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_xlnm.Print_Area" localSheetId="0">Invoice!$A$2737:$L$2850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8" i="2" l="1"/>
  <c r="H398" i="2"/>
  <c r="G398" i="2"/>
  <c r="E1028" i="1" l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J1054" i="1"/>
  <c r="K1056" i="1"/>
  <c r="J1058" i="1"/>
  <c r="K1060" i="1"/>
  <c r="B3180" i="2" l="1"/>
  <c r="C3180" i="2"/>
  <c r="D3180" i="2"/>
  <c r="B3186" i="2"/>
  <c r="C3186" i="2"/>
  <c r="D3186" i="2"/>
  <c r="B3192" i="2"/>
  <c r="C3192" i="2"/>
  <c r="D3192" i="2"/>
  <c r="B3198" i="2"/>
  <c r="C3198" i="2"/>
  <c r="D3198" i="2"/>
  <c r="B3204" i="2"/>
  <c r="C3204" i="2"/>
  <c r="D3204" i="2"/>
  <c r="B3210" i="2"/>
  <c r="C3210" i="2"/>
  <c r="D3210" i="2"/>
  <c r="B3216" i="2"/>
  <c r="C3216" i="2"/>
  <c r="D3216" i="2"/>
  <c r="B3222" i="2"/>
  <c r="C3222" i="2"/>
  <c r="D3222" i="2"/>
  <c r="B3228" i="2"/>
  <c r="C3228" i="2"/>
  <c r="D3228" i="2"/>
  <c r="B3234" i="2"/>
  <c r="C3234" i="2"/>
  <c r="D3234" i="2"/>
  <c r="B3240" i="2"/>
  <c r="C3240" i="2"/>
  <c r="D3240" i="2"/>
  <c r="B3246" i="2"/>
  <c r="C3246" i="2"/>
  <c r="D3246" i="2"/>
  <c r="B3252" i="2"/>
  <c r="C3252" i="2"/>
  <c r="D3252" i="2"/>
  <c r="B3258" i="2"/>
  <c r="C3258" i="2"/>
  <c r="D3258" i="2"/>
  <c r="B3264" i="2"/>
  <c r="C3264" i="2"/>
  <c r="D3264" i="2"/>
  <c r="D3174" i="2"/>
  <c r="C3174" i="2"/>
  <c r="B3174" i="2"/>
  <c r="B3081" i="2"/>
  <c r="C3081" i="2"/>
  <c r="D3081" i="2"/>
  <c r="B3087" i="2"/>
  <c r="C3087" i="2"/>
  <c r="D3087" i="2"/>
  <c r="B3093" i="2"/>
  <c r="C3093" i="2"/>
  <c r="D3093" i="2"/>
  <c r="B3099" i="2"/>
  <c r="C3099" i="2"/>
  <c r="D3099" i="2"/>
  <c r="B3105" i="2"/>
  <c r="C3105" i="2"/>
  <c r="D3105" i="2"/>
  <c r="B3111" i="2"/>
  <c r="C3111" i="2"/>
  <c r="D3111" i="2"/>
  <c r="B3117" i="2"/>
  <c r="C3117" i="2"/>
  <c r="D3117" i="2"/>
  <c r="B3123" i="2"/>
  <c r="C3123" i="2"/>
  <c r="D3123" i="2"/>
  <c r="B3129" i="2"/>
  <c r="C3129" i="2"/>
  <c r="D3129" i="2"/>
  <c r="B3135" i="2"/>
  <c r="C3135" i="2"/>
  <c r="D3135" i="2"/>
  <c r="B3141" i="2"/>
  <c r="C3141" i="2"/>
  <c r="D3141" i="2"/>
  <c r="B3147" i="2"/>
  <c r="C3147" i="2"/>
  <c r="D3147" i="2"/>
  <c r="B3153" i="2"/>
  <c r="C3153" i="2"/>
  <c r="D3153" i="2"/>
  <c r="B3159" i="2"/>
  <c r="C3159" i="2"/>
  <c r="D3159" i="2"/>
  <c r="B3165" i="2"/>
  <c r="C3165" i="2"/>
  <c r="D3165" i="2"/>
  <c r="D3075" i="2"/>
  <c r="C3075" i="2"/>
  <c r="B3075" i="2"/>
  <c r="B2982" i="2"/>
  <c r="C2982" i="2"/>
  <c r="D2982" i="2"/>
  <c r="B2988" i="2"/>
  <c r="C2988" i="2"/>
  <c r="D2988" i="2"/>
  <c r="B2994" i="2"/>
  <c r="C2994" i="2"/>
  <c r="D2994" i="2"/>
  <c r="B3000" i="2"/>
  <c r="C3000" i="2"/>
  <c r="D3000" i="2"/>
  <c r="B3006" i="2"/>
  <c r="C3006" i="2"/>
  <c r="D3006" i="2"/>
  <c r="B3012" i="2"/>
  <c r="C3012" i="2"/>
  <c r="D3012" i="2"/>
  <c r="B3018" i="2"/>
  <c r="C3018" i="2"/>
  <c r="D3018" i="2"/>
  <c r="B3024" i="2"/>
  <c r="C3024" i="2"/>
  <c r="D3024" i="2"/>
  <c r="B3030" i="2"/>
  <c r="C3030" i="2"/>
  <c r="D3030" i="2"/>
  <c r="B3036" i="2"/>
  <c r="C3036" i="2"/>
  <c r="D3036" i="2"/>
  <c r="B3042" i="2"/>
  <c r="C3042" i="2"/>
  <c r="D3042" i="2"/>
  <c r="B3048" i="2"/>
  <c r="C3048" i="2"/>
  <c r="D3048" i="2"/>
  <c r="B3054" i="2"/>
  <c r="C3054" i="2"/>
  <c r="D3054" i="2"/>
  <c r="B3060" i="2"/>
  <c r="C3060" i="2"/>
  <c r="D3060" i="2"/>
  <c r="B3066" i="2"/>
  <c r="C3066" i="2"/>
  <c r="D3066" i="2"/>
  <c r="D2976" i="2"/>
  <c r="C2976" i="2"/>
  <c r="B2976" i="2"/>
  <c r="B2883" i="2"/>
  <c r="C2883" i="2"/>
  <c r="D2883" i="2"/>
  <c r="B2889" i="2"/>
  <c r="C2889" i="2"/>
  <c r="D2889" i="2"/>
  <c r="B2895" i="2"/>
  <c r="C2895" i="2"/>
  <c r="D2895" i="2"/>
  <c r="B2901" i="2"/>
  <c r="C2901" i="2"/>
  <c r="D2901" i="2"/>
  <c r="B2907" i="2"/>
  <c r="C2907" i="2"/>
  <c r="D2907" i="2"/>
  <c r="B2913" i="2"/>
  <c r="C2913" i="2"/>
  <c r="D2913" i="2"/>
  <c r="B2919" i="2"/>
  <c r="C2919" i="2"/>
  <c r="D2919" i="2"/>
  <c r="B2925" i="2"/>
  <c r="C2925" i="2"/>
  <c r="D2925" i="2"/>
  <c r="B2931" i="2"/>
  <c r="C2931" i="2"/>
  <c r="D2931" i="2"/>
  <c r="B2937" i="2"/>
  <c r="C2937" i="2"/>
  <c r="D2937" i="2"/>
  <c r="B2943" i="2"/>
  <c r="C2943" i="2"/>
  <c r="D2943" i="2"/>
  <c r="B2949" i="2"/>
  <c r="C2949" i="2"/>
  <c r="D2949" i="2"/>
  <c r="B2955" i="2"/>
  <c r="C2955" i="2"/>
  <c r="D2955" i="2"/>
  <c r="B2961" i="2"/>
  <c r="C2961" i="2"/>
  <c r="D2961" i="2"/>
  <c r="B2967" i="2"/>
  <c r="C2967" i="2"/>
  <c r="D2967" i="2"/>
  <c r="D2877" i="2"/>
  <c r="C2877" i="2"/>
  <c r="B2877" i="2"/>
  <c r="B2784" i="2"/>
  <c r="C2784" i="2"/>
  <c r="D2784" i="2"/>
  <c r="B2790" i="2"/>
  <c r="C2790" i="2"/>
  <c r="D2790" i="2"/>
  <c r="B2796" i="2"/>
  <c r="C2796" i="2"/>
  <c r="D2796" i="2"/>
  <c r="B2802" i="2"/>
  <c r="C2802" i="2"/>
  <c r="D2802" i="2"/>
  <c r="B2808" i="2"/>
  <c r="C2808" i="2"/>
  <c r="D2808" i="2"/>
  <c r="B2814" i="2"/>
  <c r="C2814" i="2"/>
  <c r="D2814" i="2"/>
  <c r="B2820" i="2"/>
  <c r="C2820" i="2"/>
  <c r="D2820" i="2"/>
  <c r="B2826" i="2"/>
  <c r="C2826" i="2"/>
  <c r="D2826" i="2"/>
  <c r="B2832" i="2"/>
  <c r="C2832" i="2"/>
  <c r="D2832" i="2"/>
  <c r="B2838" i="2"/>
  <c r="C2838" i="2"/>
  <c r="D2838" i="2"/>
  <c r="B2844" i="2"/>
  <c r="C2844" i="2"/>
  <c r="D2844" i="2"/>
  <c r="B2850" i="2"/>
  <c r="C2850" i="2"/>
  <c r="D2850" i="2"/>
  <c r="B2856" i="2"/>
  <c r="C2856" i="2"/>
  <c r="D2856" i="2"/>
  <c r="B2862" i="2"/>
  <c r="C2862" i="2"/>
  <c r="D2862" i="2"/>
  <c r="B2868" i="2"/>
  <c r="C2868" i="2"/>
  <c r="D2868" i="2"/>
  <c r="D2778" i="2"/>
  <c r="C2778" i="2"/>
  <c r="B2778" i="2"/>
  <c r="B2685" i="2"/>
  <c r="C2685" i="2"/>
  <c r="D2685" i="2"/>
  <c r="B2691" i="2"/>
  <c r="C2691" i="2"/>
  <c r="D2691" i="2"/>
  <c r="B2697" i="2"/>
  <c r="C2697" i="2"/>
  <c r="D2697" i="2"/>
  <c r="B2703" i="2"/>
  <c r="C2703" i="2"/>
  <c r="D2703" i="2"/>
  <c r="B2709" i="2"/>
  <c r="C2709" i="2"/>
  <c r="D2709" i="2"/>
  <c r="B2715" i="2"/>
  <c r="C2715" i="2"/>
  <c r="D2715" i="2"/>
  <c r="B2721" i="2"/>
  <c r="C2721" i="2"/>
  <c r="D2721" i="2"/>
  <c r="B2727" i="2"/>
  <c r="C2727" i="2"/>
  <c r="D2727" i="2"/>
  <c r="B2733" i="2"/>
  <c r="C2733" i="2"/>
  <c r="D2733" i="2"/>
  <c r="B2739" i="2"/>
  <c r="C2739" i="2"/>
  <c r="D2739" i="2"/>
  <c r="B2745" i="2"/>
  <c r="C2745" i="2"/>
  <c r="D2745" i="2"/>
  <c r="B2751" i="2"/>
  <c r="C2751" i="2"/>
  <c r="D2751" i="2"/>
  <c r="B2757" i="2"/>
  <c r="C2757" i="2"/>
  <c r="D2757" i="2"/>
  <c r="B2763" i="2"/>
  <c r="C2763" i="2"/>
  <c r="D2763" i="2"/>
  <c r="B2769" i="2"/>
  <c r="C2769" i="2"/>
  <c r="D2769" i="2"/>
  <c r="D2679" i="2"/>
  <c r="C2679" i="2"/>
  <c r="B2679" i="2"/>
  <c r="B2586" i="2"/>
  <c r="C2586" i="2"/>
  <c r="D2586" i="2"/>
  <c r="B2592" i="2"/>
  <c r="C2592" i="2"/>
  <c r="D2592" i="2"/>
  <c r="B2598" i="2"/>
  <c r="C2598" i="2"/>
  <c r="D2598" i="2"/>
  <c r="B2604" i="2"/>
  <c r="C2604" i="2"/>
  <c r="D2604" i="2"/>
  <c r="B2610" i="2"/>
  <c r="C2610" i="2"/>
  <c r="D2610" i="2"/>
  <c r="B2616" i="2"/>
  <c r="C2616" i="2"/>
  <c r="D2616" i="2"/>
  <c r="B2622" i="2"/>
  <c r="C2622" i="2"/>
  <c r="D2622" i="2"/>
  <c r="B2628" i="2"/>
  <c r="C2628" i="2"/>
  <c r="D2628" i="2"/>
  <c r="B2634" i="2"/>
  <c r="C2634" i="2"/>
  <c r="D2634" i="2"/>
  <c r="B2640" i="2"/>
  <c r="C2640" i="2"/>
  <c r="D2640" i="2"/>
  <c r="B2646" i="2"/>
  <c r="C2646" i="2"/>
  <c r="D2646" i="2"/>
  <c r="B2652" i="2"/>
  <c r="C2652" i="2"/>
  <c r="D2652" i="2"/>
  <c r="B2658" i="2"/>
  <c r="C2658" i="2"/>
  <c r="D2658" i="2"/>
  <c r="B2664" i="2"/>
  <c r="C2664" i="2"/>
  <c r="D2664" i="2"/>
  <c r="B2670" i="2"/>
  <c r="C2670" i="2"/>
  <c r="D2670" i="2"/>
  <c r="D2580" i="2"/>
  <c r="C2580" i="2"/>
  <c r="B2580" i="2"/>
  <c r="B2487" i="2"/>
  <c r="C2487" i="2"/>
  <c r="D2487" i="2"/>
  <c r="B2493" i="2"/>
  <c r="C2493" i="2"/>
  <c r="D2493" i="2"/>
  <c r="B2499" i="2"/>
  <c r="C2499" i="2"/>
  <c r="D2499" i="2"/>
  <c r="B2505" i="2"/>
  <c r="C2505" i="2"/>
  <c r="D2505" i="2"/>
  <c r="B2511" i="2"/>
  <c r="C2511" i="2"/>
  <c r="D2511" i="2"/>
  <c r="B2517" i="2"/>
  <c r="C2517" i="2"/>
  <c r="D2517" i="2"/>
  <c r="B2523" i="2"/>
  <c r="C2523" i="2"/>
  <c r="D2523" i="2"/>
  <c r="B2529" i="2"/>
  <c r="C2529" i="2"/>
  <c r="D2529" i="2"/>
  <c r="B2535" i="2"/>
  <c r="C2535" i="2"/>
  <c r="D2535" i="2"/>
  <c r="B2541" i="2"/>
  <c r="C2541" i="2"/>
  <c r="D2541" i="2"/>
  <c r="B2547" i="2"/>
  <c r="C2547" i="2"/>
  <c r="D2547" i="2"/>
  <c r="B2553" i="2"/>
  <c r="C2553" i="2"/>
  <c r="D2553" i="2"/>
  <c r="B2559" i="2"/>
  <c r="C2559" i="2"/>
  <c r="D2559" i="2"/>
  <c r="B2565" i="2"/>
  <c r="C2565" i="2"/>
  <c r="D2565" i="2"/>
  <c r="B2571" i="2"/>
  <c r="C2571" i="2"/>
  <c r="D2571" i="2"/>
  <c r="D2481" i="2"/>
  <c r="C2481" i="2"/>
  <c r="B2481" i="2"/>
  <c r="B2388" i="2"/>
  <c r="C2388" i="2"/>
  <c r="D2388" i="2"/>
  <c r="B2394" i="2"/>
  <c r="C2394" i="2"/>
  <c r="D2394" i="2"/>
  <c r="B2400" i="2"/>
  <c r="C2400" i="2"/>
  <c r="D2400" i="2"/>
  <c r="B2406" i="2"/>
  <c r="C2406" i="2"/>
  <c r="D2406" i="2"/>
  <c r="B2412" i="2"/>
  <c r="C2412" i="2"/>
  <c r="D2412" i="2"/>
  <c r="B2418" i="2"/>
  <c r="C2418" i="2"/>
  <c r="D2418" i="2"/>
  <c r="B2424" i="2"/>
  <c r="C2424" i="2"/>
  <c r="D2424" i="2"/>
  <c r="B2430" i="2"/>
  <c r="C2430" i="2"/>
  <c r="D2430" i="2"/>
  <c r="B2436" i="2"/>
  <c r="C2436" i="2"/>
  <c r="D2436" i="2"/>
  <c r="B2442" i="2"/>
  <c r="C2442" i="2"/>
  <c r="D2442" i="2"/>
  <c r="B2448" i="2"/>
  <c r="C2448" i="2"/>
  <c r="D2448" i="2"/>
  <c r="B2454" i="2"/>
  <c r="C2454" i="2"/>
  <c r="D2454" i="2"/>
  <c r="B2460" i="2"/>
  <c r="C2460" i="2"/>
  <c r="D2460" i="2"/>
  <c r="B2466" i="2"/>
  <c r="C2466" i="2"/>
  <c r="D2466" i="2"/>
  <c r="B2472" i="2"/>
  <c r="C2472" i="2"/>
  <c r="D2472" i="2"/>
  <c r="D2382" i="2"/>
  <c r="C2382" i="2"/>
  <c r="B2382" i="2"/>
  <c r="B2289" i="2" l="1"/>
  <c r="C2289" i="2"/>
  <c r="D2289" i="2"/>
  <c r="B2295" i="2"/>
  <c r="C2295" i="2"/>
  <c r="D2295" i="2"/>
  <c r="B2301" i="2"/>
  <c r="C2301" i="2"/>
  <c r="D2301" i="2"/>
  <c r="B2307" i="2"/>
  <c r="C2307" i="2"/>
  <c r="D2307" i="2"/>
  <c r="B2313" i="2"/>
  <c r="C2313" i="2"/>
  <c r="D2313" i="2"/>
  <c r="B2319" i="2"/>
  <c r="C2319" i="2"/>
  <c r="D2319" i="2"/>
  <c r="B2325" i="2"/>
  <c r="C2325" i="2"/>
  <c r="D2325" i="2"/>
  <c r="B2331" i="2"/>
  <c r="C2331" i="2"/>
  <c r="D2331" i="2"/>
  <c r="B2337" i="2"/>
  <c r="C2337" i="2"/>
  <c r="D2337" i="2"/>
  <c r="B2343" i="2"/>
  <c r="C2343" i="2"/>
  <c r="D2343" i="2"/>
  <c r="B2349" i="2"/>
  <c r="C2349" i="2"/>
  <c r="D2349" i="2"/>
  <c r="B2355" i="2"/>
  <c r="C2355" i="2"/>
  <c r="D2355" i="2"/>
  <c r="B2361" i="2"/>
  <c r="C2361" i="2"/>
  <c r="D2361" i="2"/>
  <c r="B2367" i="2"/>
  <c r="C2367" i="2"/>
  <c r="D2367" i="2"/>
  <c r="B2373" i="2"/>
  <c r="C2373" i="2"/>
  <c r="D2373" i="2"/>
  <c r="D2283" i="2"/>
  <c r="C2283" i="2"/>
  <c r="B2283" i="2"/>
  <c r="B2190" i="2" l="1"/>
  <c r="C2190" i="2"/>
  <c r="D2190" i="2"/>
  <c r="B2196" i="2"/>
  <c r="C2196" i="2"/>
  <c r="D2196" i="2"/>
  <c r="B2202" i="2"/>
  <c r="C2202" i="2"/>
  <c r="D2202" i="2"/>
  <c r="B2208" i="2"/>
  <c r="C2208" i="2"/>
  <c r="D2208" i="2"/>
  <c r="B2214" i="2"/>
  <c r="C2214" i="2"/>
  <c r="D2214" i="2"/>
  <c r="B2220" i="2"/>
  <c r="C2220" i="2"/>
  <c r="D2220" i="2"/>
  <c r="B2226" i="2"/>
  <c r="C2226" i="2"/>
  <c r="D2226" i="2"/>
  <c r="B2232" i="2"/>
  <c r="C2232" i="2"/>
  <c r="D2232" i="2"/>
  <c r="B2238" i="2"/>
  <c r="C2238" i="2"/>
  <c r="D2238" i="2"/>
  <c r="B2244" i="2"/>
  <c r="C2244" i="2"/>
  <c r="D2244" i="2"/>
  <c r="B2250" i="2"/>
  <c r="C2250" i="2"/>
  <c r="D2250" i="2"/>
  <c r="B2256" i="2"/>
  <c r="C2256" i="2"/>
  <c r="D2256" i="2"/>
  <c r="B2262" i="2"/>
  <c r="C2262" i="2"/>
  <c r="D2262" i="2"/>
  <c r="B2268" i="2"/>
  <c r="C2268" i="2"/>
  <c r="D2268" i="2"/>
  <c r="B2274" i="2"/>
  <c r="C2274" i="2"/>
  <c r="D2274" i="2"/>
  <c r="D2184" i="2"/>
  <c r="C2184" i="2"/>
  <c r="B2184" i="2"/>
  <c r="B2091" i="2"/>
  <c r="C2091" i="2"/>
  <c r="D2091" i="2"/>
  <c r="B2097" i="2"/>
  <c r="C2097" i="2"/>
  <c r="D2097" i="2"/>
  <c r="B2103" i="2"/>
  <c r="C2103" i="2"/>
  <c r="D2103" i="2"/>
  <c r="B2109" i="2"/>
  <c r="C2109" i="2"/>
  <c r="D2109" i="2"/>
  <c r="B2115" i="2"/>
  <c r="C2115" i="2"/>
  <c r="D2115" i="2"/>
  <c r="B2121" i="2"/>
  <c r="C2121" i="2"/>
  <c r="D2121" i="2"/>
  <c r="B2127" i="2"/>
  <c r="C2127" i="2"/>
  <c r="D2127" i="2"/>
  <c r="B2133" i="2"/>
  <c r="C2133" i="2"/>
  <c r="D2133" i="2"/>
  <c r="B2139" i="2"/>
  <c r="C2139" i="2"/>
  <c r="D2139" i="2"/>
  <c r="B2145" i="2"/>
  <c r="C2145" i="2"/>
  <c r="D2145" i="2"/>
  <c r="B2151" i="2"/>
  <c r="C2151" i="2"/>
  <c r="D2151" i="2"/>
  <c r="B2157" i="2"/>
  <c r="C2157" i="2"/>
  <c r="D2157" i="2"/>
  <c r="B2163" i="2"/>
  <c r="C2163" i="2"/>
  <c r="D2163" i="2"/>
  <c r="B2169" i="2"/>
  <c r="C2169" i="2"/>
  <c r="D2169" i="2"/>
  <c r="B2175" i="2"/>
  <c r="C2175" i="2"/>
  <c r="D2175" i="2"/>
  <c r="D2085" i="2"/>
  <c r="C2085" i="2"/>
  <c r="B2085" i="2"/>
  <c r="B1992" i="2"/>
  <c r="C1992" i="2"/>
  <c r="D1992" i="2"/>
  <c r="B1998" i="2"/>
  <c r="C1998" i="2"/>
  <c r="D1998" i="2"/>
  <c r="B2004" i="2"/>
  <c r="C2004" i="2"/>
  <c r="D2004" i="2"/>
  <c r="B2010" i="2"/>
  <c r="C2010" i="2"/>
  <c r="D2010" i="2"/>
  <c r="B2016" i="2"/>
  <c r="C2016" i="2"/>
  <c r="D2016" i="2"/>
  <c r="B2022" i="2"/>
  <c r="C2022" i="2"/>
  <c r="D2022" i="2"/>
  <c r="B2028" i="2"/>
  <c r="C2028" i="2"/>
  <c r="D2028" i="2"/>
  <c r="B2034" i="2"/>
  <c r="C2034" i="2"/>
  <c r="D2034" i="2"/>
  <c r="B2040" i="2"/>
  <c r="C2040" i="2"/>
  <c r="D2040" i="2"/>
  <c r="B2046" i="2"/>
  <c r="C2046" i="2"/>
  <c r="D2046" i="2"/>
  <c r="B2052" i="2"/>
  <c r="C2052" i="2"/>
  <c r="D2052" i="2"/>
  <c r="B2058" i="2"/>
  <c r="C2058" i="2"/>
  <c r="D2058" i="2"/>
  <c r="B2064" i="2"/>
  <c r="C2064" i="2"/>
  <c r="D2064" i="2"/>
  <c r="B2070" i="2"/>
  <c r="C2070" i="2"/>
  <c r="D2070" i="2"/>
  <c r="B2076" i="2"/>
  <c r="C2076" i="2"/>
  <c r="D2076" i="2"/>
  <c r="D1986" i="2"/>
  <c r="C1986" i="2"/>
  <c r="B1986" i="2"/>
  <c r="B1893" i="2"/>
  <c r="C1893" i="2"/>
  <c r="D1893" i="2"/>
  <c r="B1899" i="2"/>
  <c r="C1899" i="2"/>
  <c r="D1899" i="2"/>
  <c r="B1905" i="2"/>
  <c r="C1905" i="2"/>
  <c r="D1905" i="2"/>
  <c r="B1911" i="2"/>
  <c r="C1911" i="2"/>
  <c r="D1911" i="2"/>
  <c r="B1917" i="2"/>
  <c r="C1917" i="2"/>
  <c r="D1917" i="2"/>
  <c r="B1923" i="2"/>
  <c r="C1923" i="2"/>
  <c r="D1923" i="2"/>
  <c r="B1929" i="2"/>
  <c r="C1929" i="2"/>
  <c r="D1929" i="2"/>
  <c r="B1935" i="2"/>
  <c r="C1935" i="2"/>
  <c r="D1935" i="2"/>
  <c r="B1941" i="2"/>
  <c r="C1941" i="2"/>
  <c r="D1941" i="2"/>
  <c r="B1947" i="2"/>
  <c r="C1947" i="2"/>
  <c r="D1947" i="2"/>
  <c r="B1953" i="2"/>
  <c r="C1953" i="2"/>
  <c r="D1953" i="2"/>
  <c r="B1959" i="2"/>
  <c r="C1959" i="2"/>
  <c r="D1959" i="2"/>
  <c r="B1965" i="2"/>
  <c r="C1965" i="2"/>
  <c r="D1965" i="2"/>
  <c r="B1971" i="2"/>
  <c r="C1971" i="2"/>
  <c r="D1971" i="2"/>
  <c r="B1977" i="2"/>
  <c r="C1977" i="2"/>
  <c r="D1977" i="2"/>
  <c r="D1887" i="2"/>
  <c r="C1887" i="2"/>
  <c r="B1887" i="2"/>
  <c r="B1794" i="2" l="1"/>
  <c r="C1794" i="2"/>
  <c r="D1794" i="2"/>
  <c r="B1800" i="2"/>
  <c r="C1800" i="2"/>
  <c r="D1800" i="2"/>
  <c r="B1806" i="2"/>
  <c r="C1806" i="2"/>
  <c r="D1806" i="2"/>
  <c r="B1812" i="2"/>
  <c r="C1812" i="2"/>
  <c r="D1812" i="2"/>
  <c r="B1818" i="2"/>
  <c r="C1818" i="2"/>
  <c r="D1818" i="2"/>
  <c r="B1824" i="2"/>
  <c r="C1824" i="2"/>
  <c r="D1824" i="2"/>
  <c r="B1830" i="2"/>
  <c r="C1830" i="2"/>
  <c r="D1830" i="2"/>
  <c r="B1836" i="2"/>
  <c r="C1836" i="2"/>
  <c r="D1836" i="2"/>
  <c r="B1842" i="2"/>
  <c r="C1842" i="2"/>
  <c r="D1842" i="2"/>
  <c r="B1848" i="2"/>
  <c r="C1848" i="2"/>
  <c r="D1848" i="2"/>
  <c r="B1854" i="2"/>
  <c r="C1854" i="2"/>
  <c r="D1854" i="2"/>
  <c r="B1860" i="2"/>
  <c r="C1860" i="2"/>
  <c r="D1860" i="2"/>
  <c r="B1866" i="2"/>
  <c r="C1866" i="2"/>
  <c r="D1866" i="2"/>
  <c r="B1872" i="2"/>
  <c r="C1872" i="2"/>
  <c r="D1872" i="2"/>
  <c r="B1878" i="2"/>
  <c r="C1878" i="2"/>
  <c r="D1878" i="2"/>
  <c r="D1788" i="2"/>
  <c r="C1788" i="2"/>
  <c r="B1788" i="2"/>
  <c r="B1695" i="2"/>
  <c r="C1695" i="2"/>
  <c r="D1695" i="2"/>
  <c r="B1701" i="2"/>
  <c r="C1701" i="2"/>
  <c r="D1701" i="2"/>
  <c r="B1707" i="2"/>
  <c r="C1707" i="2"/>
  <c r="D1707" i="2"/>
  <c r="B1713" i="2"/>
  <c r="C1713" i="2"/>
  <c r="D1713" i="2"/>
  <c r="B1719" i="2"/>
  <c r="C1719" i="2"/>
  <c r="D1719" i="2"/>
  <c r="B1725" i="2"/>
  <c r="C1725" i="2"/>
  <c r="D1725" i="2"/>
  <c r="B1731" i="2"/>
  <c r="C1731" i="2"/>
  <c r="D1731" i="2"/>
  <c r="B1737" i="2"/>
  <c r="C1737" i="2"/>
  <c r="D1737" i="2"/>
  <c r="B1743" i="2"/>
  <c r="C1743" i="2"/>
  <c r="D1743" i="2"/>
  <c r="B1749" i="2"/>
  <c r="C1749" i="2"/>
  <c r="D1749" i="2"/>
  <c r="B1755" i="2"/>
  <c r="C1755" i="2"/>
  <c r="D1755" i="2"/>
  <c r="B1761" i="2"/>
  <c r="C1761" i="2"/>
  <c r="D1761" i="2"/>
  <c r="B1767" i="2"/>
  <c r="C1767" i="2"/>
  <c r="D1767" i="2"/>
  <c r="B1773" i="2"/>
  <c r="C1773" i="2"/>
  <c r="D1773" i="2"/>
  <c r="B1779" i="2"/>
  <c r="C1779" i="2"/>
  <c r="D1779" i="2"/>
  <c r="D1689" i="2"/>
  <c r="C1689" i="2"/>
  <c r="B1689" i="2"/>
  <c r="B1596" i="2"/>
  <c r="C1596" i="2"/>
  <c r="D1596" i="2"/>
  <c r="B1602" i="2"/>
  <c r="C1602" i="2"/>
  <c r="D1602" i="2"/>
  <c r="B1608" i="2"/>
  <c r="C1608" i="2"/>
  <c r="D1608" i="2"/>
  <c r="B1614" i="2"/>
  <c r="C1614" i="2"/>
  <c r="D1614" i="2"/>
  <c r="B1620" i="2"/>
  <c r="C1620" i="2"/>
  <c r="D1620" i="2"/>
  <c r="B1626" i="2"/>
  <c r="C1626" i="2"/>
  <c r="D1626" i="2"/>
  <c r="B1632" i="2"/>
  <c r="C1632" i="2"/>
  <c r="D1632" i="2"/>
  <c r="B1638" i="2"/>
  <c r="C1638" i="2"/>
  <c r="D1638" i="2"/>
  <c r="B1644" i="2"/>
  <c r="C1644" i="2"/>
  <c r="D1644" i="2"/>
  <c r="B1650" i="2"/>
  <c r="C1650" i="2"/>
  <c r="D1650" i="2"/>
  <c r="B1656" i="2"/>
  <c r="C1656" i="2"/>
  <c r="D1656" i="2"/>
  <c r="B1662" i="2"/>
  <c r="C1662" i="2"/>
  <c r="D1662" i="2"/>
  <c r="B1668" i="2"/>
  <c r="C1668" i="2"/>
  <c r="D1668" i="2"/>
  <c r="B1674" i="2"/>
  <c r="C1674" i="2"/>
  <c r="D1674" i="2"/>
  <c r="B1680" i="2"/>
  <c r="C1680" i="2"/>
  <c r="D1680" i="2"/>
  <c r="D1590" i="2"/>
  <c r="C1590" i="2"/>
  <c r="B1590" i="2"/>
  <c r="B1497" i="2"/>
  <c r="C1497" i="2"/>
  <c r="D1497" i="2"/>
  <c r="B1503" i="2"/>
  <c r="C1503" i="2"/>
  <c r="D1503" i="2"/>
  <c r="B1509" i="2"/>
  <c r="C1509" i="2"/>
  <c r="D1509" i="2"/>
  <c r="B1515" i="2"/>
  <c r="C1515" i="2"/>
  <c r="D1515" i="2"/>
  <c r="B1521" i="2"/>
  <c r="C1521" i="2"/>
  <c r="D1521" i="2"/>
  <c r="B1527" i="2"/>
  <c r="C1527" i="2"/>
  <c r="D1527" i="2"/>
  <c r="B1533" i="2"/>
  <c r="C1533" i="2"/>
  <c r="D1533" i="2"/>
  <c r="B1539" i="2"/>
  <c r="C1539" i="2"/>
  <c r="D1539" i="2"/>
  <c r="B1545" i="2"/>
  <c r="C1545" i="2"/>
  <c r="D1545" i="2"/>
  <c r="B1551" i="2"/>
  <c r="C1551" i="2"/>
  <c r="D1551" i="2"/>
  <c r="B1557" i="2"/>
  <c r="C1557" i="2"/>
  <c r="D1557" i="2"/>
  <c r="B1563" i="2"/>
  <c r="C1563" i="2"/>
  <c r="D1563" i="2"/>
  <c r="B1569" i="2"/>
  <c r="C1569" i="2"/>
  <c r="D1569" i="2"/>
  <c r="B1575" i="2"/>
  <c r="C1575" i="2"/>
  <c r="D1575" i="2"/>
  <c r="B1581" i="2"/>
  <c r="C1581" i="2"/>
  <c r="D1581" i="2"/>
  <c r="D1491" i="2"/>
  <c r="C1491" i="2"/>
  <c r="B1491" i="2"/>
  <c r="D1482" i="2"/>
  <c r="C1482" i="2"/>
  <c r="B1482" i="2"/>
  <c r="D1476" i="2"/>
  <c r="C1476" i="2"/>
  <c r="B1476" i="2"/>
  <c r="D1470" i="2"/>
  <c r="C1470" i="2"/>
  <c r="B1470" i="2"/>
  <c r="D1464" i="2"/>
  <c r="C1464" i="2"/>
  <c r="B1464" i="2"/>
  <c r="D1458" i="2"/>
  <c r="C1458" i="2"/>
  <c r="B1458" i="2"/>
  <c r="D1452" i="2"/>
  <c r="C1452" i="2"/>
  <c r="B1452" i="2"/>
  <c r="D1446" i="2"/>
  <c r="C1446" i="2"/>
  <c r="B1446" i="2"/>
  <c r="D1440" i="2"/>
  <c r="C1440" i="2"/>
  <c r="B1440" i="2"/>
  <c r="D1434" i="2"/>
  <c r="C1434" i="2"/>
  <c r="B1434" i="2"/>
  <c r="D1428" i="2"/>
  <c r="C1428" i="2"/>
  <c r="B1428" i="2"/>
  <c r="D1422" i="2"/>
  <c r="C1422" i="2"/>
  <c r="B1422" i="2"/>
  <c r="D1416" i="2"/>
  <c r="C1416" i="2"/>
  <c r="B1416" i="2"/>
  <c r="D1410" i="2"/>
  <c r="C1410" i="2"/>
  <c r="B1410" i="2"/>
  <c r="D1404" i="2"/>
  <c r="C1404" i="2"/>
  <c r="B1404" i="2"/>
  <c r="D1398" i="2"/>
  <c r="C1398" i="2"/>
  <c r="B1398" i="2"/>
  <c r="D1392" i="2"/>
  <c r="C1392" i="2"/>
  <c r="B1392" i="2"/>
  <c r="B1299" i="2"/>
  <c r="C1299" i="2"/>
  <c r="D1299" i="2"/>
  <c r="B1305" i="2"/>
  <c r="C1305" i="2"/>
  <c r="D1305" i="2"/>
  <c r="B1311" i="2"/>
  <c r="C1311" i="2"/>
  <c r="D1311" i="2"/>
  <c r="B1317" i="2"/>
  <c r="C1317" i="2"/>
  <c r="D1317" i="2"/>
  <c r="B1323" i="2"/>
  <c r="C1323" i="2"/>
  <c r="D1323" i="2"/>
  <c r="B1329" i="2"/>
  <c r="C1329" i="2"/>
  <c r="D1329" i="2"/>
  <c r="B1335" i="2"/>
  <c r="C1335" i="2"/>
  <c r="D1335" i="2"/>
  <c r="B1341" i="2"/>
  <c r="C1341" i="2"/>
  <c r="D1341" i="2"/>
  <c r="B1347" i="2"/>
  <c r="C1347" i="2"/>
  <c r="D1347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D1293" i="2"/>
  <c r="C1293" i="2"/>
  <c r="B1293" i="2"/>
  <c r="B1200" i="2"/>
  <c r="C1200" i="2"/>
  <c r="D1200" i="2"/>
  <c r="B1206" i="2"/>
  <c r="C1206" i="2"/>
  <c r="D1206" i="2"/>
  <c r="B1212" i="2"/>
  <c r="C1212" i="2"/>
  <c r="D1212" i="2"/>
  <c r="B1218" i="2"/>
  <c r="C1218" i="2"/>
  <c r="D1218" i="2"/>
  <c r="B1224" i="2"/>
  <c r="C1224" i="2"/>
  <c r="D1224" i="2"/>
  <c r="B1230" i="2"/>
  <c r="C1230" i="2"/>
  <c r="D1230" i="2"/>
  <c r="B1236" i="2"/>
  <c r="C1236" i="2"/>
  <c r="D1236" i="2"/>
  <c r="B1242" i="2"/>
  <c r="C1242" i="2"/>
  <c r="D1242" i="2"/>
  <c r="B1248" i="2"/>
  <c r="C1248" i="2"/>
  <c r="D1248" i="2"/>
  <c r="B1254" i="2"/>
  <c r="C1254" i="2"/>
  <c r="D1254" i="2"/>
  <c r="B1260" i="2"/>
  <c r="C1260" i="2"/>
  <c r="D1260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D1194" i="2"/>
  <c r="C1194" i="2"/>
  <c r="B1194" i="2"/>
  <c r="B1101" i="2" l="1"/>
  <c r="C1101" i="2"/>
  <c r="D1101" i="2"/>
  <c r="B1107" i="2"/>
  <c r="C1107" i="2"/>
  <c r="D1107" i="2"/>
  <c r="B1113" i="2"/>
  <c r="C1113" i="2"/>
  <c r="D1113" i="2"/>
  <c r="B1119" i="2"/>
  <c r="C1119" i="2"/>
  <c r="D1119" i="2"/>
  <c r="B1125" i="2"/>
  <c r="C1125" i="2"/>
  <c r="D1125" i="2"/>
  <c r="B1131" i="2"/>
  <c r="C1131" i="2"/>
  <c r="D1131" i="2"/>
  <c r="B1137" i="2"/>
  <c r="C1137" i="2"/>
  <c r="D1137" i="2"/>
  <c r="B1143" i="2"/>
  <c r="C1143" i="2"/>
  <c r="D1143" i="2"/>
  <c r="B1149" i="2"/>
  <c r="C1149" i="2"/>
  <c r="D1149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D1095" i="2"/>
  <c r="C1095" i="2"/>
  <c r="B1095" i="2"/>
  <c r="B1002" i="2"/>
  <c r="C1002" i="2"/>
  <c r="D1002" i="2"/>
  <c r="B1008" i="2"/>
  <c r="C1008" i="2"/>
  <c r="D1008" i="2"/>
  <c r="B1014" i="2"/>
  <c r="C1014" i="2"/>
  <c r="D1014" i="2"/>
  <c r="B1020" i="2"/>
  <c r="C1020" i="2"/>
  <c r="D1020" i="2"/>
  <c r="B1026" i="2"/>
  <c r="C1026" i="2"/>
  <c r="D1026" i="2"/>
  <c r="B1032" i="2"/>
  <c r="C1032" i="2"/>
  <c r="D1032" i="2"/>
  <c r="B1038" i="2"/>
  <c r="C1038" i="2"/>
  <c r="D1038" i="2"/>
  <c r="B1044" i="2"/>
  <c r="C1044" i="2"/>
  <c r="D1044" i="2"/>
  <c r="B1050" i="2"/>
  <c r="C1050" i="2"/>
  <c r="D1050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D996" i="2"/>
  <c r="C996" i="2"/>
  <c r="B996" i="2"/>
  <c r="B903" i="2" l="1"/>
  <c r="C903" i="2"/>
  <c r="D903" i="2"/>
  <c r="B909" i="2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D897" i="2"/>
  <c r="C897" i="2"/>
  <c r="B897" i="2"/>
  <c r="B804" i="2" l="1"/>
  <c r="C804" i="2"/>
  <c r="D804" i="2"/>
  <c r="B810" i="2"/>
  <c r="C810" i="2"/>
  <c r="D810" i="2"/>
  <c r="B816" i="2"/>
  <c r="C816" i="2"/>
  <c r="D816" i="2"/>
  <c r="B822" i="2"/>
  <c r="C822" i="2"/>
  <c r="D822" i="2"/>
  <c r="B828" i="2"/>
  <c r="C828" i="2"/>
  <c r="D828" i="2"/>
  <c r="B834" i="2"/>
  <c r="C834" i="2"/>
  <c r="D834" i="2"/>
  <c r="B840" i="2"/>
  <c r="C840" i="2"/>
  <c r="D840" i="2"/>
  <c r="B846" i="2"/>
  <c r="C846" i="2"/>
  <c r="D846" i="2"/>
  <c r="B852" i="2"/>
  <c r="C852" i="2"/>
  <c r="D852" i="2"/>
  <c r="B858" i="2"/>
  <c r="C858" i="2"/>
  <c r="D858" i="2"/>
  <c r="B864" i="2"/>
  <c r="C864" i="2"/>
  <c r="D864" i="2"/>
  <c r="B870" i="2"/>
  <c r="C870" i="2"/>
  <c r="D870" i="2"/>
  <c r="B876" i="2"/>
  <c r="C876" i="2"/>
  <c r="D876" i="2"/>
  <c r="B882" i="2"/>
  <c r="C882" i="2"/>
  <c r="D882" i="2"/>
  <c r="B888" i="2"/>
  <c r="C888" i="2"/>
  <c r="D888" i="2"/>
  <c r="D798" i="2"/>
  <c r="C798" i="2"/>
  <c r="B798" i="2"/>
  <c r="B705" i="2" l="1"/>
  <c r="C705" i="2"/>
  <c r="D705" i="2"/>
  <c r="B711" i="2"/>
  <c r="C711" i="2"/>
  <c r="D711" i="2"/>
  <c r="B717" i="2"/>
  <c r="C717" i="2"/>
  <c r="D717" i="2"/>
  <c r="B723" i="2"/>
  <c r="C723" i="2"/>
  <c r="D723" i="2"/>
  <c r="B729" i="2"/>
  <c r="C729" i="2"/>
  <c r="D729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B777" i="2"/>
  <c r="C777" i="2"/>
  <c r="D777" i="2"/>
  <c r="B783" i="2"/>
  <c r="C783" i="2"/>
  <c r="D783" i="2"/>
  <c r="B789" i="2"/>
  <c r="C789" i="2"/>
  <c r="D789" i="2"/>
  <c r="D699" i="2"/>
  <c r="C699" i="2"/>
  <c r="B699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B660" i="2"/>
  <c r="C660" i="2"/>
  <c r="D660" i="2"/>
  <c r="B666" i="2"/>
  <c r="C666" i="2"/>
  <c r="D666" i="2"/>
  <c r="B672" i="2"/>
  <c r="C672" i="2"/>
  <c r="D672" i="2"/>
  <c r="B678" i="2"/>
  <c r="C678" i="2"/>
  <c r="D678" i="2"/>
  <c r="B684" i="2"/>
  <c r="C684" i="2"/>
  <c r="D684" i="2"/>
  <c r="B690" i="2"/>
  <c r="C690" i="2"/>
  <c r="D690" i="2"/>
  <c r="D600" i="2"/>
  <c r="C600" i="2"/>
  <c r="B600" i="2"/>
  <c r="B507" i="2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B555" i="2"/>
  <c r="C555" i="2"/>
  <c r="D555" i="2"/>
  <c r="B561" i="2"/>
  <c r="C561" i="2"/>
  <c r="D561" i="2"/>
  <c r="B567" i="2"/>
  <c r="C567" i="2"/>
  <c r="D567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D501" i="2"/>
  <c r="C501" i="2"/>
  <c r="B501" i="2"/>
  <c r="B408" i="2" l="1"/>
  <c r="C408" i="2"/>
  <c r="D408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B438" i="2"/>
  <c r="C438" i="2"/>
  <c r="D438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D402" i="2"/>
  <c r="C402" i="2"/>
  <c r="B402" i="2"/>
  <c r="D393" i="2"/>
  <c r="C393" i="2"/>
  <c r="B393" i="2"/>
  <c r="B378" i="2"/>
  <c r="C378" i="2"/>
  <c r="D378" i="2"/>
  <c r="B384" i="2"/>
  <c r="C384" i="2"/>
  <c r="D384" i="2"/>
  <c r="D372" i="2"/>
  <c r="C372" i="2"/>
  <c r="B372" i="2"/>
  <c r="B363" i="2"/>
  <c r="C363" i="2"/>
  <c r="D363" i="2"/>
  <c r="D357" i="2"/>
  <c r="C357" i="2"/>
  <c r="B357" i="2"/>
  <c r="B336" i="2"/>
  <c r="C336" i="2"/>
  <c r="D336" i="2"/>
  <c r="B342" i="2"/>
  <c r="C342" i="2"/>
  <c r="D342" i="2"/>
  <c r="B348" i="2"/>
  <c r="C348" i="2"/>
  <c r="D348" i="2"/>
  <c r="D330" i="2"/>
  <c r="C330" i="2"/>
  <c r="B330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D291" i="2"/>
  <c r="C291" i="2"/>
  <c r="B291" i="2"/>
  <c r="D282" i="2"/>
  <c r="C282" i="2"/>
  <c r="B282" i="2"/>
  <c r="B273" i="2" l="1"/>
  <c r="C273" i="2"/>
  <c r="D273" i="2"/>
  <c r="D267" i="2"/>
  <c r="C267" i="2"/>
  <c r="B267" i="2"/>
  <c r="B258" i="2"/>
  <c r="C258" i="2"/>
  <c r="D258" i="2"/>
  <c r="D252" i="2"/>
  <c r="C252" i="2"/>
  <c r="B252" i="2"/>
  <c r="D243" i="2" l="1"/>
  <c r="C243" i="2"/>
  <c r="B243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D204" i="2"/>
  <c r="C204" i="2"/>
  <c r="B204" i="2"/>
  <c r="D195" i="2" l="1"/>
  <c r="C195" i="2"/>
  <c r="B195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D162" i="2"/>
  <c r="C162" i="2"/>
  <c r="B162" i="2"/>
  <c r="D153" i="2"/>
  <c r="C153" i="2"/>
  <c r="B153" i="2"/>
  <c r="D144" i="2"/>
  <c r="C144" i="2"/>
  <c r="B144" i="2"/>
  <c r="D135" i="2"/>
  <c r="C135" i="2"/>
  <c r="B135" i="2"/>
  <c r="B126" i="2"/>
  <c r="C126" i="2"/>
  <c r="D126" i="2"/>
  <c r="D120" i="2"/>
  <c r="C120" i="2"/>
  <c r="B120" i="2"/>
  <c r="B99" i="2" l="1"/>
  <c r="C99" i="2"/>
  <c r="D99" i="2"/>
  <c r="B105" i="2"/>
  <c r="C105" i="2"/>
  <c r="D105" i="2"/>
  <c r="B111" i="2"/>
  <c r="C111" i="2"/>
  <c r="D111" i="2"/>
  <c r="D93" i="2"/>
  <c r="C93" i="2"/>
  <c r="B93" i="2"/>
  <c r="B60" i="2" l="1"/>
  <c r="C60" i="2"/>
  <c r="D60" i="2"/>
  <c r="B66" i="2"/>
  <c r="C66" i="2"/>
  <c r="D66" i="2"/>
  <c r="B72" i="2"/>
  <c r="C72" i="2"/>
  <c r="D72" i="2"/>
  <c r="B78" i="2"/>
  <c r="C78" i="2"/>
  <c r="D78" i="2"/>
  <c r="B84" i="2"/>
  <c r="C84" i="2"/>
  <c r="D84" i="2"/>
  <c r="D54" i="2"/>
  <c r="C54" i="2"/>
  <c r="B54" i="2"/>
  <c r="B39" i="2"/>
  <c r="C39" i="2"/>
  <c r="D39" i="2"/>
  <c r="B45" i="2"/>
  <c r="C45" i="2"/>
  <c r="D45" i="2"/>
  <c r="D33" i="2"/>
  <c r="C33" i="2"/>
  <c r="B33" i="2"/>
  <c r="B24" i="2" l="1"/>
  <c r="C24" i="2"/>
  <c r="D24" i="2"/>
  <c r="D18" i="2"/>
  <c r="C18" i="2"/>
  <c r="B18" i="2"/>
  <c r="B9" i="2"/>
  <c r="C9" i="2"/>
  <c r="D9" i="2"/>
  <c r="D3" i="2"/>
  <c r="C3" i="2"/>
  <c r="B3" i="2"/>
  <c r="B1" i="2"/>
  <c r="E3264" i="2"/>
  <c r="E3265" i="2" s="1"/>
  <c r="E3258" i="2"/>
  <c r="E3259" i="2" s="1"/>
  <c r="E3252" i="2"/>
  <c r="E3253" i="2" s="1"/>
  <c r="E3246" i="2"/>
  <c r="E3247" i="2" s="1"/>
  <c r="E3240" i="2"/>
  <c r="E3241" i="2" s="1"/>
  <c r="E3234" i="2"/>
  <c r="E3235" i="2" s="1"/>
  <c r="E3228" i="2"/>
  <c r="E3229" i="2" s="1"/>
  <c r="E3222" i="2"/>
  <c r="E3223" i="2" s="1"/>
  <c r="E3216" i="2"/>
  <c r="E3217" i="2" s="1"/>
  <c r="E3210" i="2"/>
  <c r="E3211" i="2" s="1"/>
  <c r="E3204" i="2"/>
  <c r="E3205" i="2" s="1"/>
  <c r="E3198" i="2"/>
  <c r="E3199" i="2" s="1"/>
  <c r="E3192" i="2"/>
  <c r="E3193" i="2" s="1"/>
  <c r="E3186" i="2"/>
  <c r="E3187" i="2" s="1"/>
  <c r="E3180" i="2"/>
  <c r="E3181" i="2" s="1"/>
  <c r="E3174" i="2"/>
  <c r="E3175" i="2" s="1"/>
  <c r="E3165" i="2"/>
  <c r="E3166" i="2" s="1"/>
  <c r="E3159" i="2"/>
  <c r="E3160" i="2" s="1"/>
  <c r="E3153" i="2"/>
  <c r="E3154" i="2" s="1"/>
  <c r="E3147" i="2"/>
  <c r="E3148" i="2" s="1"/>
  <c r="E3141" i="2"/>
  <c r="E3142" i="2" s="1"/>
  <c r="E3135" i="2"/>
  <c r="E3136" i="2" s="1"/>
  <c r="E3129" i="2"/>
  <c r="E3130" i="2" s="1"/>
  <c r="E3123" i="2"/>
  <c r="E3124" i="2" s="1"/>
  <c r="E3117" i="2"/>
  <c r="E3118" i="2" s="1"/>
  <c r="E3111" i="2"/>
  <c r="E3112" i="2" s="1"/>
  <c r="E3105" i="2"/>
  <c r="E3106" i="2" s="1"/>
  <c r="E3099" i="2"/>
  <c r="E3100" i="2" s="1"/>
  <c r="E3093" i="2"/>
  <c r="E3094" i="2" s="1"/>
  <c r="E3087" i="2"/>
  <c r="E3088" i="2" s="1"/>
  <c r="E3081" i="2"/>
  <c r="E3082" i="2" s="1"/>
  <c r="E3075" i="2"/>
  <c r="E3066" i="2"/>
  <c r="E3067" i="2" s="1"/>
  <c r="E3060" i="2"/>
  <c r="E3061" i="2" s="1"/>
  <c r="E3054" i="2"/>
  <c r="E3055" i="2" s="1"/>
  <c r="E3048" i="2"/>
  <c r="E3049" i="2" s="1"/>
  <c r="E3042" i="2"/>
  <c r="E3043" i="2" s="1"/>
  <c r="E3036" i="2"/>
  <c r="E3037" i="2" s="1"/>
  <c r="E3030" i="2"/>
  <c r="E3031" i="2" s="1"/>
  <c r="E3024" i="2"/>
  <c r="E3025" i="2" s="1"/>
  <c r="E3018" i="2"/>
  <c r="E3019" i="2" s="1"/>
  <c r="E3012" i="2"/>
  <c r="E3013" i="2" s="1"/>
  <c r="E3006" i="2"/>
  <c r="E3007" i="2" s="1"/>
  <c r="E3000" i="2"/>
  <c r="E3001" i="2" s="1"/>
  <c r="E2994" i="2"/>
  <c r="E2995" i="2" s="1"/>
  <c r="E2988" i="2"/>
  <c r="E2989" i="2" s="1"/>
  <c r="E2982" i="2"/>
  <c r="E2983" i="2" s="1"/>
  <c r="E2976" i="2"/>
  <c r="E2977" i="2" s="1"/>
  <c r="E2967" i="2"/>
  <c r="E2968" i="2" s="1"/>
  <c r="E2961" i="2"/>
  <c r="E2962" i="2" s="1"/>
  <c r="E2955" i="2"/>
  <c r="E2956" i="2" s="1"/>
  <c r="E2949" i="2"/>
  <c r="E2950" i="2" s="1"/>
  <c r="E2943" i="2"/>
  <c r="E2944" i="2" s="1"/>
  <c r="E2937" i="2"/>
  <c r="E2938" i="2" s="1"/>
  <c r="E2931" i="2"/>
  <c r="E2932" i="2" s="1"/>
  <c r="E2925" i="2"/>
  <c r="E2926" i="2" s="1"/>
  <c r="E2919" i="2"/>
  <c r="E2920" i="2" s="1"/>
  <c r="E2913" i="2"/>
  <c r="E2914" i="2" s="1"/>
  <c r="E2907" i="2"/>
  <c r="E2908" i="2" s="1"/>
  <c r="E2901" i="2"/>
  <c r="E2902" i="2" s="1"/>
  <c r="E2895" i="2"/>
  <c r="E2896" i="2" s="1"/>
  <c r="E2889" i="2"/>
  <c r="E2890" i="2" s="1"/>
  <c r="E2883" i="2"/>
  <c r="E2884" i="2" s="1"/>
  <c r="E2877" i="2"/>
  <c r="E2868" i="2"/>
  <c r="E2869" i="2" s="1"/>
  <c r="E2862" i="2"/>
  <c r="E2863" i="2" s="1"/>
  <c r="E2856" i="2"/>
  <c r="E2857" i="2" s="1"/>
  <c r="E2850" i="2"/>
  <c r="E2851" i="2" s="1"/>
  <c r="E2844" i="2"/>
  <c r="E2845" i="2" s="1"/>
  <c r="E2838" i="2"/>
  <c r="E2839" i="2" s="1"/>
  <c r="E2832" i="2"/>
  <c r="E2833" i="2" s="1"/>
  <c r="E2826" i="2"/>
  <c r="E2827" i="2" s="1"/>
  <c r="E2820" i="2"/>
  <c r="E2821" i="2" s="1"/>
  <c r="E2814" i="2"/>
  <c r="E2815" i="2" s="1"/>
  <c r="E2808" i="2"/>
  <c r="E2809" i="2" s="1"/>
  <c r="E2802" i="2"/>
  <c r="E2803" i="2" s="1"/>
  <c r="E2796" i="2"/>
  <c r="E2797" i="2" s="1"/>
  <c r="E2790" i="2"/>
  <c r="E2791" i="2" s="1"/>
  <c r="E2784" i="2"/>
  <c r="E2785" i="2" s="1"/>
  <c r="E2778" i="2"/>
  <c r="E2769" i="2"/>
  <c r="E2770" i="2" s="1"/>
  <c r="E2763" i="2"/>
  <c r="E2764" i="2" s="1"/>
  <c r="E2757" i="2"/>
  <c r="E2758" i="2" s="1"/>
  <c r="E2751" i="2"/>
  <c r="E2752" i="2" s="1"/>
  <c r="E2745" i="2"/>
  <c r="E2746" i="2" s="1"/>
  <c r="E2739" i="2"/>
  <c r="E2740" i="2" s="1"/>
  <c r="E2733" i="2"/>
  <c r="E2734" i="2" s="1"/>
  <c r="E2727" i="2"/>
  <c r="E2728" i="2" s="1"/>
  <c r="E2721" i="2"/>
  <c r="E2722" i="2" s="1"/>
  <c r="E2715" i="2"/>
  <c r="E2716" i="2" s="1"/>
  <c r="E2709" i="2"/>
  <c r="E2710" i="2" s="1"/>
  <c r="E2703" i="2"/>
  <c r="E2704" i="2" s="1"/>
  <c r="E2697" i="2"/>
  <c r="E2698" i="2" s="1"/>
  <c r="E2691" i="2"/>
  <c r="E2692" i="2" s="1"/>
  <c r="E2685" i="2"/>
  <c r="E2686" i="2" s="1"/>
  <c r="E2679" i="2"/>
  <c r="E2670" i="2"/>
  <c r="E2671" i="2" s="1"/>
  <c r="E2664" i="2"/>
  <c r="E2665" i="2" s="1"/>
  <c r="E2658" i="2"/>
  <c r="E2659" i="2" s="1"/>
  <c r="E2652" i="2"/>
  <c r="E2653" i="2" s="1"/>
  <c r="E2646" i="2"/>
  <c r="E2647" i="2" s="1"/>
  <c r="E2640" i="2"/>
  <c r="E2641" i="2" s="1"/>
  <c r="E2634" i="2"/>
  <c r="E2635" i="2" s="1"/>
  <c r="E2628" i="2"/>
  <c r="E2629" i="2" s="1"/>
  <c r="E2622" i="2"/>
  <c r="E2623" i="2" s="1"/>
  <c r="E2616" i="2"/>
  <c r="E2617" i="2" s="1"/>
  <c r="E2610" i="2"/>
  <c r="E2611" i="2" s="1"/>
  <c r="E2604" i="2"/>
  <c r="E2605" i="2" s="1"/>
  <c r="E2598" i="2"/>
  <c r="E2599" i="2" s="1"/>
  <c r="E2592" i="2"/>
  <c r="E2593" i="2" s="1"/>
  <c r="E2586" i="2"/>
  <c r="E2587" i="2" s="1"/>
  <c r="E2580" i="2"/>
  <c r="E2571" i="2"/>
  <c r="E2572" i="2" s="1"/>
  <c r="E2565" i="2"/>
  <c r="E2566" i="2" s="1"/>
  <c r="E2559" i="2"/>
  <c r="E2560" i="2" s="1"/>
  <c r="E2553" i="2"/>
  <c r="E2554" i="2" s="1"/>
  <c r="E2547" i="2"/>
  <c r="E2548" i="2" s="1"/>
  <c r="E2541" i="2"/>
  <c r="E2542" i="2" s="1"/>
  <c r="E2535" i="2"/>
  <c r="E2536" i="2" s="1"/>
  <c r="E2529" i="2"/>
  <c r="E2530" i="2" s="1"/>
  <c r="E2523" i="2"/>
  <c r="E2524" i="2" s="1"/>
  <c r="E2517" i="2"/>
  <c r="E2518" i="2" s="1"/>
  <c r="E2511" i="2"/>
  <c r="E2512" i="2" s="1"/>
  <c r="E2505" i="2"/>
  <c r="E2506" i="2" s="1"/>
  <c r="E2499" i="2"/>
  <c r="E2500" i="2" s="1"/>
  <c r="E2493" i="2"/>
  <c r="E2494" i="2" s="1"/>
  <c r="E2487" i="2"/>
  <c r="E2488" i="2" s="1"/>
  <c r="E2481" i="2"/>
  <c r="E2482" i="2" s="1"/>
  <c r="E2472" i="2"/>
  <c r="E2473" i="2" s="1"/>
  <c r="E2466" i="2"/>
  <c r="E2467" i="2" s="1"/>
  <c r="E2460" i="2"/>
  <c r="E2461" i="2" s="1"/>
  <c r="E2454" i="2"/>
  <c r="E2455" i="2" s="1"/>
  <c r="E2448" i="2"/>
  <c r="E2449" i="2" s="1"/>
  <c r="E2442" i="2"/>
  <c r="E2443" i="2" s="1"/>
  <c r="E2436" i="2"/>
  <c r="E2437" i="2" s="1"/>
  <c r="E2430" i="2"/>
  <c r="E2431" i="2" s="1"/>
  <c r="E2424" i="2"/>
  <c r="E2425" i="2" s="1"/>
  <c r="E2418" i="2"/>
  <c r="E2419" i="2" s="1"/>
  <c r="E2412" i="2"/>
  <c r="E2413" i="2" s="1"/>
  <c r="E2406" i="2"/>
  <c r="E2407" i="2" s="1"/>
  <c r="E2400" i="2"/>
  <c r="E2401" i="2" s="1"/>
  <c r="E2394" i="2"/>
  <c r="E2395" i="2" s="1"/>
  <c r="E2388" i="2"/>
  <c r="E2389" i="2" s="1"/>
  <c r="E2382" i="2"/>
  <c r="E2383" i="2" s="1"/>
  <c r="E2373" i="2"/>
  <c r="E2374" i="2" s="1"/>
  <c r="E2367" i="2"/>
  <c r="E2368" i="2" s="1"/>
  <c r="E2361" i="2"/>
  <c r="E2362" i="2" s="1"/>
  <c r="E2355" i="2"/>
  <c r="E2356" i="2" s="1"/>
  <c r="E2349" i="2"/>
  <c r="E2350" i="2" s="1"/>
  <c r="E2343" i="2"/>
  <c r="E2344" i="2" s="1"/>
  <c r="E2337" i="2"/>
  <c r="E2338" i="2" s="1"/>
  <c r="E2331" i="2"/>
  <c r="E2332" i="2" s="1"/>
  <c r="E2325" i="2"/>
  <c r="E2326" i="2" s="1"/>
  <c r="E2319" i="2"/>
  <c r="E2320" i="2" s="1"/>
  <c r="E2313" i="2"/>
  <c r="E2314" i="2" s="1"/>
  <c r="E2307" i="2"/>
  <c r="E2308" i="2" s="1"/>
  <c r="E2301" i="2"/>
  <c r="E2302" i="2" s="1"/>
  <c r="E2295" i="2"/>
  <c r="E2296" i="2" s="1"/>
  <c r="E2289" i="2"/>
  <c r="E2290" i="2" s="1"/>
  <c r="E2283" i="2"/>
  <c r="E2284" i="2" s="1"/>
  <c r="E2274" i="2"/>
  <c r="E2275" i="2" s="1"/>
  <c r="E2268" i="2"/>
  <c r="E2269" i="2" s="1"/>
  <c r="E2262" i="2"/>
  <c r="E2263" i="2" s="1"/>
  <c r="E2256" i="2"/>
  <c r="E2257" i="2" s="1"/>
  <c r="E2250" i="2"/>
  <c r="E2251" i="2" s="1"/>
  <c r="E2244" i="2"/>
  <c r="E2245" i="2" s="1"/>
  <c r="E2238" i="2"/>
  <c r="E2239" i="2" s="1"/>
  <c r="E2232" i="2"/>
  <c r="E2233" i="2" s="1"/>
  <c r="E2226" i="2"/>
  <c r="E2227" i="2" s="1"/>
  <c r="E2220" i="2"/>
  <c r="E2221" i="2" s="1"/>
  <c r="E2214" i="2"/>
  <c r="E2215" i="2" s="1"/>
  <c r="E2208" i="2"/>
  <c r="E2209" i="2" s="1"/>
  <c r="E2202" i="2"/>
  <c r="E2203" i="2" s="1"/>
  <c r="E2196" i="2"/>
  <c r="E2197" i="2" s="1"/>
  <c r="E2190" i="2"/>
  <c r="E2191" i="2" s="1"/>
  <c r="E2184" i="2"/>
  <c r="E2185" i="2" s="1"/>
  <c r="E2175" i="2"/>
  <c r="E2176" i="2" s="1"/>
  <c r="E2169" i="2"/>
  <c r="E2170" i="2" s="1"/>
  <c r="E2163" i="2"/>
  <c r="E2164" i="2" s="1"/>
  <c r="E2157" i="2"/>
  <c r="E2158" i="2" s="1"/>
  <c r="E2151" i="2"/>
  <c r="E2152" i="2" s="1"/>
  <c r="E2145" i="2"/>
  <c r="E2146" i="2" s="1"/>
  <c r="E2139" i="2"/>
  <c r="E2140" i="2" s="1"/>
  <c r="E2133" i="2"/>
  <c r="E2134" i="2" s="1"/>
  <c r="E2127" i="2"/>
  <c r="E2128" i="2" s="1"/>
  <c r="E2121" i="2"/>
  <c r="E2122" i="2" s="1"/>
  <c r="E2115" i="2"/>
  <c r="E2116" i="2" s="1"/>
  <c r="E2109" i="2"/>
  <c r="E2110" i="2" s="1"/>
  <c r="E2103" i="2"/>
  <c r="E2104" i="2" s="1"/>
  <c r="E2097" i="2"/>
  <c r="E2098" i="2" s="1"/>
  <c r="E2091" i="2"/>
  <c r="E2092" i="2" s="1"/>
  <c r="E2085" i="2"/>
  <c r="E2076" i="2"/>
  <c r="E2077" i="2" s="1"/>
  <c r="E2070" i="2"/>
  <c r="E2071" i="2" s="1"/>
  <c r="E2064" i="2"/>
  <c r="E2065" i="2" s="1"/>
  <c r="E2058" i="2"/>
  <c r="E2059" i="2" s="1"/>
  <c r="E2052" i="2"/>
  <c r="E2053" i="2" s="1"/>
  <c r="E2046" i="2"/>
  <c r="E2047" i="2" s="1"/>
  <c r="E2040" i="2"/>
  <c r="E2041" i="2" s="1"/>
  <c r="E2034" i="2"/>
  <c r="E2035" i="2" s="1"/>
  <c r="E2028" i="2"/>
  <c r="E2029" i="2" s="1"/>
  <c r="E2022" i="2"/>
  <c r="E2023" i="2" s="1"/>
  <c r="E2016" i="2"/>
  <c r="E2017" i="2" s="1"/>
  <c r="E2010" i="2"/>
  <c r="E2011" i="2" s="1"/>
  <c r="E2004" i="2"/>
  <c r="E2005" i="2" s="1"/>
  <c r="E1998" i="2"/>
  <c r="E1999" i="2" s="1"/>
  <c r="E1992" i="2"/>
  <c r="E1993" i="2" s="1"/>
  <c r="E1986" i="2"/>
  <c r="E1977" i="2"/>
  <c r="E1978" i="2" s="1"/>
  <c r="E1971" i="2"/>
  <c r="E1972" i="2" s="1"/>
  <c r="E1965" i="2"/>
  <c r="E1959" i="2"/>
  <c r="E1960" i="2" s="1"/>
  <c r="E1953" i="2"/>
  <c r="E1954" i="2" s="1"/>
  <c r="E1947" i="2"/>
  <c r="E1948" i="2" s="1"/>
  <c r="E1941" i="2"/>
  <c r="E1942" i="2" s="1"/>
  <c r="E1935" i="2"/>
  <c r="E1936" i="2" s="1"/>
  <c r="E1929" i="2"/>
  <c r="E1930" i="2" s="1"/>
  <c r="E1923" i="2"/>
  <c r="E1924" i="2" s="1"/>
  <c r="E1917" i="2"/>
  <c r="E1918" i="2" s="1"/>
  <c r="E1911" i="2"/>
  <c r="E1912" i="2" s="1"/>
  <c r="E1905" i="2"/>
  <c r="E1906" i="2" s="1"/>
  <c r="E1899" i="2"/>
  <c r="E1900" i="2" s="1"/>
  <c r="E1893" i="2"/>
  <c r="E1894" i="2" s="1"/>
  <c r="E1887" i="2"/>
  <c r="E1878" i="2"/>
  <c r="E1879" i="2" s="1"/>
  <c r="E1872" i="2"/>
  <c r="E1873" i="2" s="1"/>
  <c r="E1866" i="2"/>
  <c r="E1867" i="2" s="1"/>
  <c r="E1860" i="2"/>
  <c r="E1861" i="2" s="1"/>
  <c r="E1854" i="2"/>
  <c r="E1855" i="2" s="1"/>
  <c r="E1848" i="2"/>
  <c r="E1849" i="2" s="1"/>
  <c r="E1842" i="2"/>
  <c r="E1843" i="2" s="1"/>
  <c r="E1836" i="2"/>
  <c r="E1837" i="2" s="1"/>
  <c r="E1830" i="2"/>
  <c r="E1831" i="2" s="1"/>
  <c r="E1824" i="2"/>
  <c r="E1825" i="2" s="1"/>
  <c r="E1818" i="2"/>
  <c r="E1819" i="2" s="1"/>
  <c r="E1812" i="2"/>
  <c r="E1813" i="2" s="1"/>
  <c r="E1806" i="2"/>
  <c r="E1807" i="2" s="1"/>
  <c r="E1800" i="2"/>
  <c r="E1801" i="2" s="1"/>
  <c r="E1794" i="2"/>
  <c r="E1795" i="2" s="1"/>
  <c r="E1788" i="2"/>
  <c r="E1779" i="2"/>
  <c r="E1780" i="2" s="1"/>
  <c r="E1773" i="2"/>
  <c r="E1774" i="2" s="1"/>
  <c r="E1767" i="2"/>
  <c r="E1768" i="2" s="1"/>
  <c r="E1761" i="2"/>
  <c r="E1762" i="2" s="1"/>
  <c r="E1755" i="2"/>
  <c r="E1756" i="2" s="1"/>
  <c r="E1749" i="2"/>
  <c r="E1750" i="2" s="1"/>
  <c r="E1743" i="2"/>
  <c r="E1744" i="2" s="1"/>
  <c r="E1737" i="2"/>
  <c r="E1738" i="2" s="1"/>
  <c r="E1731" i="2"/>
  <c r="E1732" i="2" s="1"/>
  <c r="E1725" i="2"/>
  <c r="E1726" i="2" s="1"/>
  <c r="E1719" i="2"/>
  <c r="E1720" i="2" s="1"/>
  <c r="E1713" i="2"/>
  <c r="E1714" i="2" s="1"/>
  <c r="E1707" i="2"/>
  <c r="E1708" i="2" s="1"/>
  <c r="E1701" i="2"/>
  <c r="E1702" i="2" s="1"/>
  <c r="E1695" i="2"/>
  <c r="E1696" i="2" s="1"/>
  <c r="E1689" i="2"/>
  <c r="E1690" i="2" s="1"/>
  <c r="E1680" i="2"/>
  <c r="E1681" i="2" s="1"/>
  <c r="E1674" i="2"/>
  <c r="E1675" i="2" s="1"/>
  <c r="E1668" i="2"/>
  <c r="E1669" i="2" s="1"/>
  <c r="E1662" i="2"/>
  <c r="E1663" i="2" s="1"/>
  <c r="E1656" i="2"/>
  <c r="E1657" i="2" s="1"/>
  <c r="E1650" i="2"/>
  <c r="E1651" i="2" s="1"/>
  <c r="E1644" i="2"/>
  <c r="E1645" i="2" s="1"/>
  <c r="E1638" i="2"/>
  <c r="E1639" i="2" s="1"/>
  <c r="E1632" i="2"/>
  <c r="E1633" i="2" s="1"/>
  <c r="E1626" i="2"/>
  <c r="E1627" i="2" s="1"/>
  <c r="E1620" i="2"/>
  <c r="E1621" i="2" s="1"/>
  <c r="E1614" i="2"/>
  <c r="E1615" i="2" s="1"/>
  <c r="E1608" i="2"/>
  <c r="E1609" i="2" s="1"/>
  <c r="E1602" i="2"/>
  <c r="E1603" i="2" s="1"/>
  <c r="E1596" i="2"/>
  <c r="E1597" i="2" s="1"/>
  <c r="E1590" i="2"/>
  <c r="E1581" i="2"/>
  <c r="E1582" i="2" s="1"/>
  <c r="E1575" i="2"/>
  <c r="E1576" i="2" s="1"/>
  <c r="E1569" i="2"/>
  <c r="E1570" i="2" s="1"/>
  <c r="E1563" i="2"/>
  <c r="E1564" i="2" s="1"/>
  <c r="E1557" i="2"/>
  <c r="E1558" i="2" s="1"/>
  <c r="E1551" i="2"/>
  <c r="E1552" i="2" s="1"/>
  <c r="E1545" i="2"/>
  <c r="E1546" i="2" s="1"/>
  <c r="E1539" i="2"/>
  <c r="E1540" i="2" s="1"/>
  <c r="E1533" i="2"/>
  <c r="E1534" i="2" s="1"/>
  <c r="E1527" i="2"/>
  <c r="E1528" i="2" s="1"/>
  <c r="E1521" i="2"/>
  <c r="E1522" i="2" s="1"/>
  <c r="E1515" i="2"/>
  <c r="E1516" i="2" s="1"/>
  <c r="E1509" i="2"/>
  <c r="E1510" i="2" s="1"/>
  <c r="E1503" i="2"/>
  <c r="E1504" i="2" s="1"/>
  <c r="E1497" i="2"/>
  <c r="E1498" i="2" s="1"/>
  <c r="E1491" i="2"/>
  <c r="E1492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40" i="2"/>
  <c r="E1441" i="2" s="1"/>
  <c r="E1434" i="2"/>
  <c r="E1435" i="2" s="1"/>
  <c r="E1428" i="2"/>
  <c r="E1429" i="2" s="1"/>
  <c r="E1422" i="2"/>
  <c r="E1423" i="2" s="1"/>
  <c r="E1416" i="2"/>
  <c r="E1417" i="2" s="1"/>
  <c r="E1410" i="2"/>
  <c r="E1411" i="2" s="1"/>
  <c r="E1404" i="2"/>
  <c r="E1405" i="2" s="1"/>
  <c r="E1398" i="2"/>
  <c r="E1399" i="2" s="1"/>
  <c r="E1392" i="2"/>
  <c r="E1393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48" i="2" s="1"/>
  <c r="E1341" i="2"/>
  <c r="E1342" i="2" s="1"/>
  <c r="E1335" i="2"/>
  <c r="E1336" i="2" s="1"/>
  <c r="E1329" i="2"/>
  <c r="E1330" i="2" s="1"/>
  <c r="E1323" i="2"/>
  <c r="E1324" i="2" s="1"/>
  <c r="E1317" i="2"/>
  <c r="E1318" i="2" s="1"/>
  <c r="E1311" i="2"/>
  <c r="E1312" i="2" s="1"/>
  <c r="E1305" i="2"/>
  <c r="E1306" i="2" s="1"/>
  <c r="E1299" i="2"/>
  <c r="E1300" i="2" s="1"/>
  <c r="E1293" i="2"/>
  <c r="E1294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42" i="2"/>
  <c r="E1243" i="2" s="1"/>
  <c r="E1236" i="2"/>
  <c r="E1237" i="2" s="1"/>
  <c r="E1230" i="2"/>
  <c r="E1231" i="2" s="1"/>
  <c r="E1224" i="2"/>
  <c r="E1225" i="2" s="1"/>
  <c r="E1218" i="2"/>
  <c r="E1219" i="2" s="1"/>
  <c r="E1212" i="2"/>
  <c r="E1213" i="2" s="1"/>
  <c r="E1206" i="2"/>
  <c r="E1207" i="2" s="1"/>
  <c r="E1200" i="2"/>
  <c r="E1201" i="2" s="1"/>
  <c r="E1194" i="2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50" i="2" s="1"/>
  <c r="E1143" i="2"/>
  <c r="E1144" i="2" s="1"/>
  <c r="E1137" i="2"/>
  <c r="E1138" i="2" s="1"/>
  <c r="E1131" i="2"/>
  <c r="E1132" i="2" s="1"/>
  <c r="E1125" i="2"/>
  <c r="E1126" i="2" s="1"/>
  <c r="E1119" i="2"/>
  <c r="E1120" i="2" s="1"/>
  <c r="E1113" i="2"/>
  <c r="E1114" i="2" s="1"/>
  <c r="E1107" i="2"/>
  <c r="E1108" i="2" s="1"/>
  <c r="E1101" i="2"/>
  <c r="E1102" i="2" s="1"/>
  <c r="E1095" i="2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51" i="2" s="1"/>
  <c r="E1044" i="2"/>
  <c r="E1045" i="2" s="1"/>
  <c r="E1038" i="2"/>
  <c r="E1039" i="2" s="1"/>
  <c r="E1032" i="2"/>
  <c r="E1033" i="2" s="1"/>
  <c r="E1026" i="2"/>
  <c r="E1027" i="2" s="1"/>
  <c r="E1020" i="2"/>
  <c r="E1021" i="2" s="1"/>
  <c r="E1014" i="2"/>
  <c r="E1015" i="2" s="1"/>
  <c r="E1008" i="2"/>
  <c r="E1009" i="2" s="1"/>
  <c r="E1002" i="2"/>
  <c r="E1003" i="2" s="1"/>
  <c r="E996" i="2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34" i="2" s="1"/>
  <c r="E927" i="2"/>
  <c r="E928" i="2" s="1"/>
  <c r="E921" i="2"/>
  <c r="E922" i="2" s="1"/>
  <c r="E915" i="2"/>
  <c r="E916" i="2" s="1"/>
  <c r="E909" i="2"/>
  <c r="E910" i="2" s="1"/>
  <c r="E903" i="2"/>
  <c r="E904" i="2" s="1"/>
  <c r="E897" i="2"/>
  <c r="E888" i="2"/>
  <c r="E889" i="2" s="1"/>
  <c r="E882" i="2"/>
  <c r="E883" i="2" s="1"/>
  <c r="E876" i="2"/>
  <c r="E877" i="2" s="1"/>
  <c r="E870" i="2"/>
  <c r="E871" i="2" s="1"/>
  <c r="E864" i="2"/>
  <c r="E865" i="2" s="1"/>
  <c r="E858" i="2"/>
  <c r="E859" i="2" s="1"/>
  <c r="E852" i="2"/>
  <c r="E853" i="2" s="1"/>
  <c r="E846" i="2"/>
  <c r="E847" i="2" s="1"/>
  <c r="E840" i="2"/>
  <c r="E841" i="2" s="1"/>
  <c r="E834" i="2"/>
  <c r="E835" i="2" s="1"/>
  <c r="E828" i="2"/>
  <c r="E829" i="2" s="1"/>
  <c r="E822" i="2"/>
  <c r="E823" i="2" s="1"/>
  <c r="E816" i="2"/>
  <c r="E817" i="2" s="1"/>
  <c r="E810" i="2"/>
  <c r="E811" i="2" s="1"/>
  <c r="E804" i="2"/>
  <c r="E805" i="2" s="1"/>
  <c r="E798" i="2"/>
  <c r="E789" i="2"/>
  <c r="E790" i="2" s="1"/>
  <c r="E783" i="2"/>
  <c r="E784" i="2" s="1"/>
  <c r="E777" i="2"/>
  <c r="E778" i="2" s="1"/>
  <c r="E771" i="2"/>
  <c r="E772" i="2" s="1"/>
  <c r="E765" i="2"/>
  <c r="E766" i="2" s="1"/>
  <c r="E759" i="2"/>
  <c r="E760" i="2" s="1"/>
  <c r="E753" i="2"/>
  <c r="E754" i="2" s="1"/>
  <c r="E747" i="2"/>
  <c r="E748" i="2" s="1"/>
  <c r="E741" i="2"/>
  <c r="E742" i="2" s="1"/>
  <c r="E735" i="2"/>
  <c r="E736" i="2" s="1"/>
  <c r="E729" i="2"/>
  <c r="E730" i="2" s="1"/>
  <c r="E723" i="2"/>
  <c r="E724" i="2" s="1"/>
  <c r="E717" i="2"/>
  <c r="E718" i="2" s="1"/>
  <c r="E711" i="2"/>
  <c r="E712" i="2" s="1"/>
  <c r="E705" i="2"/>
  <c r="E706" i="2" s="1"/>
  <c r="E699" i="2"/>
  <c r="E690" i="2"/>
  <c r="E691" i="2" s="1"/>
  <c r="E684" i="2"/>
  <c r="E685" i="2" s="1"/>
  <c r="E678" i="2"/>
  <c r="E679" i="2" s="1"/>
  <c r="E672" i="2"/>
  <c r="E673" i="2" s="1"/>
  <c r="E666" i="2"/>
  <c r="E667" i="2" s="1"/>
  <c r="E660" i="2"/>
  <c r="E661" i="2" s="1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591" i="2"/>
  <c r="E592" i="2" s="1"/>
  <c r="E585" i="2"/>
  <c r="E586" i="2" s="1"/>
  <c r="E579" i="2"/>
  <c r="E580" i="2" s="1"/>
  <c r="E573" i="2"/>
  <c r="E574" i="2" s="1"/>
  <c r="E567" i="2"/>
  <c r="E568" i="2" s="1"/>
  <c r="E561" i="2"/>
  <c r="E562" i="2" s="1"/>
  <c r="E555" i="2"/>
  <c r="E556" i="2" s="1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502" i="2" s="1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39" i="2" s="1"/>
  <c r="E432" i="2"/>
  <c r="E433" i="2" s="1"/>
  <c r="E426" i="2"/>
  <c r="E427" i="2" s="1"/>
  <c r="E420" i="2"/>
  <c r="E421" i="2" s="1"/>
  <c r="E414" i="2"/>
  <c r="E415" i="2" s="1"/>
  <c r="E408" i="2"/>
  <c r="E409" i="2" s="1"/>
  <c r="E402" i="2"/>
  <c r="E403" i="2" s="1"/>
  <c r="E393" i="2"/>
  <c r="E384" i="2"/>
  <c r="E385" i="2" s="1"/>
  <c r="E378" i="2"/>
  <c r="E379" i="2" s="1"/>
  <c r="E372" i="2"/>
  <c r="E363" i="2"/>
  <c r="E364" i="2" s="1"/>
  <c r="E357" i="2"/>
  <c r="E348" i="2"/>
  <c r="E349" i="2" s="1"/>
  <c r="E342" i="2"/>
  <c r="E343" i="2" s="1"/>
  <c r="E336" i="2"/>
  <c r="E337" i="2" s="1"/>
  <c r="E330" i="2"/>
  <c r="E321" i="2"/>
  <c r="E322" i="2" s="1"/>
  <c r="E315" i="2"/>
  <c r="E316" i="2" s="1"/>
  <c r="E309" i="2"/>
  <c r="E310" i="2" s="1"/>
  <c r="E303" i="2"/>
  <c r="E304" i="2" s="1"/>
  <c r="E297" i="2"/>
  <c r="E298" i="2" s="1"/>
  <c r="E291" i="2"/>
  <c r="E282" i="2"/>
  <c r="E273" i="2"/>
  <c r="E274" i="2" s="1"/>
  <c r="E267" i="2"/>
  <c r="E258" i="2"/>
  <c r="E259" i="2" s="1"/>
  <c r="E252" i="2"/>
  <c r="E243" i="2"/>
  <c r="E244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6" i="2"/>
  <c r="E187" i="2" s="1"/>
  <c r="E180" i="2"/>
  <c r="E181" i="2" s="1"/>
  <c r="E174" i="2"/>
  <c r="E175" i="2" s="1"/>
  <c r="E168" i="2"/>
  <c r="E169" i="2" s="1"/>
  <c r="E162" i="2"/>
  <c r="E153" i="2"/>
  <c r="E144" i="2"/>
  <c r="E135" i="2"/>
  <c r="E126" i="2"/>
  <c r="E127" i="2" s="1"/>
  <c r="E120" i="2"/>
  <c r="E111" i="2"/>
  <c r="E112" i="2" s="1"/>
  <c r="E105" i="2"/>
  <c r="E106" i="2" s="1"/>
  <c r="E99" i="2"/>
  <c r="E100" i="2" s="1"/>
  <c r="E93" i="2"/>
  <c r="E84" i="2"/>
  <c r="E85" i="2" s="1"/>
  <c r="E78" i="2"/>
  <c r="E79" i="2" s="1"/>
  <c r="E72" i="2"/>
  <c r="E73" i="2" s="1"/>
  <c r="E66" i="2"/>
  <c r="E67" i="2" s="1"/>
  <c r="E60" i="2"/>
  <c r="E61" i="2" s="1"/>
  <c r="E54" i="2"/>
  <c r="E55" i="2" s="1"/>
  <c r="E45" i="2"/>
  <c r="E46" i="2" s="1"/>
  <c r="E39" i="2"/>
  <c r="E40" i="2" s="1"/>
  <c r="E33" i="2"/>
  <c r="G3264" i="2" l="1"/>
  <c r="G3265" i="2"/>
  <c r="G3258" i="2"/>
  <c r="H3258" i="2" s="1"/>
  <c r="G3259" i="2"/>
  <c r="G3252" i="2"/>
  <c r="G3253" i="2"/>
  <c r="G3246" i="2"/>
  <c r="I3246" i="2" s="1"/>
  <c r="G3247" i="2"/>
  <c r="G3240" i="2"/>
  <c r="G3241" i="2"/>
  <c r="G3234" i="2"/>
  <c r="H3234" i="2" s="1"/>
  <c r="G3235" i="2"/>
  <c r="G3228" i="2"/>
  <c r="G3229" i="2"/>
  <c r="G3222" i="2"/>
  <c r="I3222" i="2" s="1"/>
  <c r="G3223" i="2"/>
  <c r="G3216" i="2"/>
  <c r="G3217" i="2"/>
  <c r="G3210" i="2"/>
  <c r="H3210" i="2" s="1"/>
  <c r="G3211" i="2"/>
  <c r="G3204" i="2"/>
  <c r="G3205" i="2"/>
  <c r="G3198" i="2"/>
  <c r="I3198" i="2" s="1"/>
  <c r="G3199" i="2"/>
  <c r="G3192" i="2"/>
  <c r="G3193" i="2"/>
  <c r="G3186" i="2"/>
  <c r="I3186" i="2" s="1"/>
  <c r="G3187" i="2"/>
  <c r="G3180" i="2"/>
  <c r="G3181" i="2"/>
  <c r="G3165" i="2"/>
  <c r="I3165" i="2" s="1"/>
  <c r="G3166" i="2"/>
  <c r="G3159" i="2"/>
  <c r="G3160" i="2"/>
  <c r="G3153" i="2"/>
  <c r="H3153" i="2" s="1"/>
  <c r="G3154" i="2"/>
  <c r="G3147" i="2"/>
  <c r="G3148" i="2"/>
  <c r="G3141" i="2"/>
  <c r="G3142" i="2"/>
  <c r="G3135" i="2"/>
  <c r="G3136" i="2"/>
  <c r="G3129" i="2"/>
  <c r="G3130" i="2"/>
  <c r="G3123" i="2"/>
  <c r="G3124" i="2"/>
  <c r="G3117" i="2"/>
  <c r="H3117" i="2" s="1"/>
  <c r="G3118" i="2"/>
  <c r="G3111" i="2"/>
  <c r="G3112" i="2"/>
  <c r="G3105" i="2"/>
  <c r="I3105" i="2" s="1"/>
  <c r="G3106" i="2"/>
  <c r="G3099" i="2"/>
  <c r="G3100" i="2"/>
  <c r="G3093" i="2"/>
  <c r="H3093" i="2" s="1"/>
  <c r="G3094" i="2"/>
  <c r="G3087" i="2"/>
  <c r="G3088" i="2"/>
  <c r="G3081" i="2"/>
  <c r="G3082" i="2"/>
  <c r="G3075" i="2"/>
  <c r="I3075" i="2" s="1"/>
  <c r="E3076" i="2"/>
  <c r="G3076" i="2" s="1"/>
  <c r="G3066" i="2"/>
  <c r="I3066" i="2" s="1"/>
  <c r="G3067" i="2"/>
  <c r="G3060" i="2"/>
  <c r="H3060" i="2" s="1"/>
  <c r="G3061" i="2"/>
  <c r="G3054" i="2"/>
  <c r="I3054" i="2" s="1"/>
  <c r="G3055" i="2"/>
  <c r="G3048" i="2"/>
  <c r="H3048" i="2" s="1"/>
  <c r="G3049" i="2"/>
  <c r="G3042" i="2"/>
  <c r="H3042" i="2" s="1"/>
  <c r="G3043" i="2"/>
  <c r="G3036" i="2"/>
  <c r="I3036" i="2" s="1"/>
  <c r="G3037" i="2"/>
  <c r="G3030" i="2"/>
  <c r="H3030" i="2" s="1"/>
  <c r="G3031" i="2"/>
  <c r="G3024" i="2"/>
  <c r="G3025" i="2"/>
  <c r="G3018" i="2"/>
  <c r="H3018" i="2" s="1"/>
  <c r="G3019" i="2"/>
  <c r="G3012" i="2"/>
  <c r="I3012" i="2" s="1"/>
  <c r="G3013" i="2"/>
  <c r="G3006" i="2"/>
  <c r="I3006" i="2" s="1"/>
  <c r="G3007" i="2"/>
  <c r="G3000" i="2"/>
  <c r="I3000" i="2" s="1"/>
  <c r="G3001" i="2"/>
  <c r="G2994" i="2"/>
  <c r="I2994" i="2" s="1"/>
  <c r="G2995" i="2"/>
  <c r="G2988" i="2"/>
  <c r="I2988" i="2" s="1"/>
  <c r="G2989" i="2"/>
  <c r="G2982" i="2"/>
  <c r="G2983" i="2"/>
  <c r="G2976" i="2"/>
  <c r="I2976" i="2" s="1"/>
  <c r="G2967" i="2"/>
  <c r="I2967" i="2" s="1"/>
  <c r="G2968" i="2"/>
  <c r="G2961" i="2"/>
  <c r="H2961" i="2" s="1"/>
  <c r="G2962" i="2"/>
  <c r="G2955" i="2"/>
  <c r="H2955" i="2" s="1"/>
  <c r="G2956" i="2"/>
  <c r="G2949" i="2"/>
  <c r="I2949" i="2" s="1"/>
  <c r="G2950" i="2"/>
  <c r="G2943" i="2"/>
  <c r="I2943" i="2" s="1"/>
  <c r="G2944" i="2"/>
  <c r="G2937" i="2"/>
  <c r="I2937" i="2" s="1"/>
  <c r="G2938" i="2"/>
  <c r="G2931" i="2"/>
  <c r="I2931" i="2" s="1"/>
  <c r="G2932" i="2"/>
  <c r="G2925" i="2"/>
  <c r="I2925" i="2" s="1"/>
  <c r="G2926" i="2"/>
  <c r="G2919" i="2"/>
  <c r="I2919" i="2" s="1"/>
  <c r="G2920" i="2"/>
  <c r="G2913" i="2"/>
  <c r="I2913" i="2" s="1"/>
  <c r="G2914" i="2"/>
  <c r="G2907" i="2"/>
  <c r="H2907" i="2" s="1"/>
  <c r="G2908" i="2"/>
  <c r="G2901" i="2"/>
  <c r="I2901" i="2" s="1"/>
  <c r="G2902" i="2"/>
  <c r="G2895" i="2"/>
  <c r="I2895" i="2" s="1"/>
  <c r="G2896" i="2"/>
  <c r="G2889" i="2"/>
  <c r="H2889" i="2" s="1"/>
  <c r="G2890" i="2"/>
  <c r="G2883" i="2"/>
  <c r="H2883" i="2" s="1"/>
  <c r="G2884" i="2"/>
  <c r="G2877" i="2"/>
  <c r="I2877" i="2" s="1"/>
  <c r="E2878" i="2"/>
  <c r="G2878" i="2" s="1"/>
  <c r="G2868" i="2"/>
  <c r="H2868" i="2" s="1"/>
  <c r="G2869" i="2"/>
  <c r="G2862" i="2"/>
  <c r="I2862" i="2" s="1"/>
  <c r="G2863" i="2"/>
  <c r="G2856" i="2"/>
  <c r="H2856" i="2" s="1"/>
  <c r="G2857" i="2"/>
  <c r="G2850" i="2"/>
  <c r="I2850" i="2" s="1"/>
  <c r="G2851" i="2"/>
  <c r="G2844" i="2"/>
  <c r="G2845" i="2"/>
  <c r="G2838" i="2"/>
  <c r="I2838" i="2" s="1"/>
  <c r="G2839" i="2"/>
  <c r="G2832" i="2"/>
  <c r="I2832" i="2" s="1"/>
  <c r="G2833" i="2"/>
  <c r="G2826" i="2"/>
  <c r="H2826" i="2" s="1"/>
  <c r="G2827" i="2"/>
  <c r="G2820" i="2"/>
  <c r="I2820" i="2" s="1"/>
  <c r="G2821" i="2"/>
  <c r="G2814" i="2"/>
  <c r="I2814" i="2" s="1"/>
  <c r="G2815" i="2"/>
  <c r="G2808" i="2"/>
  <c r="I2808" i="2" s="1"/>
  <c r="G2809" i="2"/>
  <c r="G2802" i="2"/>
  <c r="H2802" i="2" s="1"/>
  <c r="G2803" i="2"/>
  <c r="G2796" i="2"/>
  <c r="I2796" i="2" s="1"/>
  <c r="G2797" i="2"/>
  <c r="G2790" i="2"/>
  <c r="I2790" i="2" s="1"/>
  <c r="G2791" i="2"/>
  <c r="G2784" i="2"/>
  <c r="I2784" i="2" s="1"/>
  <c r="G2785" i="2"/>
  <c r="G2778" i="2"/>
  <c r="H2778" i="2" s="1"/>
  <c r="J2778" i="2" s="1"/>
  <c r="E2779" i="2"/>
  <c r="G2779" i="2" s="1"/>
  <c r="G2769" i="2"/>
  <c r="I2769" i="2" s="1"/>
  <c r="G2770" i="2"/>
  <c r="G2763" i="2"/>
  <c r="I2763" i="2" s="1"/>
  <c r="E2765" i="2"/>
  <c r="G2764" i="2"/>
  <c r="G2757" i="2"/>
  <c r="I2757" i="2" s="1"/>
  <c r="G2758" i="2"/>
  <c r="G2751" i="2"/>
  <c r="I2751" i="2" s="1"/>
  <c r="G2752" i="2"/>
  <c r="G2745" i="2"/>
  <c r="I2745" i="2" s="1"/>
  <c r="G2746" i="2"/>
  <c r="G2739" i="2"/>
  <c r="H2739" i="2" s="1"/>
  <c r="G2740" i="2"/>
  <c r="G2733" i="2"/>
  <c r="I2733" i="2" s="1"/>
  <c r="G2734" i="2"/>
  <c r="G2727" i="2"/>
  <c r="H2727" i="2" s="1"/>
  <c r="G2728" i="2"/>
  <c r="G2721" i="2"/>
  <c r="I2721" i="2" s="1"/>
  <c r="G2722" i="2"/>
  <c r="G2715" i="2"/>
  <c r="H2715" i="2" s="1"/>
  <c r="G2716" i="2"/>
  <c r="G2709" i="2"/>
  <c r="I2709" i="2" s="1"/>
  <c r="G2710" i="2"/>
  <c r="G2703" i="2"/>
  <c r="H2703" i="2" s="1"/>
  <c r="G2704" i="2"/>
  <c r="G2697" i="2"/>
  <c r="H2697" i="2" s="1"/>
  <c r="G2698" i="2"/>
  <c r="G2691" i="2"/>
  <c r="I2691" i="2" s="1"/>
  <c r="G2692" i="2"/>
  <c r="G2685" i="2"/>
  <c r="I2685" i="2" s="1"/>
  <c r="G2686" i="2"/>
  <c r="E2680" i="2"/>
  <c r="E2681" i="2" s="1"/>
  <c r="G2670" i="2"/>
  <c r="H2670" i="2" s="1"/>
  <c r="G2671" i="2"/>
  <c r="G2664" i="2"/>
  <c r="I2664" i="2" s="1"/>
  <c r="G2665" i="2"/>
  <c r="G2658" i="2"/>
  <c r="H2658" i="2" s="1"/>
  <c r="G2659" i="2"/>
  <c r="G2652" i="2"/>
  <c r="H2652" i="2" s="1"/>
  <c r="G2653" i="2"/>
  <c r="G2646" i="2"/>
  <c r="I2646" i="2" s="1"/>
  <c r="G2647" i="2"/>
  <c r="G2640" i="2"/>
  <c r="H2640" i="2" s="1"/>
  <c r="G2641" i="2"/>
  <c r="G2634" i="2"/>
  <c r="H2634" i="2" s="1"/>
  <c r="G2635" i="2"/>
  <c r="G2628" i="2"/>
  <c r="H2628" i="2" s="1"/>
  <c r="G2629" i="2"/>
  <c r="G2622" i="2"/>
  <c r="I2622" i="2" s="1"/>
  <c r="G2623" i="2"/>
  <c r="G2616" i="2"/>
  <c r="I2616" i="2" s="1"/>
  <c r="G2617" i="2"/>
  <c r="G2610" i="2"/>
  <c r="I2610" i="2" s="1"/>
  <c r="G2611" i="2"/>
  <c r="G2604" i="2"/>
  <c r="H2604" i="2" s="1"/>
  <c r="G2605" i="2"/>
  <c r="G2598" i="2"/>
  <c r="I2598" i="2" s="1"/>
  <c r="G2599" i="2"/>
  <c r="G2592" i="2"/>
  <c r="I2592" i="2" s="1"/>
  <c r="G2593" i="2"/>
  <c r="G2586" i="2"/>
  <c r="I2586" i="2" s="1"/>
  <c r="G2587" i="2"/>
  <c r="E2581" i="2"/>
  <c r="G2581" i="2" s="1"/>
  <c r="G2571" i="2"/>
  <c r="G2572" i="2"/>
  <c r="G2565" i="2"/>
  <c r="H2565" i="2" s="1"/>
  <c r="G2566" i="2"/>
  <c r="G2559" i="2"/>
  <c r="I2559" i="2" s="1"/>
  <c r="G2560" i="2"/>
  <c r="G2553" i="2"/>
  <c r="H2553" i="2" s="1"/>
  <c r="G2554" i="2"/>
  <c r="G2547" i="2"/>
  <c r="H2547" i="2" s="1"/>
  <c r="G2548" i="2"/>
  <c r="G2541" i="2"/>
  <c r="I2541" i="2" s="1"/>
  <c r="G2542" i="2"/>
  <c r="G2535" i="2"/>
  <c r="H2535" i="2" s="1"/>
  <c r="G2536" i="2"/>
  <c r="G2529" i="2"/>
  <c r="H2529" i="2" s="1"/>
  <c r="G2530" i="2"/>
  <c r="G2523" i="2"/>
  <c r="I2523" i="2" s="1"/>
  <c r="G2524" i="2"/>
  <c r="G2517" i="2"/>
  <c r="H2517" i="2" s="1"/>
  <c r="G2518" i="2"/>
  <c r="G2511" i="2"/>
  <c r="I2511" i="2" s="1"/>
  <c r="G2512" i="2"/>
  <c r="G2505" i="2"/>
  <c r="I2505" i="2" s="1"/>
  <c r="G2506" i="2"/>
  <c r="G2499" i="2"/>
  <c r="H2499" i="2" s="1"/>
  <c r="G2500" i="2"/>
  <c r="G2493" i="2"/>
  <c r="I2493" i="2" s="1"/>
  <c r="G2494" i="2"/>
  <c r="G2487" i="2"/>
  <c r="I2487" i="2" s="1"/>
  <c r="G2488" i="2"/>
  <c r="G2472" i="2"/>
  <c r="I2472" i="2" s="1"/>
  <c r="G2473" i="2"/>
  <c r="G2466" i="2"/>
  <c r="H2466" i="2" s="1"/>
  <c r="G2467" i="2"/>
  <c r="G2460" i="2"/>
  <c r="I2460" i="2" s="1"/>
  <c r="G2461" i="2"/>
  <c r="G2454" i="2"/>
  <c r="H2454" i="2" s="1"/>
  <c r="G2455" i="2"/>
  <c r="G2448" i="2"/>
  <c r="I2448" i="2" s="1"/>
  <c r="G2449" i="2"/>
  <c r="G2442" i="2"/>
  <c r="I2442" i="2" s="1"/>
  <c r="G2443" i="2"/>
  <c r="G2436" i="2"/>
  <c r="H2436" i="2" s="1"/>
  <c r="G2437" i="2"/>
  <c r="G2430" i="2"/>
  <c r="G2431" i="2"/>
  <c r="G2424" i="2"/>
  <c r="H2424" i="2" s="1"/>
  <c r="G2425" i="2"/>
  <c r="G2418" i="2"/>
  <c r="I2418" i="2" s="1"/>
  <c r="G2419" i="2"/>
  <c r="G2412" i="2"/>
  <c r="I2412" i="2" s="1"/>
  <c r="G2413" i="2"/>
  <c r="G2406" i="2"/>
  <c r="I2406" i="2" s="1"/>
  <c r="G2407" i="2"/>
  <c r="G2400" i="2"/>
  <c r="H2400" i="2" s="1"/>
  <c r="G2401" i="2"/>
  <c r="G2394" i="2"/>
  <c r="I2394" i="2" s="1"/>
  <c r="G2395" i="2"/>
  <c r="G2388" i="2"/>
  <c r="I2388" i="2" s="1"/>
  <c r="G2389" i="2"/>
  <c r="G2373" i="2"/>
  <c r="I2373" i="2" s="1"/>
  <c r="G2374" i="2"/>
  <c r="G2367" i="2"/>
  <c r="H2367" i="2" s="1"/>
  <c r="G2368" i="2"/>
  <c r="G2361" i="2"/>
  <c r="I2361" i="2" s="1"/>
  <c r="G2362" i="2"/>
  <c r="G2355" i="2"/>
  <c r="I2355" i="2" s="1"/>
  <c r="G2356" i="2"/>
  <c r="G2349" i="2"/>
  <c r="I2349" i="2" s="1"/>
  <c r="G2350" i="2"/>
  <c r="G2343" i="2"/>
  <c r="H2343" i="2" s="1"/>
  <c r="G2344" i="2"/>
  <c r="G2337" i="2"/>
  <c r="I2337" i="2" s="1"/>
  <c r="G2338" i="2"/>
  <c r="G2331" i="2"/>
  <c r="I2331" i="2" s="1"/>
  <c r="G2332" i="2"/>
  <c r="G2325" i="2"/>
  <c r="H2325" i="2" s="1"/>
  <c r="G2326" i="2"/>
  <c r="G2319" i="2"/>
  <c r="H2319" i="2" s="1"/>
  <c r="G2320" i="2"/>
  <c r="G2313" i="2"/>
  <c r="I2313" i="2" s="1"/>
  <c r="G2314" i="2"/>
  <c r="G2307" i="2"/>
  <c r="H2307" i="2" s="1"/>
  <c r="G2308" i="2"/>
  <c r="G2301" i="2"/>
  <c r="H2301" i="2" s="1"/>
  <c r="G2302" i="2"/>
  <c r="G2295" i="2"/>
  <c r="H2295" i="2" s="1"/>
  <c r="G2296" i="2"/>
  <c r="G2289" i="2"/>
  <c r="I2289" i="2" s="1"/>
  <c r="G2290" i="2"/>
  <c r="G2274" i="2"/>
  <c r="I2274" i="2" s="1"/>
  <c r="G2275" i="2"/>
  <c r="G2268" i="2"/>
  <c r="I2268" i="2" s="1"/>
  <c r="G2269" i="2"/>
  <c r="G2262" i="2"/>
  <c r="H2262" i="2" s="1"/>
  <c r="G2263" i="2"/>
  <c r="G2256" i="2"/>
  <c r="H2256" i="2" s="1"/>
  <c r="G2257" i="2"/>
  <c r="G2250" i="2"/>
  <c r="I2250" i="2" s="1"/>
  <c r="G2251" i="2"/>
  <c r="G2244" i="2"/>
  <c r="H2244" i="2" s="1"/>
  <c r="G2245" i="2"/>
  <c r="G2238" i="2"/>
  <c r="H2238" i="2" s="1"/>
  <c r="G2239" i="2"/>
  <c r="G2232" i="2"/>
  <c r="I2232" i="2" s="1"/>
  <c r="G2233" i="2"/>
  <c r="G2226" i="2"/>
  <c r="I2226" i="2" s="1"/>
  <c r="G2227" i="2"/>
  <c r="G2220" i="2"/>
  <c r="H2220" i="2" s="1"/>
  <c r="G2221" i="2"/>
  <c r="G2214" i="2"/>
  <c r="H2214" i="2" s="1"/>
  <c r="G2215" i="2"/>
  <c r="G2208" i="2"/>
  <c r="I2208" i="2" s="1"/>
  <c r="G2209" i="2"/>
  <c r="G2202" i="2"/>
  <c r="I2202" i="2" s="1"/>
  <c r="G2203" i="2"/>
  <c r="G2196" i="2"/>
  <c r="I2196" i="2" s="1"/>
  <c r="G2197" i="2"/>
  <c r="G2190" i="2"/>
  <c r="H2190" i="2" s="1"/>
  <c r="G2191" i="2"/>
  <c r="G2175" i="2"/>
  <c r="I2175" i="2" s="1"/>
  <c r="G2176" i="2"/>
  <c r="G2169" i="2"/>
  <c r="I2169" i="2" s="1"/>
  <c r="G2170" i="2"/>
  <c r="G2163" i="2"/>
  <c r="H2163" i="2" s="1"/>
  <c r="G2164" i="2"/>
  <c r="G2157" i="2"/>
  <c r="I2157" i="2" s="1"/>
  <c r="G2158" i="2"/>
  <c r="G2151" i="2"/>
  <c r="I2151" i="2" s="1"/>
  <c r="G2152" i="2"/>
  <c r="G2145" i="2"/>
  <c r="I2145" i="2" s="1"/>
  <c r="G2146" i="2"/>
  <c r="G2139" i="2"/>
  <c r="H2139" i="2" s="1"/>
  <c r="G2140" i="2"/>
  <c r="G2133" i="2"/>
  <c r="I2133" i="2" s="1"/>
  <c r="G2134" i="2"/>
  <c r="G2127" i="2"/>
  <c r="I2127" i="2" s="1"/>
  <c r="G2128" i="2"/>
  <c r="G2121" i="2"/>
  <c r="I2121" i="2" s="1"/>
  <c r="G2122" i="2"/>
  <c r="G2115" i="2"/>
  <c r="H2115" i="2" s="1"/>
  <c r="G2116" i="2"/>
  <c r="G2109" i="2"/>
  <c r="H2109" i="2" s="1"/>
  <c r="G2110" i="2"/>
  <c r="G2103" i="2"/>
  <c r="H2103" i="2" s="1"/>
  <c r="G2104" i="2"/>
  <c r="G2097" i="2"/>
  <c r="I2097" i="2" s="1"/>
  <c r="G2098" i="2"/>
  <c r="G2091" i="2"/>
  <c r="H2091" i="2" s="1"/>
  <c r="G2092" i="2"/>
  <c r="G2085" i="2"/>
  <c r="I2085" i="2" s="1"/>
  <c r="E2086" i="2"/>
  <c r="G2086" i="2" s="1"/>
  <c r="G2076" i="2"/>
  <c r="I2076" i="2" s="1"/>
  <c r="G2077" i="2"/>
  <c r="G2070" i="2"/>
  <c r="H2070" i="2" s="1"/>
  <c r="G2071" i="2"/>
  <c r="G2064" i="2"/>
  <c r="G2065" i="2"/>
  <c r="G2058" i="2"/>
  <c r="H2058" i="2" s="1"/>
  <c r="G2059" i="2"/>
  <c r="G2052" i="2"/>
  <c r="I2052" i="2" s="1"/>
  <c r="G2053" i="2"/>
  <c r="G2046" i="2"/>
  <c r="I2046" i="2" s="1"/>
  <c r="G2047" i="2"/>
  <c r="G2040" i="2"/>
  <c r="I2040" i="2" s="1"/>
  <c r="G2041" i="2"/>
  <c r="G2034" i="2"/>
  <c r="I2034" i="2" s="1"/>
  <c r="G2035" i="2"/>
  <c r="G2028" i="2"/>
  <c r="I2028" i="2" s="1"/>
  <c r="G2029" i="2"/>
  <c r="G2022" i="2"/>
  <c r="H2022" i="2" s="1"/>
  <c r="G2023" i="2"/>
  <c r="G2016" i="2"/>
  <c r="H2016" i="2" s="1"/>
  <c r="G2017" i="2"/>
  <c r="G2010" i="2"/>
  <c r="I2010" i="2" s="1"/>
  <c r="G2011" i="2"/>
  <c r="G2004" i="2"/>
  <c r="H2004" i="2" s="1"/>
  <c r="G2005" i="2"/>
  <c r="G1998" i="2"/>
  <c r="H1998" i="2" s="1"/>
  <c r="G1999" i="2"/>
  <c r="G1992" i="2"/>
  <c r="I1992" i="2" s="1"/>
  <c r="G1993" i="2"/>
  <c r="G1986" i="2"/>
  <c r="I1986" i="2" s="1"/>
  <c r="E1987" i="2"/>
  <c r="G1987" i="2" s="1"/>
  <c r="E1966" i="2"/>
  <c r="G1966" i="2" s="1"/>
  <c r="G1977" i="2"/>
  <c r="I1977" i="2" s="1"/>
  <c r="G1978" i="2"/>
  <c r="G1971" i="2"/>
  <c r="I1971" i="2" s="1"/>
  <c r="G1972" i="2"/>
  <c r="G1965" i="2"/>
  <c r="H1965" i="2" s="1"/>
  <c r="G1959" i="2"/>
  <c r="H1959" i="2" s="1"/>
  <c r="G1960" i="2"/>
  <c r="G1953" i="2"/>
  <c r="I1953" i="2" s="1"/>
  <c r="G1954" i="2"/>
  <c r="G1947" i="2"/>
  <c r="H1947" i="2" s="1"/>
  <c r="G1948" i="2"/>
  <c r="G1941" i="2"/>
  <c r="H1941" i="2" s="1"/>
  <c r="G1942" i="2"/>
  <c r="G1935" i="2"/>
  <c r="I1935" i="2" s="1"/>
  <c r="G1936" i="2"/>
  <c r="G1929" i="2"/>
  <c r="I1929" i="2" s="1"/>
  <c r="G1930" i="2"/>
  <c r="G1923" i="2"/>
  <c r="I1923" i="2" s="1"/>
  <c r="G1924" i="2"/>
  <c r="G1917" i="2"/>
  <c r="H1917" i="2" s="1"/>
  <c r="G1918" i="2"/>
  <c r="G1911" i="2"/>
  <c r="H1911" i="2" s="1"/>
  <c r="G1912" i="2"/>
  <c r="G1905" i="2"/>
  <c r="H1905" i="2" s="1"/>
  <c r="G1906" i="2"/>
  <c r="G1899" i="2"/>
  <c r="I1899" i="2" s="1"/>
  <c r="G1900" i="2"/>
  <c r="G1893" i="2"/>
  <c r="H1893" i="2" s="1"/>
  <c r="G1894" i="2"/>
  <c r="G1887" i="2"/>
  <c r="I1887" i="2" s="1"/>
  <c r="E1888" i="2"/>
  <c r="G1888" i="2" s="1"/>
  <c r="G1878" i="2"/>
  <c r="I1878" i="2" s="1"/>
  <c r="G1879" i="2"/>
  <c r="E1880" i="2"/>
  <c r="G1872" i="2"/>
  <c r="H1872" i="2" s="1"/>
  <c r="G1873" i="2"/>
  <c r="G1866" i="2"/>
  <c r="H1866" i="2" s="1"/>
  <c r="G1867" i="2"/>
  <c r="G1860" i="2"/>
  <c r="H1860" i="2" s="1"/>
  <c r="G1861" i="2"/>
  <c r="G1854" i="2"/>
  <c r="H1854" i="2" s="1"/>
  <c r="G1855" i="2"/>
  <c r="G1848" i="2"/>
  <c r="H1848" i="2" s="1"/>
  <c r="G1849" i="2"/>
  <c r="G1842" i="2"/>
  <c r="I1842" i="2" s="1"/>
  <c r="G1843" i="2"/>
  <c r="G1836" i="2"/>
  <c r="I1836" i="2" s="1"/>
  <c r="G1837" i="2"/>
  <c r="G1830" i="2"/>
  <c r="I1830" i="2" s="1"/>
  <c r="G1831" i="2"/>
  <c r="G1824" i="2"/>
  <c r="I1824" i="2" s="1"/>
  <c r="G1825" i="2"/>
  <c r="G1818" i="2"/>
  <c r="H1818" i="2" s="1"/>
  <c r="G1819" i="2"/>
  <c r="G1812" i="2"/>
  <c r="H1812" i="2" s="1"/>
  <c r="G1813" i="2"/>
  <c r="G1806" i="2"/>
  <c r="I1806" i="2" s="1"/>
  <c r="G1807" i="2"/>
  <c r="G1800" i="2"/>
  <c r="I1800" i="2" s="1"/>
  <c r="G1801" i="2"/>
  <c r="G1794" i="2"/>
  <c r="I1794" i="2" s="1"/>
  <c r="G1795" i="2"/>
  <c r="G1788" i="2"/>
  <c r="H1788" i="2" s="1"/>
  <c r="J1788" i="2" s="1"/>
  <c r="E1789" i="2"/>
  <c r="G1789" i="2" s="1"/>
  <c r="G1780" i="2"/>
  <c r="G1774" i="2"/>
  <c r="G1768" i="2"/>
  <c r="G1762" i="2"/>
  <c r="G1756" i="2"/>
  <c r="G1750" i="2"/>
  <c r="G1744" i="2"/>
  <c r="G1738" i="2"/>
  <c r="G1732" i="2"/>
  <c r="G1726" i="2"/>
  <c r="G1720" i="2"/>
  <c r="G1714" i="2"/>
  <c r="G1708" i="2"/>
  <c r="G1702" i="2"/>
  <c r="G1696" i="2"/>
  <c r="G1779" i="2"/>
  <c r="G1773" i="2"/>
  <c r="I1773" i="2" s="1"/>
  <c r="G1767" i="2"/>
  <c r="G1761" i="2"/>
  <c r="G1755" i="2"/>
  <c r="G1749" i="2"/>
  <c r="G1743" i="2"/>
  <c r="G1737" i="2"/>
  <c r="G1731" i="2"/>
  <c r="G1725" i="2"/>
  <c r="G1719" i="2"/>
  <c r="G1713" i="2"/>
  <c r="G1707" i="2"/>
  <c r="G1701" i="2"/>
  <c r="I1701" i="2" s="1"/>
  <c r="G1695" i="2"/>
  <c r="G1689" i="2"/>
  <c r="H1689" i="2" s="1"/>
  <c r="J1689" i="2" s="1"/>
  <c r="G1690" i="2"/>
  <c r="G1680" i="2"/>
  <c r="H1680" i="2" s="1"/>
  <c r="G1681" i="2"/>
  <c r="G1674" i="2"/>
  <c r="I1674" i="2" s="1"/>
  <c r="G1675" i="2"/>
  <c r="G1668" i="2"/>
  <c r="H1668" i="2" s="1"/>
  <c r="G1669" i="2"/>
  <c r="G1662" i="2"/>
  <c r="I1662" i="2" s="1"/>
  <c r="G1663" i="2"/>
  <c r="G1656" i="2"/>
  <c r="I1656" i="2" s="1"/>
  <c r="G1657" i="2"/>
  <c r="G1650" i="2"/>
  <c r="I1650" i="2" s="1"/>
  <c r="G1651" i="2"/>
  <c r="G1644" i="2"/>
  <c r="I1644" i="2" s="1"/>
  <c r="G1645" i="2"/>
  <c r="G1638" i="2"/>
  <c r="H1638" i="2" s="1"/>
  <c r="G1639" i="2"/>
  <c r="G1632" i="2"/>
  <c r="I1632" i="2" s="1"/>
  <c r="G1633" i="2"/>
  <c r="G1626" i="2"/>
  <c r="I1626" i="2" s="1"/>
  <c r="G1627" i="2"/>
  <c r="G1620" i="2"/>
  <c r="H1620" i="2" s="1"/>
  <c r="G1621" i="2"/>
  <c r="G1614" i="2"/>
  <c r="I1614" i="2" s="1"/>
  <c r="G1615" i="2"/>
  <c r="G1608" i="2"/>
  <c r="I1608" i="2" s="1"/>
  <c r="G1609" i="2"/>
  <c r="G1602" i="2"/>
  <c r="I1602" i="2" s="1"/>
  <c r="G1603" i="2"/>
  <c r="G1596" i="2"/>
  <c r="I1596" i="2" s="1"/>
  <c r="G1597" i="2"/>
  <c r="G1590" i="2"/>
  <c r="H1590" i="2" s="1"/>
  <c r="J1590" i="2" s="1"/>
  <c r="E1591" i="2"/>
  <c r="G1591" i="2" s="1"/>
  <c r="G1581" i="2"/>
  <c r="I1581" i="2" s="1"/>
  <c r="G1582" i="2"/>
  <c r="G1575" i="2"/>
  <c r="I1575" i="2" s="1"/>
  <c r="G1576" i="2"/>
  <c r="G1569" i="2"/>
  <c r="H1569" i="2" s="1"/>
  <c r="G1570" i="2"/>
  <c r="G1563" i="2"/>
  <c r="H1563" i="2" s="1"/>
  <c r="G1564" i="2"/>
  <c r="G1557" i="2"/>
  <c r="I1557" i="2" s="1"/>
  <c r="G1558" i="2"/>
  <c r="G1551" i="2"/>
  <c r="I1551" i="2" s="1"/>
  <c r="G1552" i="2"/>
  <c r="G1545" i="2"/>
  <c r="H1545" i="2" s="1"/>
  <c r="G1546" i="2"/>
  <c r="G1539" i="2"/>
  <c r="H1539" i="2" s="1"/>
  <c r="G1540" i="2"/>
  <c r="G1533" i="2"/>
  <c r="I1533" i="2" s="1"/>
  <c r="G1534" i="2"/>
  <c r="G1527" i="2"/>
  <c r="I1527" i="2" s="1"/>
  <c r="G1528" i="2"/>
  <c r="G1521" i="2"/>
  <c r="H1521" i="2" s="1"/>
  <c r="G1522" i="2"/>
  <c r="G1515" i="2"/>
  <c r="I1515" i="2" s="1"/>
  <c r="G1516" i="2"/>
  <c r="G1509" i="2"/>
  <c r="H1509" i="2" s="1"/>
  <c r="G1510" i="2"/>
  <c r="G1503" i="2"/>
  <c r="I1503" i="2" s="1"/>
  <c r="G1504" i="2"/>
  <c r="G1497" i="2"/>
  <c r="I1497" i="2" s="1"/>
  <c r="G1498" i="2"/>
  <c r="G1483" i="2"/>
  <c r="G1477" i="2"/>
  <c r="G1471" i="2"/>
  <c r="G1465" i="2"/>
  <c r="G1459" i="2"/>
  <c r="G1453" i="2"/>
  <c r="G1447" i="2"/>
  <c r="G1441" i="2"/>
  <c r="G1435" i="2"/>
  <c r="G1429" i="2"/>
  <c r="G1423" i="2"/>
  <c r="G1417" i="2"/>
  <c r="G1411" i="2"/>
  <c r="G1405" i="2"/>
  <c r="G1399" i="2"/>
  <c r="G1482" i="2"/>
  <c r="G1476" i="2"/>
  <c r="G1470" i="2"/>
  <c r="I1470" i="2" s="1"/>
  <c r="G1464" i="2"/>
  <c r="G1458" i="2"/>
  <c r="G1452" i="2"/>
  <c r="I1452" i="2" s="1"/>
  <c r="G1446" i="2"/>
  <c r="G1440" i="2"/>
  <c r="G1434" i="2"/>
  <c r="G1428" i="2"/>
  <c r="G1422" i="2"/>
  <c r="G1416" i="2"/>
  <c r="G1410" i="2"/>
  <c r="G1404" i="2"/>
  <c r="G1398" i="2"/>
  <c r="G1383" i="2"/>
  <c r="H1383" i="2" s="1"/>
  <c r="G1384" i="2"/>
  <c r="G1377" i="2"/>
  <c r="I1377" i="2" s="1"/>
  <c r="G1378" i="2"/>
  <c r="G1371" i="2"/>
  <c r="H1371" i="2" s="1"/>
  <c r="G1372" i="2"/>
  <c r="G1365" i="2"/>
  <c r="H1365" i="2" s="1"/>
  <c r="G1366" i="2"/>
  <c r="G1359" i="2"/>
  <c r="I1359" i="2" s="1"/>
  <c r="G1360" i="2"/>
  <c r="G1353" i="2"/>
  <c r="I1353" i="2" s="1"/>
  <c r="G1354" i="2"/>
  <c r="G1347" i="2"/>
  <c r="I1347" i="2" s="1"/>
  <c r="G1348" i="2"/>
  <c r="G1341" i="2"/>
  <c r="H1341" i="2" s="1"/>
  <c r="G1342" i="2"/>
  <c r="G1335" i="2"/>
  <c r="I1335" i="2" s="1"/>
  <c r="G1336" i="2"/>
  <c r="G1329" i="2"/>
  <c r="I1329" i="2" s="1"/>
  <c r="G1330" i="2"/>
  <c r="G1323" i="2"/>
  <c r="I1323" i="2" s="1"/>
  <c r="G1324" i="2"/>
  <c r="G1317" i="2"/>
  <c r="I1317" i="2" s="1"/>
  <c r="G1318" i="2"/>
  <c r="G1311" i="2"/>
  <c r="H1311" i="2" s="1"/>
  <c r="G1312" i="2"/>
  <c r="G1305" i="2"/>
  <c r="I1305" i="2" s="1"/>
  <c r="G1306" i="2"/>
  <c r="G1299" i="2"/>
  <c r="H1299" i="2" s="1"/>
  <c r="G1300" i="2"/>
  <c r="G1285" i="2"/>
  <c r="G1279" i="2"/>
  <c r="G1273" i="2"/>
  <c r="G1267" i="2"/>
  <c r="G1261" i="2"/>
  <c r="G1255" i="2"/>
  <c r="G1249" i="2"/>
  <c r="G1243" i="2"/>
  <c r="G1237" i="2"/>
  <c r="G1231" i="2"/>
  <c r="G1225" i="2"/>
  <c r="G1219" i="2"/>
  <c r="G1213" i="2"/>
  <c r="G1207" i="2"/>
  <c r="G1201" i="2"/>
  <c r="G1206" i="2"/>
  <c r="I1206" i="2" s="1"/>
  <c r="G1230" i="2"/>
  <c r="I1230" i="2" s="1"/>
  <c r="G1254" i="2"/>
  <c r="G1256" i="2" s="1"/>
  <c r="G1278" i="2"/>
  <c r="I1278" i="2" s="1"/>
  <c r="G1212" i="2"/>
  <c r="I1212" i="2" s="1"/>
  <c r="G1236" i="2"/>
  <c r="G1238" i="2" s="1"/>
  <c r="G1260" i="2"/>
  <c r="I1260" i="2" s="1"/>
  <c r="G1284" i="2"/>
  <c r="I1284" i="2" s="1"/>
  <c r="G1218" i="2"/>
  <c r="H1218" i="2" s="1"/>
  <c r="G1242" i="2"/>
  <c r="I1242" i="2" s="1"/>
  <c r="G1266" i="2"/>
  <c r="G1200" i="2"/>
  <c r="G1224" i="2"/>
  <c r="I1224" i="2" s="1"/>
  <c r="G1248" i="2"/>
  <c r="I1248" i="2" s="1"/>
  <c r="G1272" i="2"/>
  <c r="H1272" i="2" s="1"/>
  <c r="G1194" i="2"/>
  <c r="I1194" i="2" s="1"/>
  <c r="E1195" i="2"/>
  <c r="G1195" i="2" s="1"/>
  <c r="G1185" i="2"/>
  <c r="I1185" i="2" s="1"/>
  <c r="G1186" i="2"/>
  <c r="G1179" i="2"/>
  <c r="I1179" i="2" s="1"/>
  <c r="G1180" i="2"/>
  <c r="G1173" i="2"/>
  <c r="H1173" i="2" s="1"/>
  <c r="G1174" i="2"/>
  <c r="G1167" i="2"/>
  <c r="H1167" i="2" s="1"/>
  <c r="G1168" i="2"/>
  <c r="G1161" i="2"/>
  <c r="I1161" i="2" s="1"/>
  <c r="G1162" i="2"/>
  <c r="G1155" i="2"/>
  <c r="H1155" i="2" s="1"/>
  <c r="G1156" i="2"/>
  <c r="G1149" i="2"/>
  <c r="H1149" i="2" s="1"/>
  <c r="G1150" i="2"/>
  <c r="G1143" i="2"/>
  <c r="H1143" i="2" s="1"/>
  <c r="G1144" i="2"/>
  <c r="G1137" i="2"/>
  <c r="H1137" i="2" s="1"/>
  <c r="G1138" i="2"/>
  <c r="G1131" i="2"/>
  <c r="I1131" i="2" s="1"/>
  <c r="G1132" i="2"/>
  <c r="G1125" i="2"/>
  <c r="I1125" i="2" s="1"/>
  <c r="G1126" i="2"/>
  <c r="G1119" i="2"/>
  <c r="H1119" i="2" s="1"/>
  <c r="G1120" i="2"/>
  <c r="G1113" i="2"/>
  <c r="I1113" i="2" s="1"/>
  <c r="G1114" i="2"/>
  <c r="G1107" i="2"/>
  <c r="H1107" i="2" s="1"/>
  <c r="G1108" i="2"/>
  <c r="G1101" i="2"/>
  <c r="I1101" i="2" s="1"/>
  <c r="G1102" i="2"/>
  <c r="G1095" i="2"/>
  <c r="I1095" i="2" s="1"/>
  <c r="E1096" i="2"/>
  <c r="G1096" i="2" s="1"/>
  <c r="G1086" i="2"/>
  <c r="I1086" i="2" s="1"/>
  <c r="G1087" i="2"/>
  <c r="G1080" i="2"/>
  <c r="I1080" i="2" s="1"/>
  <c r="G1081" i="2"/>
  <c r="G1074" i="2"/>
  <c r="I1074" i="2" s="1"/>
  <c r="G1075" i="2"/>
  <c r="G1068" i="2"/>
  <c r="I1068" i="2" s="1"/>
  <c r="G1069" i="2"/>
  <c r="G1062" i="2"/>
  <c r="I1062" i="2" s="1"/>
  <c r="G1063" i="2"/>
  <c r="G1056" i="2"/>
  <c r="H1056" i="2" s="1"/>
  <c r="G1057" i="2"/>
  <c r="G1050" i="2"/>
  <c r="I1050" i="2" s="1"/>
  <c r="G1051" i="2"/>
  <c r="G1044" i="2"/>
  <c r="H1044" i="2" s="1"/>
  <c r="G1045" i="2"/>
  <c r="G1038" i="2"/>
  <c r="H1038" i="2" s="1"/>
  <c r="G1039" i="2"/>
  <c r="G1032" i="2"/>
  <c r="I1032" i="2" s="1"/>
  <c r="G1033" i="2"/>
  <c r="G1026" i="2"/>
  <c r="H1026" i="2" s="1"/>
  <c r="G1027" i="2"/>
  <c r="G1020" i="2"/>
  <c r="I1020" i="2" s="1"/>
  <c r="G1021" i="2"/>
  <c r="G1014" i="2"/>
  <c r="I1014" i="2" s="1"/>
  <c r="G1015" i="2"/>
  <c r="G1008" i="2"/>
  <c r="I1008" i="2" s="1"/>
  <c r="G1009" i="2"/>
  <c r="G1002" i="2"/>
  <c r="H1002" i="2" s="1"/>
  <c r="G1003" i="2"/>
  <c r="G996" i="2"/>
  <c r="I996" i="2" s="1"/>
  <c r="E997" i="2"/>
  <c r="G997" i="2" s="1"/>
  <c r="G987" i="2"/>
  <c r="I987" i="2" s="1"/>
  <c r="G988" i="2"/>
  <c r="G981" i="2"/>
  <c r="I981" i="2" s="1"/>
  <c r="G982" i="2"/>
  <c r="G975" i="2"/>
  <c r="I975" i="2" s="1"/>
  <c r="G976" i="2"/>
  <c r="G969" i="2"/>
  <c r="H969" i="2" s="1"/>
  <c r="G970" i="2"/>
  <c r="G963" i="2"/>
  <c r="H963" i="2" s="1"/>
  <c r="G964" i="2"/>
  <c r="G957" i="2"/>
  <c r="I957" i="2" s="1"/>
  <c r="G958" i="2"/>
  <c r="G951" i="2"/>
  <c r="H951" i="2" s="1"/>
  <c r="G952" i="2"/>
  <c r="G945" i="2"/>
  <c r="H945" i="2" s="1"/>
  <c r="G946" i="2"/>
  <c r="G939" i="2"/>
  <c r="I939" i="2" s="1"/>
  <c r="G940" i="2"/>
  <c r="G933" i="2"/>
  <c r="I933" i="2" s="1"/>
  <c r="G934" i="2"/>
  <c r="G927" i="2"/>
  <c r="I927" i="2" s="1"/>
  <c r="G928" i="2"/>
  <c r="G921" i="2"/>
  <c r="H921" i="2" s="1"/>
  <c r="G922" i="2"/>
  <c r="G915" i="2"/>
  <c r="I915" i="2" s="1"/>
  <c r="G916" i="2"/>
  <c r="G909" i="2"/>
  <c r="I909" i="2" s="1"/>
  <c r="G910" i="2"/>
  <c r="G903" i="2"/>
  <c r="H903" i="2" s="1"/>
  <c r="G904" i="2"/>
  <c r="G897" i="2"/>
  <c r="I897" i="2" s="1"/>
  <c r="E898" i="2"/>
  <c r="G898" i="2" s="1"/>
  <c r="G888" i="2"/>
  <c r="I888" i="2" s="1"/>
  <c r="G889" i="2"/>
  <c r="G882" i="2"/>
  <c r="H882" i="2" s="1"/>
  <c r="G883" i="2"/>
  <c r="G876" i="2"/>
  <c r="H876" i="2" s="1"/>
  <c r="G877" i="2"/>
  <c r="G870" i="2"/>
  <c r="I870" i="2" s="1"/>
  <c r="G871" i="2"/>
  <c r="G864" i="2"/>
  <c r="H864" i="2" s="1"/>
  <c r="G865" i="2"/>
  <c r="G858" i="2"/>
  <c r="I858" i="2" s="1"/>
  <c r="G859" i="2"/>
  <c r="G852" i="2"/>
  <c r="H852" i="2" s="1"/>
  <c r="G853" i="2"/>
  <c r="G846" i="2"/>
  <c r="I846" i="2" s="1"/>
  <c r="G847" i="2"/>
  <c r="G840" i="2"/>
  <c r="I840" i="2" s="1"/>
  <c r="G841" i="2"/>
  <c r="G834" i="2"/>
  <c r="I834" i="2" s="1"/>
  <c r="G835" i="2"/>
  <c r="G828" i="2"/>
  <c r="I828" i="2" s="1"/>
  <c r="G829" i="2"/>
  <c r="G822" i="2"/>
  <c r="I822" i="2" s="1"/>
  <c r="G823" i="2"/>
  <c r="G816" i="2"/>
  <c r="H816" i="2" s="1"/>
  <c r="G817" i="2"/>
  <c r="G810" i="2"/>
  <c r="H810" i="2" s="1"/>
  <c r="G811" i="2"/>
  <c r="G804" i="2"/>
  <c r="H804" i="2" s="1"/>
  <c r="G805" i="2"/>
  <c r="G798" i="2"/>
  <c r="H798" i="2" s="1"/>
  <c r="E799" i="2"/>
  <c r="G799" i="2" s="1"/>
  <c r="G789" i="2"/>
  <c r="I789" i="2" s="1"/>
  <c r="G790" i="2"/>
  <c r="G783" i="2"/>
  <c r="I783" i="2" s="1"/>
  <c r="G784" i="2"/>
  <c r="G777" i="2"/>
  <c r="I777" i="2" s="1"/>
  <c r="G778" i="2"/>
  <c r="G771" i="2"/>
  <c r="I771" i="2" s="1"/>
  <c r="G772" i="2"/>
  <c r="G765" i="2"/>
  <c r="H765" i="2" s="1"/>
  <c r="G766" i="2"/>
  <c r="G759" i="2"/>
  <c r="H759" i="2" s="1"/>
  <c r="G760" i="2"/>
  <c r="G753" i="2"/>
  <c r="I753" i="2" s="1"/>
  <c r="G754" i="2"/>
  <c r="G747" i="2"/>
  <c r="I747" i="2" s="1"/>
  <c r="G748" i="2"/>
  <c r="G741" i="2"/>
  <c r="I741" i="2" s="1"/>
  <c r="G742" i="2"/>
  <c r="G735" i="2"/>
  <c r="H735" i="2" s="1"/>
  <c r="G736" i="2"/>
  <c r="G729" i="2"/>
  <c r="H729" i="2" s="1"/>
  <c r="G730" i="2"/>
  <c r="G723" i="2"/>
  <c r="I723" i="2" s="1"/>
  <c r="G724" i="2"/>
  <c r="G717" i="2"/>
  <c r="H717" i="2" s="1"/>
  <c r="G718" i="2"/>
  <c r="G711" i="2"/>
  <c r="I711" i="2" s="1"/>
  <c r="G712" i="2"/>
  <c r="G705" i="2"/>
  <c r="I705" i="2" s="1"/>
  <c r="G706" i="2"/>
  <c r="G699" i="2"/>
  <c r="I699" i="2" s="1"/>
  <c r="E700" i="2"/>
  <c r="E701" i="2" s="1"/>
  <c r="G690" i="2"/>
  <c r="H690" i="2" s="1"/>
  <c r="G691" i="2"/>
  <c r="G684" i="2"/>
  <c r="I684" i="2" s="1"/>
  <c r="G685" i="2"/>
  <c r="G678" i="2"/>
  <c r="I678" i="2" s="1"/>
  <c r="G679" i="2"/>
  <c r="G672" i="2"/>
  <c r="I672" i="2" s="1"/>
  <c r="G673" i="2"/>
  <c r="G666" i="2"/>
  <c r="H666" i="2" s="1"/>
  <c r="G667" i="2"/>
  <c r="G660" i="2"/>
  <c r="H660" i="2" s="1"/>
  <c r="G661" i="2"/>
  <c r="G654" i="2"/>
  <c r="I654" i="2" s="1"/>
  <c r="G655" i="2"/>
  <c r="G648" i="2"/>
  <c r="I648" i="2" s="1"/>
  <c r="G649" i="2"/>
  <c r="G642" i="2"/>
  <c r="I642" i="2" s="1"/>
  <c r="G643" i="2"/>
  <c r="G636" i="2"/>
  <c r="I636" i="2" s="1"/>
  <c r="G637" i="2"/>
  <c r="G630" i="2"/>
  <c r="H630" i="2" s="1"/>
  <c r="G631" i="2"/>
  <c r="G624" i="2"/>
  <c r="I624" i="2" s="1"/>
  <c r="G625" i="2"/>
  <c r="G618" i="2"/>
  <c r="I618" i="2" s="1"/>
  <c r="G619" i="2"/>
  <c r="G612" i="2"/>
  <c r="I612" i="2" s="1"/>
  <c r="G613" i="2"/>
  <c r="G606" i="2"/>
  <c r="I606" i="2" s="1"/>
  <c r="G607" i="2"/>
  <c r="E601" i="2"/>
  <c r="G601" i="2" s="1"/>
  <c r="G591" i="2"/>
  <c r="I591" i="2" s="1"/>
  <c r="G592" i="2"/>
  <c r="G585" i="2"/>
  <c r="I585" i="2" s="1"/>
  <c r="G586" i="2"/>
  <c r="G579" i="2"/>
  <c r="I579" i="2" s="1"/>
  <c r="G580" i="2"/>
  <c r="G573" i="2"/>
  <c r="I573" i="2" s="1"/>
  <c r="G574" i="2"/>
  <c r="G567" i="2"/>
  <c r="I567" i="2" s="1"/>
  <c r="G568" i="2"/>
  <c r="G561" i="2"/>
  <c r="H561" i="2" s="1"/>
  <c r="G562" i="2"/>
  <c r="G555" i="2"/>
  <c r="I555" i="2" s="1"/>
  <c r="G556" i="2"/>
  <c r="G549" i="2"/>
  <c r="H549" i="2" s="1"/>
  <c r="G550" i="2"/>
  <c r="G543" i="2"/>
  <c r="I543" i="2" s="1"/>
  <c r="G544" i="2"/>
  <c r="G537" i="2"/>
  <c r="I537" i="2" s="1"/>
  <c r="G538" i="2"/>
  <c r="G531" i="2"/>
  <c r="I531" i="2" s="1"/>
  <c r="G532" i="2"/>
  <c r="G525" i="2"/>
  <c r="I525" i="2" s="1"/>
  <c r="G526" i="2"/>
  <c r="G519" i="2"/>
  <c r="I519" i="2" s="1"/>
  <c r="G520" i="2"/>
  <c r="G513" i="2"/>
  <c r="I513" i="2" s="1"/>
  <c r="G514" i="2"/>
  <c r="G507" i="2"/>
  <c r="I507" i="2" s="1"/>
  <c r="G508" i="2"/>
  <c r="G492" i="2"/>
  <c r="I492" i="2" s="1"/>
  <c r="G493" i="2"/>
  <c r="G486" i="2"/>
  <c r="I486" i="2" s="1"/>
  <c r="G487" i="2"/>
  <c r="G480" i="2"/>
  <c r="I480" i="2" s="1"/>
  <c r="G481" i="2"/>
  <c r="G474" i="2"/>
  <c r="H474" i="2" s="1"/>
  <c r="G475" i="2"/>
  <c r="G468" i="2"/>
  <c r="H468" i="2" s="1"/>
  <c r="G469" i="2"/>
  <c r="G462" i="2"/>
  <c r="I462" i="2" s="1"/>
  <c r="G463" i="2"/>
  <c r="G456" i="2"/>
  <c r="I456" i="2" s="1"/>
  <c r="G457" i="2"/>
  <c r="G450" i="2"/>
  <c r="H450" i="2" s="1"/>
  <c r="G451" i="2"/>
  <c r="G444" i="2"/>
  <c r="I444" i="2" s="1"/>
  <c r="G445" i="2"/>
  <c r="G438" i="2"/>
  <c r="I438" i="2" s="1"/>
  <c r="G439" i="2"/>
  <c r="G432" i="2"/>
  <c r="I432" i="2" s="1"/>
  <c r="G433" i="2"/>
  <c r="G426" i="2"/>
  <c r="I426" i="2" s="1"/>
  <c r="G427" i="2"/>
  <c r="G420" i="2"/>
  <c r="H420" i="2" s="1"/>
  <c r="G421" i="2"/>
  <c r="G414" i="2"/>
  <c r="H414" i="2" s="1"/>
  <c r="G415" i="2"/>
  <c r="G408" i="2"/>
  <c r="I408" i="2" s="1"/>
  <c r="G409" i="2"/>
  <c r="G393" i="2"/>
  <c r="I393" i="2" s="1"/>
  <c r="E394" i="2"/>
  <c r="G394" i="2" s="1"/>
  <c r="G384" i="2"/>
  <c r="G385" i="2"/>
  <c r="G378" i="2"/>
  <c r="I378" i="2" s="1"/>
  <c r="G379" i="2"/>
  <c r="G372" i="2"/>
  <c r="H372" i="2" s="1"/>
  <c r="J372" i="2" s="1"/>
  <c r="E373" i="2"/>
  <c r="G373" i="2" s="1"/>
  <c r="G363" i="2"/>
  <c r="H363" i="2" s="1"/>
  <c r="G364" i="2"/>
  <c r="G357" i="2"/>
  <c r="I357" i="2" s="1"/>
  <c r="E358" i="2"/>
  <c r="G358" i="2" s="1"/>
  <c r="G348" i="2"/>
  <c r="H348" i="2" s="1"/>
  <c r="G349" i="2"/>
  <c r="G342" i="2"/>
  <c r="I342" i="2" s="1"/>
  <c r="G343" i="2"/>
  <c r="G336" i="2"/>
  <c r="I336" i="2" s="1"/>
  <c r="G337" i="2"/>
  <c r="G330" i="2"/>
  <c r="I330" i="2" s="1"/>
  <c r="E331" i="2"/>
  <c r="G331" i="2" s="1"/>
  <c r="G321" i="2"/>
  <c r="I321" i="2" s="1"/>
  <c r="G322" i="2"/>
  <c r="G315" i="2"/>
  <c r="I315" i="2" s="1"/>
  <c r="G316" i="2"/>
  <c r="G309" i="2"/>
  <c r="I309" i="2" s="1"/>
  <c r="G310" i="2"/>
  <c r="G303" i="2"/>
  <c r="H303" i="2" s="1"/>
  <c r="G304" i="2"/>
  <c r="G297" i="2"/>
  <c r="H297" i="2" s="1"/>
  <c r="G298" i="2"/>
  <c r="G291" i="2"/>
  <c r="I291" i="2" s="1"/>
  <c r="E292" i="2"/>
  <c r="G292" i="2" s="1"/>
  <c r="G282" i="2"/>
  <c r="H282" i="2" s="1"/>
  <c r="J282" i="2" s="1"/>
  <c r="E283" i="2"/>
  <c r="G283" i="2" s="1"/>
  <c r="G273" i="2"/>
  <c r="I273" i="2" s="1"/>
  <c r="G274" i="2"/>
  <c r="E268" i="2"/>
  <c r="G268" i="2" s="1"/>
  <c r="G258" i="2"/>
  <c r="I258" i="2" s="1"/>
  <c r="G259" i="2"/>
  <c r="E253" i="2"/>
  <c r="G253" i="2" s="1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86" i="2"/>
  <c r="I186" i="2" s="1"/>
  <c r="G187" i="2"/>
  <c r="G180" i="2"/>
  <c r="H180" i="2" s="1"/>
  <c r="G181" i="2"/>
  <c r="G174" i="2"/>
  <c r="I174" i="2" s="1"/>
  <c r="G175" i="2"/>
  <c r="G168" i="2"/>
  <c r="I168" i="2" s="1"/>
  <c r="G169" i="2"/>
  <c r="G162" i="2"/>
  <c r="I162" i="2" s="1"/>
  <c r="E163" i="2"/>
  <c r="G163" i="2" s="1"/>
  <c r="G153" i="2"/>
  <c r="I153" i="2" s="1"/>
  <c r="E154" i="2"/>
  <c r="G154" i="2" s="1"/>
  <c r="G144" i="2"/>
  <c r="I144" i="2" s="1"/>
  <c r="E145" i="2"/>
  <c r="G145" i="2" s="1"/>
  <c r="E18" i="2"/>
  <c r="E19" i="2" s="1"/>
  <c r="G19" i="2" s="1"/>
  <c r="G135" i="2"/>
  <c r="I135" i="2" s="1"/>
  <c r="E136" i="2"/>
  <c r="G136" i="2" s="1"/>
  <c r="G126" i="2"/>
  <c r="H126" i="2" s="1"/>
  <c r="G127" i="2"/>
  <c r="G120" i="2"/>
  <c r="H120" i="2" s="1"/>
  <c r="J120" i="2" s="1"/>
  <c r="E121" i="2"/>
  <c r="G121" i="2" s="1"/>
  <c r="G111" i="2"/>
  <c r="H111" i="2" s="1"/>
  <c r="G112" i="2"/>
  <c r="G105" i="2"/>
  <c r="H105" i="2" s="1"/>
  <c r="G106" i="2"/>
  <c r="G99" i="2"/>
  <c r="I99" i="2" s="1"/>
  <c r="G100" i="2"/>
  <c r="G93" i="2"/>
  <c r="I93" i="2" s="1"/>
  <c r="E94" i="2"/>
  <c r="G94" i="2" s="1"/>
  <c r="G84" i="2"/>
  <c r="I84" i="2" s="1"/>
  <c r="G85" i="2"/>
  <c r="G78" i="2"/>
  <c r="H78" i="2" s="1"/>
  <c r="G79" i="2"/>
  <c r="G72" i="2"/>
  <c r="I72" i="2" s="1"/>
  <c r="G73" i="2"/>
  <c r="G66" i="2"/>
  <c r="H66" i="2" s="1"/>
  <c r="G67" i="2"/>
  <c r="G60" i="2"/>
  <c r="H60" i="2" s="1"/>
  <c r="G61" i="2"/>
  <c r="G45" i="2"/>
  <c r="H45" i="2" s="1"/>
  <c r="G46" i="2"/>
  <c r="G39" i="2"/>
  <c r="I39" i="2" s="1"/>
  <c r="G40" i="2"/>
  <c r="E24" i="2"/>
  <c r="E25" i="2" s="1"/>
  <c r="G25" i="2" s="1"/>
  <c r="G33" i="2"/>
  <c r="I33" i="2" s="1"/>
  <c r="E34" i="2"/>
  <c r="G34" i="2" s="1"/>
  <c r="G252" i="2"/>
  <c r="I252" i="2" s="1"/>
  <c r="E9" i="2"/>
  <c r="E10" i="2" s="1"/>
  <c r="G10" i="2" s="1"/>
  <c r="H3222" i="2"/>
  <c r="G2580" i="2"/>
  <c r="I2580" i="2" s="1"/>
  <c r="G2679" i="2"/>
  <c r="I2679" i="2" s="1"/>
  <c r="H2982" i="2"/>
  <c r="G267" i="2"/>
  <c r="I267" i="2" s="1"/>
  <c r="H2571" i="2"/>
  <c r="I3123" i="2"/>
  <c r="H3180" i="2"/>
  <c r="H3228" i="2"/>
  <c r="I3204" i="2"/>
  <c r="H3204" i="2"/>
  <c r="I3129" i="2"/>
  <c r="H3129" i="2"/>
  <c r="H3147" i="2"/>
  <c r="I3147" i="2"/>
  <c r="E56" i="2"/>
  <c r="G54" i="2"/>
  <c r="I54" i="2" s="1"/>
  <c r="G243" i="2"/>
  <c r="I243" i="2" s="1"/>
  <c r="H3006" i="2"/>
  <c r="H2337" i="2"/>
  <c r="H3024" i="2"/>
  <c r="I3024" i="2"/>
  <c r="I2907" i="2"/>
  <c r="H3099" i="2"/>
  <c r="I3099" i="2"/>
  <c r="H2313" i="2"/>
  <c r="H2769" i="2"/>
  <c r="I3252" i="2"/>
  <c r="H3252" i="2"/>
  <c r="G2482" i="2"/>
  <c r="I2482" i="2" s="1"/>
  <c r="I2883" i="2"/>
  <c r="H2064" i="2"/>
  <c r="H3000" i="2"/>
  <c r="H3105" i="2"/>
  <c r="I3153" i="2"/>
  <c r="I2535" i="2"/>
  <c r="I2430" i="2"/>
  <c r="H2808" i="2"/>
  <c r="I3060" i="2"/>
  <c r="I3240" i="2"/>
  <c r="H3240" i="2"/>
  <c r="I2301" i="2"/>
  <c r="G2284" i="2"/>
  <c r="G2283" i="2"/>
  <c r="H2418" i="2"/>
  <c r="I2658" i="2"/>
  <c r="I2325" i="2"/>
  <c r="H2394" i="2"/>
  <c r="H2559" i="2"/>
  <c r="H2832" i="2"/>
  <c r="G2383" i="2"/>
  <c r="H3066" i="2"/>
  <c r="I3210" i="2"/>
  <c r="G2382" i="2"/>
  <c r="G2481" i="2"/>
  <c r="H2844" i="2"/>
  <c r="H2943" i="2"/>
  <c r="H3054" i="2"/>
  <c r="I3093" i="2"/>
  <c r="I3264" i="2"/>
  <c r="H3264" i="2"/>
  <c r="I3042" i="2"/>
  <c r="I3087" i="2"/>
  <c r="H3087" i="2"/>
  <c r="I3111" i="2"/>
  <c r="H3111" i="2"/>
  <c r="H2988" i="2"/>
  <c r="I3081" i="2"/>
  <c r="H3081" i="2"/>
  <c r="I3234" i="2"/>
  <c r="H2967" i="2"/>
  <c r="H3012" i="2"/>
  <c r="I3117" i="2"/>
  <c r="I3135" i="2"/>
  <c r="H3135" i="2"/>
  <c r="H3186" i="2"/>
  <c r="I3216" i="2"/>
  <c r="H3216" i="2"/>
  <c r="I2868" i="2"/>
  <c r="I3018" i="2"/>
  <c r="H3036" i="2"/>
  <c r="I3141" i="2"/>
  <c r="H3141" i="2"/>
  <c r="I3159" i="2"/>
  <c r="H3159" i="2"/>
  <c r="I3192" i="2"/>
  <c r="H3192" i="2"/>
  <c r="G2977" i="2"/>
  <c r="G3175" i="2"/>
  <c r="G3174" i="2"/>
  <c r="H3075" i="2"/>
  <c r="G1392" i="2"/>
  <c r="G1393" i="2"/>
  <c r="G1293" i="2"/>
  <c r="G1492" i="2"/>
  <c r="G1491" i="2"/>
  <c r="G1294" i="2"/>
  <c r="I2163" i="2"/>
  <c r="H2196" i="2"/>
  <c r="I2103" i="2"/>
  <c r="G2185" i="2"/>
  <c r="G2184" i="2"/>
  <c r="G402" i="2"/>
  <c r="G403" i="2"/>
  <c r="G502" i="2"/>
  <c r="G501" i="2"/>
  <c r="G600" i="2"/>
  <c r="G196" i="2"/>
  <c r="G205" i="2"/>
  <c r="G195" i="2"/>
  <c r="G204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2994" i="2" l="1"/>
  <c r="J2994" i="2" s="1"/>
  <c r="H3165" i="2"/>
  <c r="J3165" i="2" s="1"/>
  <c r="I3258" i="2"/>
  <c r="J2194" i="1"/>
  <c r="H3246" i="2"/>
  <c r="J3246" i="2" s="1"/>
  <c r="H3198" i="2"/>
  <c r="J3198" i="2" s="1"/>
  <c r="K5636" i="1"/>
  <c r="K5640" i="1"/>
  <c r="K5644" i="1"/>
  <c r="H3265" i="2"/>
  <c r="J3265" i="2" s="1"/>
  <c r="I3265" i="2"/>
  <c r="I3266" i="2" s="1"/>
  <c r="J3264" i="2"/>
  <c r="E3266" i="2"/>
  <c r="E3260" i="2"/>
  <c r="G3266" i="2"/>
  <c r="J3258" i="2"/>
  <c r="I3259" i="2"/>
  <c r="H3259" i="2"/>
  <c r="J3259" i="2" s="1"/>
  <c r="G3260" i="2"/>
  <c r="I3253" i="2"/>
  <c r="I3254" i="2" s="1"/>
  <c r="H3253" i="2"/>
  <c r="J3253" i="2" s="1"/>
  <c r="J3252" i="2"/>
  <c r="E3254" i="2"/>
  <c r="G3254" i="2"/>
  <c r="I3247" i="2"/>
  <c r="I3248" i="2" s="1"/>
  <c r="H3247" i="2"/>
  <c r="J3247" i="2" s="1"/>
  <c r="E3248" i="2"/>
  <c r="G3248" i="2"/>
  <c r="J3240" i="2"/>
  <c r="I3241" i="2"/>
  <c r="I3242" i="2" s="1"/>
  <c r="H3241" i="2"/>
  <c r="J3241" i="2" s="1"/>
  <c r="E3242" i="2"/>
  <c r="G3242" i="2"/>
  <c r="J3234" i="2"/>
  <c r="I3235" i="2"/>
  <c r="I3236" i="2" s="1"/>
  <c r="H3235" i="2"/>
  <c r="J3235" i="2" s="1"/>
  <c r="E3236" i="2"/>
  <c r="G3236" i="2"/>
  <c r="J3228" i="2"/>
  <c r="I3229" i="2"/>
  <c r="H3229" i="2"/>
  <c r="J3229" i="2" s="1"/>
  <c r="E3230" i="2"/>
  <c r="I3228" i="2"/>
  <c r="G3230" i="2"/>
  <c r="J3222" i="2"/>
  <c r="E3224" i="2"/>
  <c r="I3223" i="2"/>
  <c r="I3224" i="2" s="1"/>
  <c r="H3223" i="2"/>
  <c r="J3223" i="2" s="1"/>
  <c r="G3224" i="2"/>
  <c r="I3217" i="2"/>
  <c r="I3218" i="2" s="1"/>
  <c r="H3217" i="2"/>
  <c r="J3217" i="2" s="1"/>
  <c r="J3216" i="2"/>
  <c r="E3218" i="2"/>
  <c r="G3218" i="2"/>
  <c r="J3210" i="2"/>
  <c r="E3212" i="2"/>
  <c r="I3211" i="2"/>
  <c r="I3212" i="2" s="1"/>
  <c r="H3211" i="2"/>
  <c r="J3211" i="2" s="1"/>
  <c r="G3212" i="2"/>
  <c r="I3205" i="2"/>
  <c r="I3206" i="2" s="1"/>
  <c r="H3205" i="2"/>
  <c r="J3205" i="2" s="1"/>
  <c r="E3206" i="2"/>
  <c r="J3204" i="2"/>
  <c r="G3206" i="2"/>
  <c r="I3199" i="2"/>
  <c r="I3200" i="2" s="1"/>
  <c r="H3199" i="2"/>
  <c r="J3199" i="2" s="1"/>
  <c r="E3200" i="2"/>
  <c r="G3200" i="2"/>
  <c r="J3192" i="2"/>
  <c r="E3194" i="2"/>
  <c r="I3193" i="2"/>
  <c r="I3194" i="2" s="1"/>
  <c r="H3193" i="2"/>
  <c r="J3193" i="2" s="1"/>
  <c r="G3194" i="2"/>
  <c r="I3187" i="2"/>
  <c r="I3188" i="2" s="1"/>
  <c r="H3187" i="2"/>
  <c r="J3187" i="2" s="1"/>
  <c r="J3186" i="2"/>
  <c r="E3188" i="2"/>
  <c r="G3188" i="2"/>
  <c r="E3182" i="2"/>
  <c r="J3180" i="2"/>
  <c r="I3181" i="2"/>
  <c r="H3181" i="2"/>
  <c r="J3181" i="2" s="1"/>
  <c r="I3180" i="2"/>
  <c r="G3182" i="2"/>
  <c r="H2895" i="2"/>
  <c r="J2895" i="2" s="1"/>
  <c r="H2931" i="2"/>
  <c r="J2931" i="2" s="1"/>
  <c r="H2784" i="2"/>
  <c r="J2784" i="2" s="1"/>
  <c r="I2634" i="2"/>
  <c r="H2919" i="2"/>
  <c r="J2919" i="2" s="1"/>
  <c r="H2610" i="2"/>
  <c r="J2610" i="2" s="1"/>
  <c r="H2820" i="2"/>
  <c r="J2820" i="2" s="1"/>
  <c r="H2586" i="2"/>
  <c r="J2586" i="2" s="1"/>
  <c r="H3166" i="2"/>
  <c r="J3166" i="2" s="1"/>
  <c r="I3166" i="2"/>
  <c r="I3167" i="2" s="1"/>
  <c r="E3167" i="2"/>
  <c r="G3167" i="2"/>
  <c r="E3161" i="2"/>
  <c r="J3159" i="2"/>
  <c r="I3160" i="2"/>
  <c r="I3161" i="2" s="1"/>
  <c r="H3160" i="2"/>
  <c r="J3160" i="2" s="1"/>
  <c r="G3161" i="2"/>
  <c r="E3155" i="2"/>
  <c r="J3153" i="2"/>
  <c r="I3154" i="2"/>
  <c r="I3155" i="2" s="1"/>
  <c r="H3154" i="2"/>
  <c r="J3154" i="2" s="1"/>
  <c r="G3155" i="2"/>
  <c r="J3147" i="2"/>
  <c r="E3149" i="2"/>
  <c r="I3148" i="2"/>
  <c r="I3149" i="2" s="1"/>
  <c r="H3148" i="2"/>
  <c r="J3148" i="2" s="1"/>
  <c r="G3149" i="2"/>
  <c r="E3143" i="2"/>
  <c r="J3141" i="2"/>
  <c r="I3142" i="2"/>
  <c r="I3143" i="2" s="1"/>
  <c r="H3142" i="2"/>
  <c r="J3142" i="2" s="1"/>
  <c r="G3143" i="2"/>
  <c r="J3135" i="2"/>
  <c r="I3136" i="2"/>
  <c r="I3137" i="2" s="1"/>
  <c r="H3136" i="2"/>
  <c r="J3136" i="2" s="1"/>
  <c r="E3137" i="2"/>
  <c r="G3137" i="2"/>
  <c r="E3131" i="2"/>
  <c r="I3130" i="2"/>
  <c r="I3131" i="2" s="1"/>
  <c r="H3130" i="2"/>
  <c r="J3130" i="2" s="1"/>
  <c r="J3129" i="2"/>
  <c r="G3131" i="2"/>
  <c r="E3125" i="2"/>
  <c r="I3124" i="2"/>
  <c r="I3125" i="2" s="1"/>
  <c r="H3124" i="2"/>
  <c r="J3124" i="2" s="1"/>
  <c r="H3123" i="2"/>
  <c r="G3125" i="2"/>
  <c r="J3117" i="2"/>
  <c r="E3119" i="2"/>
  <c r="I3118" i="2"/>
  <c r="I3119" i="2" s="1"/>
  <c r="H3118" i="2"/>
  <c r="J3118" i="2" s="1"/>
  <c r="G3119" i="2"/>
  <c r="E3113" i="2"/>
  <c r="I3112" i="2"/>
  <c r="I3113" i="2" s="1"/>
  <c r="H3112" i="2"/>
  <c r="J3112" i="2" s="1"/>
  <c r="J3111" i="2"/>
  <c r="G3113" i="2"/>
  <c r="J3105" i="2"/>
  <c r="I3106" i="2"/>
  <c r="I3107" i="2" s="1"/>
  <c r="H3106" i="2"/>
  <c r="J3106" i="2" s="1"/>
  <c r="E3107" i="2"/>
  <c r="G3107" i="2"/>
  <c r="I3100" i="2"/>
  <c r="I3101" i="2" s="1"/>
  <c r="H3100" i="2"/>
  <c r="J3100" i="2" s="1"/>
  <c r="J3099" i="2"/>
  <c r="E3101" i="2"/>
  <c r="G3101" i="2"/>
  <c r="J3093" i="2"/>
  <c r="H3094" i="2"/>
  <c r="J3094" i="2" s="1"/>
  <c r="I3094" i="2"/>
  <c r="I3095" i="2" s="1"/>
  <c r="E3095" i="2"/>
  <c r="G3095" i="2"/>
  <c r="J3087" i="2"/>
  <c r="I3088" i="2"/>
  <c r="I3089" i="2" s="1"/>
  <c r="H3088" i="2"/>
  <c r="J3088" i="2" s="1"/>
  <c r="E3089" i="2"/>
  <c r="G3089" i="2"/>
  <c r="J3081" i="2"/>
  <c r="E3083" i="2"/>
  <c r="I3082" i="2"/>
  <c r="I3083" i="2" s="1"/>
  <c r="H3082" i="2"/>
  <c r="J3082" i="2" s="1"/>
  <c r="G3083" i="2"/>
  <c r="H2877" i="2"/>
  <c r="J2877" i="2" s="1"/>
  <c r="E2582" i="2"/>
  <c r="H2850" i="2"/>
  <c r="J2850" i="2" s="1"/>
  <c r="I2778" i="2"/>
  <c r="I3048" i="2"/>
  <c r="H2976" i="2"/>
  <c r="J2976" i="2" s="1"/>
  <c r="H3067" i="2"/>
  <c r="J3067" i="2" s="1"/>
  <c r="I3067" i="2"/>
  <c r="I3068" i="2" s="1"/>
  <c r="E3068" i="2"/>
  <c r="J3066" i="2"/>
  <c r="G3068" i="2"/>
  <c r="E3062" i="2"/>
  <c r="I3061" i="2"/>
  <c r="I3062" i="2" s="1"/>
  <c r="H3061" i="2"/>
  <c r="J3061" i="2" s="1"/>
  <c r="J3060" i="2"/>
  <c r="G3062" i="2"/>
  <c r="I3055" i="2"/>
  <c r="I3056" i="2" s="1"/>
  <c r="H3055" i="2"/>
  <c r="J3055" i="2" s="1"/>
  <c r="J3054" i="2"/>
  <c r="E3056" i="2"/>
  <c r="G3056" i="2"/>
  <c r="I3049" i="2"/>
  <c r="H3049" i="2"/>
  <c r="J3049" i="2" s="1"/>
  <c r="E3050" i="2"/>
  <c r="J3048" i="2"/>
  <c r="G3050" i="2"/>
  <c r="J3042" i="2"/>
  <c r="E3044" i="2"/>
  <c r="I3043" i="2"/>
  <c r="I3044" i="2" s="1"/>
  <c r="H3043" i="2"/>
  <c r="J3043" i="2" s="1"/>
  <c r="G3044" i="2"/>
  <c r="J3036" i="2"/>
  <c r="H3037" i="2"/>
  <c r="J3037" i="2" s="1"/>
  <c r="I3037" i="2"/>
  <c r="I3038" i="2" s="1"/>
  <c r="E3032" i="2"/>
  <c r="E3038" i="2"/>
  <c r="G3038" i="2"/>
  <c r="J3030" i="2"/>
  <c r="I3031" i="2"/>
  <c r="H3031" i="2"/>
  <c r="J3031" i="2" s="1"/>
  <c r="I3030" i="2"/>
  <c r="G3032" i="2"/>
  <c r="J3024" i="2"/>
  <c r="E3026" i="2"/>
  <c r="I3025" i="2"/>
  <c r="I3026" i="2" s="1"/>
  <c r="H3025" i="2"/>
  <c r="J3025" i="2" s="1"/>
  <c r="G3026" i="2"/>
  <c r="J3018" i="2"/>
  <c r="I3019" i="2"/>
  <c r="I3020" i="2" s="1"/>
  <c r="H3019" i="2"/>
  <c r="J3019" i="2" s="1"/>
  <c r="E3020" i="2"/>
  <c r="G3020" i="2"/>
  <c r="J3012" i="2"/>
  <c r="I3013" i="2"/>
  <c r="I3014" i="2" s="1"/>
  <c r="H3013" i="2"/>
  <c r="J3013" i="2" s="1"/>
  <c r="E3014" i="2"/>
  <c r="G3014" i="2"/>
  <c r="J3006" i="2"/>
  <c r="E3008" i="2"/>
  <c r="I3007" i="2"/>
  <c r="I3008" i="2" s="1"/>
  <c r="H3007" i="2"/>
  <c r="J3007" i="2" s="1"/>
  <c r="G3008" i="2"/>
  <c r="J3000" i="2"/>
  <c r="E3002" i="2"/>
  <c r="I3001" i="2"/>
  <c r="I3002" i="2" s="1"/>
  <c r="H3001" i="2"/>
  <c r="J3001" i="2" s="1"/>
  <c r="G3002" i="2"/>
  <c r="I2995" i="2"/>
  <c r="I2996" i="2" s="1"/>
  <c r="H2995" i="2"/>
  <c r="J2995" i="2" s="1"/>
  <c r="E2996" i="2"/>
  <c r="G2996" i="2"/>
  <c r="J2988" i="2"/>
  <c r="E2990" i="2"/>
  <c r="I2989" i="2"/>
  <c r="I2990" i="2" s="1"/>
  <c r="H2989" i="2"/>
  <c r="J2989" i="2" s="1"/>
  <c r="G2990" i="2"/>
  <c r="J2982" i="2"/>
  <c r="E2984" i="2"/>
  <c r="I2983" i="2"/>
  <c r="H2983" i="2"/>
  <c r="J2983" i="2" s="1"/>
  <c r="I2982" i="2"/>
  <c r="G2984" i="2"/>
  <c r="H2937" i="2"/>
  <c r="J2937" i="2" s="1"/>
  <c r="I2961" i="2"/>
  <c r="H2949" i="2"/>
  <c r="H2913" i="2"/>
  <c r="J2913" i="2" s="1"/>
  <c r="I2889" i="2"/>
  <c r="H2968" i="2"/>
  <c r="J2968" i="2" s="1"/>
  <c r="I2968" i="2"/>
  <c r="I2969" i="2" s="1"/>
  <c r="E2969" i="2"/>
  <c r="J2967" i="2"/>
  <c r="H2969" i="2"/>
  <c r="G2969" i="2"/>
  <c r="J2961" i="2"/>
  <c r="E2963" i="2"/>
  <c r="I2962" i="2"/>
  <c r="I2963" i="2" s="1"/>
  <c r="H2962" i="2"/>
  <c r="J2962" i="2" s="1"/>
  <c r="G2963" i="2"/>
  <c r="J2955" i="2"/>
  <c r="I2956" i="2"/>
  <c r="H2956" i="2"/>
  <c r="J2956" i="2" s="1"/>
  <c r="E2957" i="2"/>
  <c r="I2955" i="2"/>
  <c r="G2957" i="2"/>
  <c r="J2949" i="2"/>
  <c r="I2950" i="2"/>
  <c r="I2951" i="2" s="1"/>
  <c r="H2950" i="2"/>
  <c r="J2950" i="2" s="1"/>
  <c r="E2933" i="2"/>
  <c r="E2951" i="2"/>
  <c r="G2951" i="2"/>
  <c r="J2943" i="2"/>
  <c r="I2944" i="2"/>
  <c r="I2945" i="2" s="1"/>
  <c r="H2944" i="2"/>
  <c r="J2944" i="2" s="1"/>
  <c r="E2945" i="2"/>
  <c r="G2945" i="2"/>
  <c r="H2127" i="2"/>
  <c r="J2127" i="2" s="1"/>
  <c r="H2076" i="2"/>
  <c r="J2076" i="2" s="1"/>
  <c r="H2151" i="2"/>
  <c r="J2151" i="2" s="1"/>
  <c r="H2373" i="2"/>
  <c r="J2373" i="2" s="1"/>
  <c r="H2487" i="2"/>
  <c r="J2487" i="2" s="1"/>
  <c r="H2511" i="2"/>
  <c r="J2511" i="2" s="1"/>
  <c r="H2349" i="2"/>
  <c r="J2349" i="2" s="1"/>
  <c r="H1992" i="2"/>
  <c r="J1992" i="2" s="1"/>
  <c r="E2939" i="2"/>
  <c r="H2175" i="2"/>
  <c r="J2175" i="2" s="1"/>
  <c r="I2016" i="2"/>
  <c r="H2442" i="2"/>
  <c r="J2442" i="2" s="1"/>
  <c r="I2454" i="2"/>
  <c r="H2523" i="2"/>
  <c r="J2523" i="2" s="1"/>
  <c r="H2232" i="2"/>
  <c r="J2232" i="2" s="1"/>
  <c r="I2938" i="2"/>
  <c r="I2939" i="2" s="1"/>
  <c r="H2938" i="2"/>
  <c r="J2938" i="2" s="1"/>
  <c r="I2004" i="2"/>
  <c r="H2751" i="2"/>
  <c r="J2751" i="2" s="1"/>
  <c r="I2466" i="2"/>
  <c r="G2680" i="2"/>
  <c r="H2680" i="2" s="1"/>
  <c r="J2680" i="2" s="1"/>
  <c r="G2939" i="2"/>
  <c r="I2932" i="2"/>
  <c r="I2933" i="2" s="1"/>
  <c r="H2932" i="2"/>
  <c r="J2932" i="2" s="1"/>
  <c r="G2933" i="2"/>
  <c r="G2921" i="2"/>
  <c r="I2926" i="2"/>
  <c r="I2927" i="2" s="1"/>
  <c r="H2926" i="2"/>
  <c r="J2926" i="2" s="1"/>
  <c r="E2927" i="2"/>
  <c r="H2925" i="2"/>
  <c r="G2927" i="2"/>
  <c r="E2921" i="2"/>
  <c r="I2920" i="2"/>
  <c r="I2921" i="2" s="1"/>
  <c r="H2920" i="2"/>
  <c r="J2920" i="2" s="1"/>
  <c r="I2914" i="2"/>
  <c r="I2915" i="2" s="1"/>
  <c r="H2914" i="2"/>
  <c r="J2914" i="2" s="1"/>
  <c r="E2915" i="2"/>
  <c r="G2915" i="2"/>
  <c r="I2908" i="2"/>
  <c r="I2909" i="2" s="1"/>
  <c r="H2908" i="2"/>
  <c r="J2908" i="2" s="1"/>
  <c r="E2909" i="2"/>
  <c r="J2907" i="2"/>
  <c r="G2909" i="2"/>
  <c r="H2790" i="2"/>
  <c r="J2790" i="2" s="1"/>
  <c r="I2802" i="2"/>
  <c r="G2879" i="2"/>
  <c r="H2862" i="2"/>
  <c r="J2862" i="2" s="1"/>
  <c r="H2733" i="2"/>
  <c r="J2733" i="2" s="1"/>
  <c r="E2903" i="2"/>
  <c r="I2902" i="2"/>
  <c r="I2903" i="2" s="1"/>
  <c r="H2902" i="2"/>
  <c r="J2902" i="2" s="1"/>
  <c r="H2901" i="2"/>
  <c r="G2903" i="2"/>
  <c r="I2896" i="2"/>
  <c r="I2897" i="2" s="1"/>
  <c r="H2896" i="2"/>
  <c r="J2896" i="2" s="1"/>
  <c r="I2697" i="2"/>
  <c r="H2460" i="2"/>
  <c r="J2460" i="2" s="1"/>
  <c r="E2897" i="2"/>
  <c r="G2897" i="2"/>
  <c r="I2890" i="2"/>
  <c r="H2890" i="2"/>
  <c r="J2890" i="2" s="1"/>
  <c r="J2889" i="2"/>
  <c r="E2885" i="2"/>
  <c r="E2891" i="2"/>
  <c r="G2891" i="2"/>
  <c r="J2883" i="2"/>
  <c r="I2884" i="2"/>
  <c r="I2885" i="2" s="1"/>
  <c r="H2884" i="2"/>
  <c r="J2884" i="2" s="1"/>
  <c r="G2885" i="2"/>
  <c r="G2780" i="2"/>
  <c r="G2864" i="2"/>
  <c r="J2868" i="2"/>
  <c r="E2870" i="2"/>
  <c r="I2869" i="2"/>
  <c r="I2870" i="2" s="1"/>
  <c r="H2869" i="2"/>
  <c r="J2869" i="2" s="1"/>
  <c r="G2870" i="2"/>
  <c r="E2864" i="2"/>
  <c r="E2858" i="2"/>
  <c r="I2863" i="2"/>
  <c r="I2864" i="2" s="1"/>
  <c r="H2863" i="2"/>
  <c r="J2863" i="2" s="1"/>
  <c r="I2857" i="2"/>
  <c r="H2857" i="2"/>
  <c r="J2857" i="2" s="1"/>
  <c r="J2856" i="2"/>
  <c r="I2856" i="2"/>
  <c r="G2858" i="2"/>
  <c r="I2851" i="2"/>
  <c r="I2852" i="2" s="1"/>
  <c r="H2851" i="2"/>
  <c r="J2851" i="2" s="1"/>
  <c r="E2852" i="2"/>
  <c r="G2852" i="2"/>
  <c r="I2845" i="2"/>
  <c r="H2845" i="2"/>
  <c r="J2845" i="2" s="1"/>
  <c r="E2846" i="2"/>
  <c r="J2844" i="2"/>
  <c r="I2844" i="2"/>
  <c r="I2846" i="2" s="1"/>
  <c r="G2846" i="2"/>
  <c r="G2834" i="2"/>
  <c r="E2840" i="2"/>
  <c r="I2839" i="2"/>
  <c r="I2840" i="2" s="1"/>
  <c r="H2839" i="2"/>
  <c r="J2839" i="2" s="1"/>
  <c r="E2834" i="2"/>
  <c r="H2838" i="2"/>
  <c r="G2840" i="2"/>
  <c r="I2833" i="2"/>
  <c r="I2834" i="2" s="1"/>
  <c r="H2833" i="2"/>
  <c r="J2833" i="2" s="1"/>
  <c r="J2832" i="2"/>
  <c r="G2822" i="2"/>
  <c r="J2826" i="2"/>
  <c r="E2828" i="2"/>
  <c r="I2827" i="2"/>
  <c r="H2827" i="2"/>
  <c r="J2827" i="2" s="1"/>
  <c r="E2822" i="2"/>
  <c r="I2826" i="2"/>
  <c r="G2828" i="2"/>
  <c r="H2821" i="2"/>
  <c r="J2821" i="2" s="1"/>
  <c r="I2821" i="2"/>
  <c r="I2822" i="2" s="1"/>
  <c r="E2816" i="2"/>
  <c r="I2815" i="2"/>
  <c r="I2816" i="2" s="1"/>
  <c r="H2815" i="2"/>
  <c r="J2815" i="2" s="1"/>
  <c r="H2814" i="2"/>
  <c r="G2816" i="2"/>
  <c r="J2808" i="2"/>
  <c r="I2809" i="2"/>
  <c r="I2810" i="2" s="1"/>
  <c r="H2809" i="2"/>
  <c r="J2809" i="2" s="1"/>
  <c r="E2810" i="2"/>
  <c r="G2810" i="2"/>
  <c r="J2802" i="2"/>
  <c r="E2804" i="2"/>
  <c r="I2803" i="2"/>
  <c r="H2803" i="2"/>
  <c r="J2803" i="2" s="1"/>
  <c r="G2804" i="2"/>
  <c r="G2792" i="2"/>
  <c r="E2798" i="2"/>
  <c r="I2797" i="2"/>
  <c r="I2798" i="2" s="1"/>
  <c r="H2797" i="2"/>
  <c r="J2797" i="2" s="1"/>
  <c r="E2792" i="2"/>
  <c r="H2796" i="2"/>
  <c r="G2798" i="2"/>
  <c r="I2791" i="2"/>
  <c r="I2792" i="2" s="1"/>
  <c r="H2791" i="2"/>
  <c r="J2791" i="2" s="1"/>
  <c r="E2786" i="2"/>
  <c r="I2785" i="2"/>
  <c r="I2786" i="2" s="1"/>
  <c r="H2785" i="2"/>
  <c r="J2785" i="2" s="1"/>
  <c r="G2786" i="2"/>
  <c r="H2121" i="2"/>
  <c r="J2121" i="2" s="1"/>
  <c r="H2757" i="2"/>
  <c r="J2757" i="2" s="1"/>
  <c r="I2238" i="2"/>
  <c r="I2058" i="2"/>
  <c r="I2517" i="2"/>
  <c r="I2070" i="2"/>
  <c r="I2400" i="2"/>
  <c r="I2424" i="2"/>
  <c r="H2745" i="2"/>
  <c r="J2745" i="2" s="1"/>
  <c r="H2133" i="2"/>
  <c r="J2133" i="2" s="1"/>
  <c r="I2529" i="2"/>
  <c r="H2685" i="2"/>
  <c r="J2685" i="2" s="1"/>
  <c r="H2709" i="2"/>
  <c r="J2709" i="2" s="1"/>
  <c r="I2319" i="2"/>
  <c r="H2721" i="2"/>
  <c r="J2721" i="2" s="1"/>
  <c r="K5107" i="1"/>
  <c r="K5111" i="1"/>
  <c r="I2739" i="2"/>
  <c r="I2715" i="2"/>
  <c r="K5103" i="1"/>
  <c r="J2769" i="2"/>
  <c r="H2770" i="2"/>
  <c r="J2770" i="2" s="1"/>
  <c r="I2770" i="2"/>
  <c r="I2771" i="2" s="1"/>
  <c r="E2771" i="2"/>
  <c r="G2771" i="2"/>
  <c r="H2764" i="2"/>
  <c r="J2764" i="2" s="1"/>
  <c r="I2764" i="2"/>
  <c r="I2765" i="2" s="1"/>
  <c r="E2759" i="2"/>
  <c r="H2763" i="2"/>
  <c r="G2765" i="2"/>
  <c r="H2758" i="2"/>
  <c r="J2758" i="2" s="1"/>
  <c r="I2758" i="2"/>
  <c r="I2759" i="2" s="1"/>
  <c r="G2759" i="2"/>
  <c r="E2753" i="2"/>
  <c r="I2752" i="2"/>
  <c r="I2753" i="2" s="1"/>
  <c r="H2752" i="2"/>
  <c r="J2752" i="2" s="1"/>
  <c r="G2753" i="2"/>
  <c r="I2746" i="2"/>
  <c r="I2747" i="2" s="1"/>
  <c r="H2746" i="2"/>
  <c r="J2746" i="2" s="1"/>
  <c r="E2747" i="2"/>
  <c r="G2747" i="2"/>
  <c r="J2739" i="2"/>
  <c r="E2741" i="2"/>
  <c r="I2740" i="2"/>
  <c r="H2740" i="2"/>
  <c r="J2740" i="2" s="1"/>
  <c r="G2741" i="2"/>
  <c r="I2734" i="2"/>
  <c r="I2735" i="2" s="1"/>
  <c r="H2734" i="2"/>
  <c r="J2734" i="2" s="1"/>
  <c r="E2735" i="2"/>
  <c r="G2735" i="2"/>
  <c r="E2729" i="2"/>
  <c r="J2727" i="2"/>
  <c r="I2728" i="2"/>
  <c r="H2728" i="2"/>
  <c r="J2728" i="2" s="1"/>
  <c r="I2727" i="2"/>
  <c r="G2729" i="2"/>
  <c r="I2722" i="2"/>
  <c r="I2723" i="2" s="1"/>
  <c r="H2722" i="2"/>
  <c r="J2722" i="2" s="1"/>
  <c r="E2723" i="2"/>
  <c r="G2723" i="2"/>
  <c r="J2715" i="2"/>
  <c r="I2716" i="2"/>
  <c r="H2716" i="2"/>
  <c r="J2716" i="2" s="1"/>
  <c r="E2717" i="2"/>
  <c r="G2717" i="2"/>
  <c r="E2711" i="2"/>
  <c r="I2710" i="2"/>
  <c r="I2711" i="2" s="1"/>
  <c r="H2710" i="2"/>
  <c r="J2710" i="2" s="1"/>
  <c r="G2711" i="2"/>
  <c r="J2703" i="2"/>
  <c r="I2704" i="2"/>
  <c r="H2704" i="2"/>
  <c r="J2704" i="2" s="1"/>
  <c r="E2705" i="2"/>
  <c r="I2703" i="2"/>
  <c r="G2705" i="2"/>
  <c r="J2697" i="2"/>
  <c r="I2698" i="2"/>
  <c r="H2698" i="2"/>
  <c r="J2698" i="2" s="1"/>
  <c r="E2699" i="2"/>
  <c r="G2699" i="2"/>
  <c r="I2692" i="2"/>
  <c r="I2693" i="2" s="1"/>
  <c r="H2692" i="2"/>
  <c r="J2692" i="2" s="1"/>
  <c r="E2693" i="2"/>
  <c r="H2691" i="2"/>
  <c r="G2693" i="2"/>
  <c r="E2687" i="2"/>
  <c r="I2686" i="2"/>
  <c r="I2687" i="2" s="1"/>
  <c r="H2686" i="2"/>
  <c r="J2686" i="2" s="1"/>
  <c r="G2687" i="2"/>
  <c r="H2145" i="2"/>
  <c r="J2145" i="2" s="1"/>
  <c r="I1998" i="2"/>
  <c r="I1947" i="2"/>
  <c r="H1923" i="2"/>
  <c r="J1923" i="2" s="1"/>
  <c r="H2274" i="2"/>
  <c r="J2274" i="2" s="1"/>
  <c r="H2250" i="2"/>
  <c r="J2250" i="2" s="1"/>
  <c r="I2343" i="2"/>
  <c r="H2472" i="2"/>
  <c r="J2472" i="2" s="1"/>
  <c r="I2367" i="2"/>
  <c r="H2448" i="2"/>
  <c r="J2448" i="2" s="1"/>
  <c r="I2436" i="2"/>
  <c r="I2307" i="2"/>
  <c r="H2085" i="2"/>
  <c r="J2085" i="2" s="1"/>
  <c r="H2226" i="2"/>
  <c r="J2226" i="2" s="1"/>
  <c r="H2097" i="2"/>
  <c r="J2097" i="2" s="1"/>
  <c r="I2109" i="2"/>
  <c r="H2169" i="2"/>
  <c r="J2169" i="2" s="1"/>
  <c r="I2190" i="2"/>
  <c r="H2202" i="2"/>
  <c r="J2202" i="2" s="1"/>
  <c r="I2022" i="2"/>
  <c r="I2640" i="2"/>
  <c r="H2671" i="2"/>
  <c r="J2671" i="2" s="1"/>
  <c r="I2671" i="2"/>
  <c r="E2672" i="2"/>
  <c r="J2670" i="2"/>
  <c r="H2672" i="2"/>
  <c r="I2670" i="2"/>
  <c r="I2672" i="2" s="1"/>
  <c r="G2672" i="2"/>
  <c r="E2666" i="2"/>
  <c r="I2665" i="2"/>
  <c r="I2666" i="2" s="1"/>
  <c r="H2665" i="2"/>
  <c r="J2665" i="2" s="1"/>
  <c r="H2664" i="2"/>
  <c r="G2666" i="2"/>
  <c r="J2658" i="2"/>
  <c r="I2659" i="2"/>
  <c r="I2660" i="2" s="1"/>
  <c r="H2659" i="2"/>
  <c r="J2659" i="2" s="1"/>
  <c r="E2660" i="2"/>
  <c r="G2660" i="2"/>
  <c r="I2653" i="2"/>
  <c r="H2653" i="2"/>
  <c r="J2653" i="2" s="1"/>
  <c r="J2652" i="2"/>
  <c r="E2654" i="2"/>
  <c r="I2652" i="2"/>
  <c r="I2654" i="2" s="1"/>
  <c r="G2654" i="2"/>
  <c r="I2647" i="2"/>
  <c r="I2648" i="2" s="1"/>
  <c r="H2647" i="2"/>
  <c r="J2647" i="2" s="1"/>
  <c r="E2648" i="2"/>
  <c r="H2646" i="2"/>
  <c r="G2648" i="2"/>
  <c r="I2641" i="2"/>
  <c r="H2641" i="2"/>
  <c r="J2641" i="2" s="1"/>
  <c r="E2642" i="2"/>
  <c r="J2640" i="2"/>
  <c r="G2642" i="2"/>
  <c r="E2636" i="2"/>
  <c r="I2635" i="2"/>
  <c r="H2635" i="2"/>
  <c r="J2635" i="2" s="1"/>
  <c r="J2634" i="2"/>
  <c r="G2636" i="2"/>
  <c r="I2629" i="2"/>
  <c r="H2629" i="2"/>
  <c r="J2629" i="2" s="1"/>
  <c r="E2630" i="2"/>
  <c r="J2628" i="2"/>
  <c r="I2628" i="2"/>
  <c r="I2630" i="2" s="1"/>
  <c r="G2630" i="2"/>
  <c r="I2623" i="2"/>
  <c r="I2624" i="2" s="1"/>
  <c r="H2623" i="2"/>
  <c r="J2623" i="2" s="1"/>
  <c r="E2624" i="2"/>
  <c r="H2622" i="2"/>
  <c r="G2624" i="2"/>
  <c r="E2618" i="2"/>
  <c r="H2617" i="2"/>
  <c r="J2617" i="2" s="1"/>
  <c r="I2617" i="2"/>
  <c r="I2618" i="2" s="1"/>
  <c r="H2616" i="2"/>
  <c r="G2618" i="2"/>
  <c r="I2611" i="2"/>
  <c r="I2612" i="2" s="1"/>
  <c r="H2611" i="2"/>
  <c r="J2611" i="2" s="1"/>
  <c r="E2612" i="2"/>
  <c r="G2612" i="2"/>
  <c r="J2604" i="2"/>
  <c r="I2605" i="2"/>
  <c r="H2605" i="2"/>
  <c r="J2605" i="2" s="1"/>
  <c r="E2606" i="2"/>
  <c r="I2604" i="2"/>
  <c r="G2606" i="2"/>
  <c r="E2600" i="2"/>
  <c r="I2599" i="2"/>
  <c r="I2600" i="2" s="1"/>
  <c r="H2599" i="2"/>
  <c r="J2599" i="2" s="1"/>
  <c r="H2598" i="2"/>
  <c r="G2600" i="2"/>
  <c r="E2594" i="2"/>
  <c r="I2593" i="2"/>
  <c r="I2594" i="2" s="1"/>
  <c r="H2593" i="2"/>
  <c r="J2593" i="2" s="1"/>
  <c r="H2592" i="2"/>
  <c r="G2594" i="2"/>
  <c r="H2587" i="2"/>
  <c r="J2587" i="2" s="1"/>
  <c r="I2587" i="2"/>
  <c r="I2588" i="2" s="1"/>
  <c r="E2588" i="2"/>
  <c r="G2588" i="2"/>
  <c r="H2581" i="2"/>
  <c r="J2581" i="2" s="1"/>
  <c r="I2581" i="2"/>
  <c r="I2582" i="2" s="1"/>
  <c r="I1866" i="2"/>
  <c r="H1701" i="2"/>
  <c r="J1701" i="2" s="1"/>
  <c r="K4837" i="1"/>
  <c r="K4841" i="1"/>
  <c r="K4845" i="1"/>
  <c r="K4849" i="1"/>
  <c r="I2565" i="2"/>
  <c r="H2505" i="2"/>
  <c r="J2505" i="2" s="1"/>
  <c r="H2572" i="2"/>
  <c r="J2572" i="2" s="1"/>
  <c r="I2572" i="2"/>
  <c r="J2571" i="2"/>
  <c r="E2573" i="2"/>
  <c r="I2571" i="2"/>
  <c r="G2573" i="2"/>
  <c r="J2565" i="2"/>
  <c r="I2566" i="2"/>
  <c r="H2566" i="2"/>
  <c r="J2566" i="2" s="1"/>
  <c r="E2567" i="2"/>
  <c r="G2567" i="2"/>
  <c r="J2559" i="2"/>
  <c r="E2561" i="2"/>
  <c r="I2560" i="2"/>
  <c r="I2561" i="2" s="1"/>
  <c r="H2560" i="2"/>
  <c r="J2560" i="2" s="1"/>
  <c r="G2561" i="2"/>
  <c r="J2553" i="2"/>
  <c r="E2555" i="2"/>
  <c r="I2554" i="2"/>
  <c r="H2554" i="2"/>
  <c r="J2554" i="2" s="1"/>
  <c r="I2553" i="2"/>
  <c r="G2555" i="2"/>
  <c r="J2547" i="2"/>
  <c r="E2549" i="2"/>
  <c r="I2548" i="2"/>
  <c r="H2548" i="2"/>
  <c r="J2548" i="2" s="1"/>
  <c r="I2547" i="2"/>
  <c r="G2549" i="2"/>
  <c r="E2543" i="2"/>
  <c r="I2542" i="2"/>
  <c r="I2543" i="2" s="1"/>
  <c r="H2542" i="2"/>
  <c r="J2542" i="2" s="1"/>
  <c r="H2541" i="2"/>
  <c r="G2543" i="2"/>
  <c r="J2535" i="2"/>
  <c r="I2536" i="2"/>
  <c r="I2537" i="2" s="1"/>
  <c r="H2536" i="2"/>
  <c r="J2536" i="2" s="1"/>
  <c r="E2537" i="2"/>
  <c r="G2537" i="2"/>
  <c r="J2529" i="2"/>
  <c r="E2531" i="2"/>
  <c r="I2530" i="2"/>
  <c r="H2530" i="2"/>
  <c r="J2530" i="2" s="1"/>
  <c r="G2531" i="2"/>
  <c r="E2513" i="2"/>
  <c r="E2525" i="2"/>
  <c r="I2524" i="2"/>
  <c r="I2525" i="2" s="1"/>
  <c r="H2524" i="2"/>
  <c r="J2524" i="2" s="1"/>
  <c r="G2525" i="2"/>
  <c r="G2513" i="2"/>
  <c r="J2517" i="2"/>
  <c r="I2518" i="2"/>
  <c r="H2518" i="2"/>
  <c r="J2518" i="2" s="1"/>
  <c r="E2519" i="2"/>
  <c r="G2519" i="2"/>
  <c r="I2512" i="2"/>
  <c r="I2513" i="2" s="1"/>
  <c r="H2512" i="2"/>
  <c r="J2512" i="2" s="1"/>
  <c r="I2506" i="2"/>
  <c r="I2507" i="2" s="1"/>
  <c r="H2506" i="2"/>
  <c r="J2506" i="2" s="1"/>
  <c r="E2507" i="2"/>
  <c r="G2507" i="2"/>
  <c r="J2499" i="2"/>
  <c r="I2500" i="2"/>
  <c r="H2500" i="2"/>
  <c r="J2500" i="2" s="1"/>
  <c r="E2501" i="2"/>
  <c r="I2499" i="2"/>
  <c r="G2501" i="2"/>
  <c r="E2495" i="2"/>
  <c r="I2494" i="2"/>
  <c r="I2495" i="2" s="1"/>
  <c r="H2494" i="2"/>
  <c r="J2494" i="2" s="1"/>
  <c r="H2493" i="2"/>
  <c r="G2495" i="2"/>
  <c r="E2489" i="2"/>
  <c r="I2488" i="2"/>
  <c r="I2489" i="2" s="1"/>
  <c r="H2488" i="2"/>
  <c r="J2488" i="2" s="1"/>
  <c r="G2489" i="2"/>
  <c r="J4702" i="1"/>
  <c r="H2473" i="2"/>
  <c r="J2473" i="2" s="1"/>
  <c r="I2473" i="2"/>
  <c r="I2474" i="2" s="1"/>
  <c r="E2474" i="2"/>
  <c r="G2474" i="2"/>
  <c r="I2467" i="2"/>
  <c r="H2467" i="2"/>
  <c r="J2467" i="2" s="1"/>
  <c r="E2468" i="2"/>
  <c r="J2466" i="2"/>
  <c r="G2468" i="2"/>
  <c r="I2461" i="2"/>
  <c r="I2462" i="2" s="1"/>
  <c r="H2461" i="2"/>
  <c r="J2461" i="2" s="1"/>
  <c r="E2462" i="2"/>
  <c r="G2462" i="2"/>
  <c r="J2454" i="2"/>
  <c r="E2456" i="2"/>
  <c r="I2455" i="2"/>
  <c r="H2455" i="2"/>
  <c r="J2455" i="2" s="1"/>
  <c r="G2456" i="2"/>
  <c r="E2450" i="2"/>
  <c r="I2449" i="2"/>
  <c r="I2450" i="2" s="1"/>
  <c r="H2449" i="2"/>
  <c r="J2449" i="2" s="1"/>
  <c r="G2450" i="2"/>
  <c r="E2444" i="2"/>
  <c r="I2443" i="2"/>
  <c r="I2444" i="2" s="1"/>
  <c r="H2443" i="2"/>
  <c r="J2443" i="2" s="1"/>
  <c r="G2444" i="2"/>
  <c r="J2436" i="2"/>
  <c r="I2437" i="2"/>
  <c r="H2437" i="2"/>
  <c r="J2437" i="2" s="1"/>
  <c r="E2438" i="2"/>
  <c r="G2438" i="2"/>
  <c r="I2431" i="2"/>
  <c r="I2432" i="2" s="1"/>
  <c r="H2431" i="2"/>
  <c r="J2431" i="2" s="1"/>
  <c r="E2432" i="2"/>
  <c r="H2430" i="2"/>
  <c r="G2432" i="2"/>
  <c r="I2425" i="2"/>
  <c r="H2425" i="2"/>
  <c r="J2425" i="2" s="1"/>
  <c r="J2424" i="2"/>
  <c r="E2426" i="2"/>
  <c r="G2426" i="2"/>
  <c r="I2419" i="2"/>
  <c r="I2420" i="2" s="1"/>
  <c r="H2419" i="2"/>
  <c r="J2419" i="2" s="1"/>
  <c r="J2418" i="2"/>
  <c r="E2420" i="2"/>
  <c r="G2420" i="2"/>
  <c r="H2413" i="2"/>
  <c r="J2413" i="2" s="1"/>
  <c r="I2413" i="2"/>
  <c r="I2414" i="2" s="1"/>
  <c r="E2414" i="2"/>
  <c r="H2412" i="2"/>
  <c r="G2414" i="2"/>
  <c r="I2407" i="2"/>
  <c r="I2408" i="2" s="1"/>
  <c r="H2407" i="2"/>
  <c r="J2407" i="2" s="1"/>
  <c r="E2408" i="2"/>
  <c r="H2406" i="2"/>
  <c r="G2408" i="2"/>
  <c r="I2401" i="2"/>
  <c r="I2402" i="2" s="1"/>
  <c r="H2401" i="2"/>
  <c r="J2401" i="2" s="1"/>
  <c r="J2400" i="2"/>
  <c r="E2402" i="2"/>
  <c r="G2402" i="2"/>
  <c r="I2395" i="2"/>
  <c r="I2396" i="2" s="1"/>
  <c r="H2395" i="2"/>
  <c r="J2395" i="2" s="1"/>
  <c r="J2394" i="2"/>
  <c r="E2396" i="2"/>
  <c r="G2396" i="2"/>
  <c r="I2389" i="2"/>
  <c r="I2390" i="2" s="1"/>
  <c r="H2389" i="2"/>
  <c r="J2389" i="2" s="1"/>
  <c r="E2390" i="2"/>
  <c r="H2388" i="2"/>
  <c r="G2390" i="2"/>
  <c r="I1872" i="2"/>
  <c r="K4608" i="1"/>
  <c r="K4609" i="1"/>
  <c r="K4610" i="1"/>
  <c r="K4611" i="1"/>
  <c r="K4612" i="1"/>
  <c r="K4613" i="1"/>
  <c r="K4614" i="1"/>
  <c r="K4615" i="1"/>
  <c r="K4616" i="1"/>
  <c r="K4617" i="1"/>
  <c r="H2374" i="2"/>
  <c r="J2374" i="2" s="1"/>
  <c r="I2374" i="2"/>
  <c r="I2375" i="2" s="1"/>
  <c r="E2375" i="2"/>
  <c r="G2375" i="2"/>
  <c r="J2367" i="2"/>
  <c r="I2368" i="2"/>
  <c r="H2368" i="2"/>
  <c r="J2368" i="2" s="1"/>
  <c r="E2369" i="2"/>
  <c r="G2369" i="2"/>
  <c r="I2362" i="2"/>
  <c r="I2363" i="2" s="1"/>
  <c r="H2362" i="2"/>
  <c r="J2362" i="2" s="1"/>
  <c r="E2363" i="2"/>
  <c r="H2361" i="2"/>
  <c r="G2363" i="2"/>
  <c r="I2356" i="2"/>
  <c r="I2357" i="2" s="1"/>
  <c r="H2356" i="2"/>
  <c r="J2356" i="2" s="1"/>
  <c r="E2357" i="2"/>
  <c r="H2355" i="2"/>
  <c r="G2357" i="2"/>
  <c r="E2351" i="2"/>
  <c r="I2350" i="2"/>
  <c r="I2351" i="2" s="1"/>
  <c r="H2350" i="2"/>
  <c r="J2350" i="2" s="1"/>
  <c r="G2351" i="2"/>
  <c r="G2339" i="2"/>
  <c r="J2343" i="2"/>
  <c r="E2345" i="2"/>
  <c r="I2344" i="2"/>
  <c r="H2344" i="2"/>
  <c r="J2344" i="2" s="1"/>
  <c r="G2345" i="2"/>
  <c r="I2338" i="2"/>
  <c r="I2339" i="2" s="1"/>
  <c r="H2338" i="2"/>
  <c r="J2338" i="2" s="1"/>
  <c r="J2337" i="2"/>
  <c r="E2339" i="2"/>
  <c r="E2333" i="2"/>
  <c r="I2332" i="2"/>
  <c r="I2333" i="2" s="1"/>
  <c r="H2332" i="2"/>
  <c r="J2332" i="2" s="1"/>
  <c r="H2331" i="2"/>
  <c r="G2333" i="2"/>
  <c r="I2326" i="2"/>
  <c r="I2327" i="2" s="1"/>
  <c r="H2326" i="2"/>
  <c r="J2326" i="2" s="1"/>
  <c r="J2325" i="2"/>
  <c r="E2327" i="2"/>
  <c r="G2327" i="2"/>
  <c r="J2319" i="2"/>
  <c r="I2320" i="2"/>
  <c r="H2320" i="2"/>
  <c r="J2320" i="2" s="1"/>
  <c r="E2321" i="2"/>
  <c r="G2321" i="2"/>
  <c r="I2314" i="2"/>
  <c r="I2315" i="2" s="1"/>
  <c r="H2314" i="2"/>
  <c r="J2314" i="2" s="1"/>
  <c r="J2313" i="2"/>
  <c r="E2315" i="2"/>
  <c r="G2315" i="2"/>
  <c r="J2307" i="2"/>
  <c r="E2309" i="2"/>
  <c r="I2308" i="2"/>
  <c r="H2308" i="2"/>
  <c r="J2308" i="2" s="1"/>
  <c r="G2309" i="2"/>
  <c r="J2301" i="2"/>
  <c r="I2302" i="2"/>
  <c r="I2303" i="2" s="1"/>
  <c r="H2302" i="2"/>
  <c r="J2302" i="2" s="1"/>
  <c r="E2303" i="2"/>
  <c r="G2303" i="2"/>
  <c r="J2295" i="2"/>
  <c r="I2296" i="2"/>
  <c r="H2296" i="2"/>
  <c r="J2296" i="2" s="1"/>
  <c r="E2297" i="2"/>
  <c r="I2295" i="2"/>
  <c r="G2297" i="2"/>
  <c r="E2291" i="2"/>
  <c r="I2290" i="2"/>
  <c r="I2291" i="2" s="1"/>
  <c r="H2290" i="2"/>
  <c r="J2290" i="2" s="1"/>
  <c r="H2289" i="2"/>
  <c r="G2291" i="2"/>
  <c r="I2220" i="2"/>
  <c r="K4496" i="1"/>
  <c r="K4500" i="1"/>
  <c r="K4504" i="1"/>
  <c r="K4508" i="1"/>
  <c r="H2268" i="2"/>
  <c r="J2268" i="2" s="1"/>
  <c r="I224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2275" i="2"/>
  <c r="I2276" i="2" s="1"/>
  <c r="H2275" i="2"/>
  <c r="J2275" i="2" s="1"/>
  <c r="E2276" i="2"/>
  <c r="G2276" i="2"/>
  <c r="E2270" i="2"/>
  <c r="I2269" i="2"/>
  <c r="I2270" i="2" s="1"/>
  <c r="H2269" i="2"/>
  <c r="J2269" i="2" s="1"/>
  <c r="G2270" i="2"/>
  <c r="H2263" i="2"/>
  <c r="J2263" i="2" s="1"/>
  <c r="I2263" i="2"/>
  <c r="E2264" i="2"/>
  <c r="J2262" i="2"/>
  <c r="I2262" i="2"/>
  <c r="G2264" i="2"/>
  <c r="I2257" i="2"/>
  <c r="H2257" i="2"/>
  <c r="J2257" i="2" s="1"/>
  <c r="J2256" i="2"/>
  <c r="E2258" i="2"/>
  <c r="I2256" i="2"/>
  <c r="G2258" i="2"/>
  <c r="I2251" i="2"/>
  <c r="I2252" i="2" s="1"/>
  <c r="H2251" i="2"/>
  <c r="J2251" i="2" s="1"/>
  <c r="E2252" i="2"/>
  <c r="G2252" i="2"/>
  <c r="I2245" i="2"/>
  <c r="H2245" i="2"/>
  <c r="J2245" i="2" s="1"/>
  <c r="J2244" i="2"/>
  <c r="E2246" i="2"/>
  <c r="G2246" i="2"/>
  <c r="J2238" i="2"/>
  <c r="G2234" i="2"/>
  <c r="E2240" i="2"/>
  <c r="I2239" i="2"/>
  <c r="H2239" i="2"/>
  <c r="J2239" i="2" s="1"/>
  <c r="G2240" i="2"/>
  <c r="E2234" i="2"/>
  <c r="I2233" i="2"/>
  <c r="I2234" i="2" s="1"/>
  <c r="H2233" i="2"/>
  <c r="J2233" i="2" s="1"/>
  <c r="I2227" i="2"/>
  <c r="I2228" i="2" s="1"/>
  <c r="H2227" i="2"/>
  <c r="J2227" i="2" s="1"/>
  <c r="E2228" i="2"/>
  <c r="G2228" i="2"/>
  <c r="J2220" i="2"/>
  <c r="E2222" i="2"/>
  <c r="I2221" i="2"/>
  <c r="H2221" i="2"/>
  <c r="J2221" i="2" s="1"/>
  <c r="G2222" i="2"/>
  <c r="J2214" i="2"/>
  <c r="E2216" i="2"/>
  <c r="I2215" i="2"/>
  <c r="H2215" i="2"/>
  <c r="J2215" i="2" s="1"/>
  <c r="I2214" i="2"/>
  <c r="G2216" i="2"/>
  <c r="I2209" i="2"/>
  <c r="I2210" i="2" s="1"/>
  <c r="H2209" i="2"/>
  <c r="J2209" i="2" s="1"/>
  <c r="E2210" i="2"/>
  <c r="H2208" i="2"/>
  <c r="G2210" i="2"/>
  <c r="I2203" i="2"/>
  <c r="I2204" i="2" s="1"/>
  <c r="H2203" i="2"/>
  <c r="J2203" i="2" s="1"/>
  <c r="E2204" i="2"/>
  <c r="G2204" i="2"/>
  <c r="E2198" i="2"/>
  <c r="J2196" i="2"/>
  <c r="I2197" i="2"/>
  <c r="I2198" i="2" s="1"/>
  <c r="H2197" i="2"/>
  <c r="J2197" i="2" s="1"/>
  <c r="G2198" i="2"/>
  <c r="E2192" i="2"/>
  <c r="I2191" i="2"/>
  <c r="H2191" i="2"/>
  <c r="J2191" i="2" s="1"/>
  <c r="J2190" i="2"/>
  <c r="G2192" i="2"/>
  <c r="K4432" i="1"/>
  <c r="K4394" i="1"/>
  <c r="G2171" i="2"/>
  <c r="H2176" i="2"/>
  <c r="J2176" i="2" s="1"/>
  <c r="I2176" i="2"/>
  <c r="I2177" i="2" s="1"/>
  <c r="E2177" i="2"/>
  <c r="G2177" i="2"/>
  <c r="E2171" i="2"/>
  <c r="I2170" i="2"/>
  <c r="I2171" i="2" s="1"/>
  <c r="H2170" i="2"/>
  <c r="J2170" i="2" s="1"/>
  <c r="E2165" i="2"/>
  <c r="J2163" i="2"/>
  <c r="I2164" i="2"/>
  <c r="I2165" i="2" s="1"/>
  <c r="H2164" i="2"/>
  <c r="J2164" i="2" s="1"/>
  <c r="G2165" i="2"/>
  <c r="E2159" i="2"/>
  <c r="H2158" i="2"/>
  <c r="J2158" i="2" s="1"/>
  <c r="I2158" i="2"/>
  <c r="I2159" i="2" s="1"/>
  <c r="H2157" i="2"/>
  <c r="G2159" i="2"/>
  <c r="E2153" i="2"/>
  <c r="I2152" i="2"/>
  <c r="I2153" i="2" s="1"/>
  <c r="H2152" i="2"/>
  <c r="J2152" i="2" s="1"/>
  <c r="G2153" i="2"/>
  <c r="E2147" i="2"/>
  <c r="I2146" i="2"/>
  <c r="I2147" i="2" s="1"/>
  <c r="H2146" i="2"/>
  <c r="J2146" i="2" s="1"/>
  <c r="G2147" i="2"/>
  <c r="J2139" i="2"/>
  <c r="I2140" i="2"/>
  <c r="H2140" i="2"/>
  <c r="J2140" i="2" s="1"/>
  <c r="E2141" i="2"/>
  <c r="I2139" i="2"/>
  <c r="G2141" i="2"/>
  <c r="E2135" i="2"/>
  <c r="I2134" i="2"/>
  <c r="I2135" i="2" s="1"/>
  <c r="H2134" i="2"/>
  <c r="J2134" i="2" s="1"/>
  <c r="G2135" i="2"/>
  <c r="I2128" i="2"/>
  <c r="I2129" i="2" s="1"/>
  <c r="H2128" i="2"/>
  <c r="J2128" i="2" s="1"/>
  <c r="E2129" i="2"/>
  <c r="G2129" i="2"/>
  <c r="I2122" i="2"/>
  <c r="I2123" i="2" s="1"/>
  <c r="H2122" i="2"/>
  <c r="J2122" i="2" s="1"/>
  <c r="E2123" i="2"/>
  <c r="G2123" i="2"/>
  <c r="E2117" i="2"/>
  <c r="J2115" i="2"/>
  <c r="I2116" i="2"/>
  <c r="H2116" i="2"/>
  <c r="J2116" i="2" s="1"/>
  <c r="I2115" i="2"/>
  <c r="G2117" i="2"/>
  <c r="I2110" i="2"/>
  <c r="H2110" i="2"/>
  <c r="J2110" i="2" s="1"/>
  <c r="E2111" i="2"/>
  <c r="J2109" i="2"/>
  <c r="G2111" i="2"/>
  <c r="J2103" i="2"/>
  <c r="E2105" i="2"/>
  <c r="I2104" i="2"/>
  <c r="I2105" i="2" s="1"/>
  <c r="H2104" i="2"/>
  <c r="J2104" i="2" s="1"/>
  <c r="G2105" i="2"/>
  <c r="I2098" i="2"/>
  <c r="I2099" i="2" s="1"/>
  <c r="H2098" i="2"/>
  <c r="J2098" i="2" s="1"/>
  <c r="E2099" i="2"/>
  <c r="G2099" i="2"/>
  <c r="I2092" i="2"/>
  <c r="H2092" i="2"/>
  <c r="J2092" i="2" s="1"/>
  <c r="E2093" i="2"/>
  <c r="J2091" i="2"/>
  <c r="I2091" i="2"/>
  <c r="G2093" i="2"/>
  <c r="H1842" i="2"/>
  <c r="J1842" i="2" s="1"/>
  <c r="H1986" i="2"/>
  <c r="J1986" i="2" s="1"/>
  <c r="G1988" i="2"/>
  <c r="H2034" i="2"/>
  <c r="J2034" i="2" s="1"/>
  <c r="H2046" i="2"/>
  <c r="J2046" i="2" s="1"/>
  <c r="H2077" i="2"/>
  <c r="J2077" i="2" s="1"/>
  <c r="I2077" i="2"/>
  <c r="I2078" i="2" s="1"/>
  <c r="E2078" i="2"/>
  <c r="G2078" i="2"/>
  <c r="J2070" i="2"/>
  <c r="I2071" i="2"/>
  <c r="H2071" i="2"/>
  <c r="J2071" i="2" s="1"/>
  <c r="G2060" i="2"/>
  <c r="E2072" i="2"/>
  <c r="G2072" i="2"/>
  <c r="E2066" i="2"/>
  <c r="J2064" i="2"/>
  <c r="I2065" i="2"/>
  <c r="H2065" i="2"/>
  <c r="J2065" i="2" s="1"/>
  <c r="I2064" i="2"/>
  <c r="G2066" i="2"/>
  <c r="H2028" i="2"/>
  <c r="J2028" i="2" s="1"/>
  <c r="H2040" i="2"/>
  <c r="J2040" i="2" s="1"/>
  <c r="E2060" i="2"/>
  <c r="H2052" i="2"/>
  <c r="J2052" i="2" s="1"/>
  <c r="I1893" i="2"/>
  <c r="I2059" i="2"/>
  <c r="H2059" i="2"/>
  <c r="J2059" i="2" s="1"/>
  <c r="J2058" i="2"/>
  <c r="E2054" i="2"/>
  <c r="I2053" i="2"/>
  <c r="I2054" i="2" s="1"/>
  <c r="H2053" i="2"/>
  <c r="J2053" i="2" s="1"/>
  <c r="G2054" i="2"/>
  <c r="I1905" i="2"/>
  <c r="I2047" i="2"/>
  <c r="I2048" i="2" s="1"/>
  <c r="H2047" i="2"/>
  <c r="J2047" i="2" s="1"/>
  <c r="E2048" i="2"/>
  <c r="G2048" i="2"/>
  <c r="G2036" i="2"/>
  <c r="E2030" i="2"/>
  <c r="E2042" i="2"/>
  <c r="I2041" i="2"/>
  <c r="I2042" i="2" s="1"/>
  <c r="H2041" i="2"/>
  <c r="J2041" i="2" s="1"/>
  <c r="G2042" i="2"/>
  <c r="I2035" i="2"/>
  <c r="I2036" i="2" s="1"/>
  <c r="H2035" i="2"/>
  <c r="J2035" i="2" s="1"/>
  <c r="E2036" i="2"/>
  <c r="I2029" i="2"/>
  <c r="I2030" i="2" s="1"/>
  <c r="H2029" i="2"/>
  <c r="J2029" i="2" s="1"/>
  <c r="G2030" i="2"/>
  <c r="E2024" i="2"/>
  <c r="J2022" i="2"/>
  <c r="I2023" i="2"/>
  <c r="H2023" i="2"/>
  <c r="J2023" i="2" s="1"/>
  <c r="G2024" i="2"/>
  <c r="E2018" i="2"/>
  <c r="J2016" i="2"/>
  <c r="I2017" i="2"/>
  <c r="H2017" i="2"/>
  <c r="J2017" i="2" s="1"/>
  <c r="G2018" i="2"/>
  <c r="E2012" i="2"/>
  <c r="I2011" i="2"/>
  <c r="I2012" i="2" s="1"/>
  <c r="H2011" i="2"/>
  <c r="J2011" i="2" s="1"/>
  <c r="H2010" i="2"/>
  <c r="G2012" i="2"/>
  <c r="J2004" i="2"/>
  <c r="I2005" i="2"/>
  <c r="H2005" i="2"/>
  <c r="J2005" i="2" s="1"/>
  <c r="E2006" i="2"/>
  <c r="G2006" i="2"/>
  <c r="E2000" i="2"/>
  <c r="I1999" i="2"/>
  <c r="H1999" i="2"/>
  <c r="J1999" i="2" s="1"/>
  <c r="J1998" i="2"/>
  <c r="G2000" i="2"/>
  <c r="E1994" i="2"/>
  <c r="I1993" i="2"/>
  <c r="I1994" i="2" s="1"/>
  <c r="H1993" i="2"/>
  <c r="J1993" i="2" s="1"/>
  <c r="G1994" i="2"/>
  <c r="H1953" i="2"/>
  <c r="J1953" i="2" s="1"/>
  <c r="H1977" i="2"/>
  <c r="J1977" i="2" s="1"/>
  <c r="H1929" i="2"/>
  <c r="J1929" i="2" s="1"/>
  <c r="H1878" i="2"/>
  <c r="J1878" i="2" s="1"/>
  <c r="G1889" i="2"/>
  <c r="I1911" i="2"/>
  <c r="H1971" i="2"/>
  <c r="J1971" i="2" s="1"/>
  <c r="H1899" i="2"/>
  <c r="I1959" i="2"/>
  <c r="H1887" i="2"/>
  <c r="J1887" i="2" s="1"/>
  <c r="H1978" i="2"/>
  <c r="J1978" i="2" s="1"/>
  <c r="I1978" i="2"/>
  <c r="I1979" i="2" s="1"/>
  <c r="E1979" i="2"/>
  <c r="G1979" i="2"/>
  <c r="I1972" i="2"/>
  <c r="I1973" i="2" s="1"/>
  <c r="H1972" i="2"/>
  <c r="J1972" i="2" s="1"/>
  <c r="E1973" i="2"/>
  <c r="G1973" i="2"/>
  <c r="E1967" i="2"/>
  <c r="J1965" i="2"/>
  <c r="I1966" i="2"/>
  <c r="H1966" i="2"/>
  <c r="J1966" i="2" s="1"/>
  <c r="I1965" i="2"/>
  <c r="G1967" i="2"/>
  <c r="J1959" i="2"/>
  <c r="E1961" i="2"/>
  <c r="I1960" i="2"/>
  <c r="H1960" i="2"/>
  <c r="J1960" i="2" s="1"/>
  <c r="G1961" i="2"/>
  <c r="I1954" i="2"/>
  <c r="I1955" i="2" s="1"/>
  <c r="H1954" i="2"/>
  <c r="J1954" i="2" s="1"/>
  <c r="E1955" i="2"/>
  <c r="G1955" i="2"/>
  <c r="J1947" i="2"/>
  <c r="E1949" i="2"/>
  <c r="I1948" i="2"/>
  <c r="H1948" i="2"/>
  <c r="J1948" i="2" s="1"/>
  <c r="G1949" i="2"/>
  <c r="J1941" i="2"/>
  <c r="I1942" i="2"/>
  <c r="H1942" i="2"/>
  <c r="J1942" i="2" s="1"/>
  <c r="E1943" i="2"/>
  <c r="I1941" i="2"/>
  <c r="G1943" i="2"/>
  <c r="I1936" i="2"/>
  <c r="I1937" i="2" s="1"/>
  <c r="H1936" i="2"/>
  <c r="J1936" i="2" s="1"/>
  <c r="E1937" i="2"/>
  <c r="H1935" i="2"/>
  <c r="G1937" i="2"/>
  <c r="I1930" i="2"/>
  <c r="I1931" i="2" s="1"/>
  <c r="H1930" i="2"/>
  <c r="J1930" i="2" s="1"/>
  <c r="E1931" i="2"/>
  <c r="G1931" i="2"/>
  <c r="I1924" i="2"/>
  <c r="I1925" i="2" s="1"/>
  <c r="H1924" i="2"/>
  <c r="J1924" i="2" s="1"/>
  <c r="E1925" i="2"/>
  <c r="G1925" i="2"/>
  <c r="J1917" i="2"/>
  <c r="I1918" i="2"/>
  <c r="H1918" i="2"/>
  <c r="J1918" i="2" s="1"/>
  <c r="E1919" i="2"/>
  <c r="I1917" i="2"/>
  <c r="G1919" i="2"/>
  <c r="I1912" i="2"/>
  <c r="H1912" i="2"/>
  <c r="J1912" i="2" s="1"/>
  <c r="J1911" i="2"/>
  <c r="E1913" i="2"/>
  <c r="G1913" i="2"/>
  <c r="J1905" i="2"/>
  <c r="I1906" i="2"/>
  <c r="H1906" i="2"/>
  <c r="J1906" i="2" s="1"/>
  <c r="E1907" i="2"/>
  <c r="G1907" i="2"/>
  <c r="H1900" i="2"/>
  <c r="J1900" i="2" s="1"/>
  <c r="I1900" i="2"/>
  <c r="I1901" i="2" s="1"/>
  <c r="E1901" i="2"/>
  <c r="G1901" i="2"/>
  <c r="J1893" i="2"/>
  <c r="I1894" i="2"/>
  <c r="H1894" i="2"/>
  <c r="J1894" i="2" s="1"/>
  <c r="E1895" i="2"/>
  <c r="G1895" i="2"/>
  <c r="H1794" i="2"/>
  <c r="J1794" i="2" s="1"/>
  <c r="H1800" i="2"/>
  <c r="J1800" i="2" s="1"/>
  <c r="I1848" i="2"/>
  <c r="H1824" i="2"/>
  <c r="J1824" i="2" s="1"/>
  <c r="I1860" i="2"/>
  <c r="I1788" i="2"/>
  <c r="I1879" i="2"/>
  <c r="I1880" i="2" s="1"/>
  <c r="H1879" i="2"/>
  <c r="J1879" i="2" s="1"/>
  <c r="G1880" i="2"/>
  <c r="J1872" i="2"/>
  <c r="I1873" i="2"/>
  <c r="H1873" i="2"/>
  <c r="J1873" i="2" s="1"/>
  <c r="E1874" i="2"/>
  <c r="G1874" i="2"/>
  <c r="G1862" i="2"/>
  <c r="I1867" i="2"/>
  <c r="H1867" i="2"/>
  <c r="J1867" i="2" s="1"/>
  <c r="J1866" i="2"/>
  <c r="E1868" i="2"/>
  <c r="E1862" i="2"/>
  <c r="G1868" i="2"/>
  <c r="J1860" i="2"/>
  <c r="H1861" i="2"/>
  <c r="J1861" i="2" s="1"/>
  <c r="I1861" i="2"/>
  <c r="E1856" i="2"/>
  <c r="J1854" i="2"/>
  <c r="I1855" i="2"/>
  <c r="H1855" i="2"/>
  <c r="J1855" i="2" s="1"/>
  <c r="I1854" i="2"/>
  <c r="G1856" i="2"/>
  <c r="I1849" i="2"/>
  <c r="H1849" i="2"/>
  <c r="J1849" i="2" s="1"/>
  <c r="E1850" i="2"/>
  <c r="J1848" i="2"/>
  <c r="E1844" i="2"/>
  <c r="G1850" i="2"/>
  <c r="I1843" i="2"/>
  <c r="I1844" i="2" s="1"/>
  <c r="H1843" i="2"/>
  <c r="J1843" i="2" s="1"/>
  <c r="G1844" i="2"/>
  <c r="I1837" i="2"/>
  <c r="I1838" i="2" s="1"/>
  <c r="H1837" i="2"/>
  <c r="J1837" i="2" s="1"/>
  <c r="E1838" i="2"/>
  <c r="H1836" i="2"/>
  <c r="G1838" i="2"/>
  <c r="H1831" i="2"/>
  <c r="J1831" i="2" s="1"/>
  <c r="I1831" i="2"/>
  <c r="I1832" i="2" s="1"/>
  <c r="E1832" i="2"/>
  <c r="H1830" i="2"/>
  <c r="G1832" i="2"/>
  <c r="I1825" i="2"/>
  <c r="I1826" i="2" s="1"/>
  <c r="H1825" i="2"/>
  <c r="J1825" i="2" s="1"/>
  <c r="E1826" i="2"/>
  <c r="G1826" i="2"/>
  <c r="I1819" i="2"/>
  <c r="H1819" i="2"/>
  <c r="J1819" i="2" s="1"/>
  <c r="E1820" i="2"/>
  <c r="J1818" i="2"/>
  <c r="I1818" i="2"/>
  <c r="G1820" i="2"/>
  <c r="J1812" i="2"/>
  <c r="H1813" i="2"/>
  <c r="J1813" i="2" s="1"/>
  <c r="I1813" i="2"/>
  <c r="E1814" i="2"/>
  <c r="I1812" i="2"/>
  <c r="G1814" i="2"/>
  <c r="I1807" i="2"/>
  <c r="I1808" i="2" s="1"/>
  <c r="H1807" i="2"/>
  <c r="J1807" i="2" s="1"/>
  <c r="E1808" i="2"/>
  <c r="H1806" i="2"/>
  <c r="G1808" i="2"/>
  <c r="H1801" i="2"/>
  <c r="J1801" i="2" s="1"/>
  <c r="I1801" i="2"/>
  <c r="I1802" i="2" s="1"/>
  <c r="E1802" i="2"/>
  <c r="G1802" i="2"/>
  <c r="I1795" i="2"/>
  <c r="I1796" i="2" s="1"/>
  <c r="H1795" i="2"/>
  <c r="J1795" i="2" s="1"/>
  <c r="E1796" i="2"/>
  <c r="G1796" i="2"/>
  <c r="G1775" i="2"/>
  <c r="G1769" i="2"/>
  <c r="G1763" i="2"/>
  <c r="G1745" i="2"/>
  <c r="H1780" i="2"/>
  <c r="J1780" i="2" s="1"/>
  <c r="I1780" i="2"/>
  <c r="I1779" i="2"/>
  <c r="G1781" i="2"/>
  <c r="E1781" i="2"/>
  <c r="I1774" i="2"/>
  <c r="I1775" i="2" s="1"/>
  <c r="H1774" i="2"/>
  <c r="J1774" i="2" s="1"/>
  <c r="E1775" i="2"/>
  <c r="G1733" i="2"/>
  <c r="G1757" i="2"/>
  <c r="E1769" i="2"/>
  <c r="I1768" i="2"/>
  <c r="H1768" i="2"/>
  <c r="J1768" i="2" s="1"/>
  <c r="G1751" i="2"/>
  <c r="E1763" i="2"/>
  <c r="I1762" i="2"/>
  <c r="H1762" i="2"/>
  <c r="J1762" i="2" s="1"/>
  <c r="I1756" i="2"/>
  <c r="H1756" i="2"/>
  <c r="J1756" i="2" s="1"/>
  <c r="E1757" i="2"/>
  <c r="G1739" i="2"/>
  <c r="E1751" i="2"/>
  <c r="I1750" i="2"/>
  <c r="H1750" i="2"/>
  <c r="J1750" i="2" s="1"/>
  <c r="E1745" i="2"/>
  <c r="I1744" i="2"/>
  <c r="H1744" i="2"/>
  <c r="J1744" i="2" s="1"/>
  <c r="E1739" i="2"/>
  <c r="I1738" i="2"/>
  <c r="H1738" i="2"/>
  <c r="J1738" i="2" s="1"/>
  <c r="G1703" i="2"/>
  <c r="G1727" i="2"/>
  <c r="I1732" i="2"/>
  <c r="H1732" i="2"/>
  <c r="J1732" i="2" s="1"/>
  <c r="E1733" i="2"/>
  <c r="G1721" i="2"/>
  <c r="E1727" i="2"/>
  <c r="I1726" i="2"/>
  <c r="H1726" i="2"/>
  <c r="J1726" i="2" s="1"/>
  <c r="E1721" i="2"/>
  <c r="I1720" i="2"/>
  <c r="H1720" i="2"/>
  <c r="J1720" i="2" s="1"/>
  <c r="I1714" i="2"/>
  <c r="H1714" i="2"/>
  <c r="J1714" i="2" s="1"/>
  <c r="G1715" i="2"/>
  <c r="E1715" i="2"/>
  <c r="I1708" i="2"/>
  <c r="H1708" i="2"/>
  <c r="J1708" i="2" s="1"/>
  <c r="G1709" i="2"/>
  <c r="E1709" i="2"/>
  <c r="E1703" i="2"/>
  <c r="I1702" i="2"/>
  <c r="I1703" i="2" s="1"/>
  <c r="H1702" i="2"/>
  <c r="J1702" i="2" s="1"/>
  <c r="I1696" i="2"/>
  <c r="H1696" i="2"/>
  <c r="J1696" i="2" s="1"/>
  <c r="I1695" i="2"/>
  <c r="G1697" i="2"/>
  <c r="E1697" i="2"/>
  <c r="H1602" i="2"/>
  <c r="J1602" i="2" s="1"/>
  <c r="H1551" i="2"/>
  <c r="J1551" i="2" s="1"/>
  <c r="H1662" i="2"/>
  <c r="J1662" i="2" s="1"/>
  <c r="H1575" i="2"/>
  <c r="J1575" i="2" s="1"/>
  <c r="H1626" i="2"/>
  <c r="J1626" i="2" s="1"/>
  <c r="I1638" i="2"/>
  <c r="I1590" i="2"/>
  <c r="H1503" i="2"/>
  <c r="J1503" i="2" s="1"/>
  <c r="H1773" i="2"/>
  <c r="H1767" i="2"/>
  <c r="I1761" i="2"/>
  <c r="I1755" i="2"/>
  <c r="I1757" i="2" s="1"/>
  <c r="I1749" i="2"/>
  <c r="I1751" i="2" s="1"/>
  <c r="I1743" i="2"/>
  <c r="I1737" i="2"/>
  <c r="I1739" i="2" s="1"/>
  <c r="H1731" i="2"/>
  <c r="I1725" i="2"/>
  <c r="I1719" i="2"/>
  <c r="H1713" i="2"/>
  <c r="H1707" i="2"/>
  <c r="I1731" i="2"/>
  <c r="H1761" i="2"/>
  <c r="H1656" i="2"/>
  <c r="J1656" i="2" s="1"/>
  <c r="I1509" i="2"/>
  <c r="I1668" i="2"/>
  <c r="H1743" i="2"/>
  <c r="H1644" i="2"/>
  <c r="J1644" i="2" s="1"/>
  <c r="H1497" i="2"/>
  <c r="J1497" i="2" s="1"/>
  <c r="H1749" i="2"/>
  <c r="H1674" i="2"/>
  <c r="J1674" i="2" s="1"/>
  <c r="H1527" i="2"/>
  <c r="J1527" i="2" s="1"/>
  <c r="H1725" i="2"/>
  <c r="H1614" i="2"/>
  <c r="J1614" i="2" s="1"/>
  <c r="H1515" i="2"/>
  <c r="J1515" i="2" s="1"/>
  <c r="H1650" i="2"/>
  <c r="J1650" i="2" s="1"/>
  <c r="I1713" i="2"/>
  <c r="H1779" i="2"/>
  <c r="I1767" i="2"/>
  <c r="I1769" i="2" s="1"/>
  <c r="H1755" i="2"/>
  <c r="H1737" i="2"/>
  <c r="H1739" i="2" s="1"/>
  <c r="I1689" i="2"/>
  <c r="I1680" i="2"/>
  <c r="H1695" i="2"/>
  <c r="H1596" i="2"/>
  <c r="J1596" i="2" s="1"/>
  <c r="I1707" i="2"/>
  <c r="I1709" i="2" s="1"/>
  <c r="H1719" i="2"/>
  <c r="J1713" i="2"/>
  <c r="J1680" i="2"/>
  <c r="H1681" i="2"/>
  <c r="J1681" i="2" s="1"/>
  <c r="I1681" i="2"/>
  <c r="E1682" i="2"/>
  <c r="G1682" i="2"/>
  <c r="E1676" i="2"/>
  <c r="I1675" i="2"/>
  <c r="I1676" i="2" s="1"/>
  <c r="H1675" i="2"/>
  <c r="J1675" i="2" s="1"/>
  <c r="G1676" i="2"/>
  <c r="J1668" i="2"/>
  <c r="E1670" i="2"/>
  <c r="I1669" i="2"/>
  <c r="H1669" i="2"/>
  <c r="J1669" i="2" s="1"/>
  <c r="G1670" i="2"/>
  <c r="I1663" i="2"/>
  <c r="I1664" i="2" s="1"/>
  <c r="H1663" i="2"/>
  <c r="J1663" i="2" s="1"/>
  <c r="E1664" i="2"/>
  <c r="G1664" i="2"/>
  <c r="E1658" i="2"/>
  <c r="I1657" i="2"/>
  <c r="I1658" i="2" s="1"/>
  <c r="H1657" i="2"/>
  <c r="J1657" i="2" s="1"/>
  <c r="G1658" i="2"/>
  <c r="E1652" i="2"/>
  <c r="I1651" i="2"/>
  <c r="I1652" i="2" s="1"/>
  <c r="H1651" i="2"/>
  <c r="J1651" i="2" s="1"/>
  <c r="G1652" i="2"/>
  <c r="E1646" i="2"/>
  <c r="I1645" i="2"/>
  <c r="I1646" i="2" s="1"/>
  <c r="H1645" i="2"/>
  <c r="J1645" i="2" s="1"/>
  <c r="G1646" i="2"/>
  <c r="E1640" i="2"/>
  <c r="I1639" i="2"/>
  <c r="H1639" i="2"/>
  <c r="J1639" i="2" s="1"/>
  <c r="J1638" i="2"/>
  <c r="G1640" i="2"/>
  <c r="E1634" i="2"/>
  <c r="I1633" i="2"/>
  <c r="I1634" i="2" s="1"/>
  <c r="H1633" i="2"/>
  <c r="J1633" i="2" s="1"/>
  <c r="H1632" i="2"/>
  <c r="G1634" i="2"/>
  <c r="I1627" i="2"/>
  <c r="I1628" i="2" s="1"/>
  <c r="H1627" i="2"/>
  <c r="J1627" i="2" s="1"/>
  <c r="E1628" i="2"/>
  <c r="G1628" i="2"/>
  <c r="J1620" i="2"/>
  <c r="I1621" i="2"/>
  <c r="H1621" i="2"/>
  <c r="J1621" i="2" s="1"/>
  <c r="E1622" i="2"/>
  <c r="I1620" i="2"/>
  <c r="G1622" i="2"/>
  <c r="E1616" i="2"/>
  <c r="I1615" i="2"/>
  <c r="I1616" i="2" s="1"/>
  <c r="H1615" i="2"/>
  <c r="J1615" i="2" s="1"/>
  <c r="G1616" i="2"/>
  <c r="E1610" i="2"/>
  <c r="I1609" i="2"/>
  <c r="I1610" i="2" s="1"/>
  <c r="H1609" i="2"/>
  <c r="J1609" i="2" s="1"/>
  <c r="H1608" i="2"/>
  <c r="G1610" i="2"/>
  <c r="E1604" i="2"/>
  <c r="I1603" i="2"/>
  <c r="I1604" i="2" s="1"/>
  <c r="H1603" i="2"/>
  <c r="J1603" i="2" s="1"/>
  <c r="E1598" i="2"/>
  <c r="G1604" i="2"/>
  <c r="I1597" i="2"/>
  <c r="I1598" i="2" s="1"/>
  <c r="H1597" i="2"/>
  <c r="J1597" i="2" s="1"/>
  <c r="G1598" i="2"/>
  <c r="K3697" i="1"/>
  <c r="K3736" i="1"/>
  <c r="H1582" i="2"/>
  <c r="J1582" i="2" s="1"/>
  <c r="I1582" i="2"/>
  <c r="I1583" i="2" s="1"/>
  <c r="E1583" i="2"/>
  <c r="H1581" i="2"/>
  <c r="G1583" i="2"/>
  <c r="E1577" i="2"/>
  <c r="I1576" i="2"/>
  <c r="I1577" i="2" s="1"/>
  <c r="H1576" i="2"/>
  <c r="J1576" i="2" s="1"/>
  <c r="G1577" i="2"/>
  <c r="E1571" i="2"/>
  <c r="I1570" i="2"/>
  <c r="H1570" i="2"/>
  <c r="J1570" i="2" s="1"/>
  <c r="J1569" i="2"/>
  <c r="I1569" i="2"/>
  <c r="G1571" i="2"/>
  <c r="E1565" i="2"/>
  <c r="J1563" i="2"/>
  <c r="I1564" i="2"/>
  <c r="H1564" i="2"/>
  <c r="J1564" i="2" s="1"/>
  <c r="I1563" i="2"/>
  <c r="G1565" i="2"/>
  <c r="I1558" i="2"/>
  <c r="I1559" i="2" s="1"/>
  <c r="H1558" i="2"/>
  <c r="J1558" i="2" s="1"/>
  <c r="E1559" i="2"/>
  <c r="H1557" i="2"/>
  <c r="G1559" i="2"/>
  <c r="E1553" i="2"/>
  <c r="I1552" i="2"/>
  <c r="I1553" i="2" s="1"/>
  <c r="H1552" i="2"/>
  <c r="J1552" i="2" s="1"/>
  <c r="G1553" i="2"/>
  <c r="J1545" i="2"/>
  <c r="I1546" i="2"/>
  <c r="H1546" i="2"/>
  <c r="J1546" i="2" s="1"/>
  <c r="E1547" i="2"/>
  <c r="I1545" i="2"/>
  <c r="G1547" i="2"/>
  <c r="J1539" i="2"/>
  <c r="E1541" i="2"/>
  <c r="I1540" i="2"/>
  <c r="H1540" i="2"/>
  <c r="J1540" i="2" s="1"/>
  <c r="I1539" i="2"/>
  <c r="G1541" i="2"/>
  <c r="E1535" i="2"/>
  <c r="I1534" i="2"/>
  <c r="I1535" i="2" s="1"/>
  <c r="H1534" i="2"/>
  <c r="J1534" i="2" s="1"/>
  <c r="H1533" i="2"/>
  <c r="G1535" i="2"/>
  <c r="I1528" i="2"/>
  <c r="I1529" i="2" s="1"/>
  <c r="H1528" i="2"/>
  <c r="J1528" i="2" s="1"/>
  <c r="E1529" i="2"/>
  <c r="G1529" i="2"/>
  <c r="E1523" i="2"/>
  <c r="I1522" i="2"/>
  <c r="H1522" i="2"/>
  <c r="J1522" i="2" s="1"/>
  <c r="J1521" i="2"/>
  <c r="I1521" i="2"/>
  <c r="G1523" i="2"/>
  <c r="I1516" i="2"/>
  <c r="I1517" i="2" s="1"/>
  <c r="H1516" i="2"/>
  <c r="J1516" i="2" s="1"/>
  <c r="E1517" i="2"/>
  <c r="G1517" i="2"/>
  <c r="J1509" i="2"/>
  <c r="I1510" i="2"/>
  <c r="H1510" i="2"/>
  <c r="J1510" i="2" s="1"/>
  <c r="E1511" i="2"/>
  <c r="G1511" i="2"/>
  <c r="H1504" i="2"/>
  <c r="J1504" i="2" s="1"/>
  <c r="I1504" i="2"/>
  <c r="I1505" i="2" s="1"/>
  <c r="E1505" i="2"/>
  <c r="G1505" i="2"/>
  <c r="G1484" i="2"/>
  <c r="E1499" i="2"/>
  <c r="I1498" i="2"/>
  <c r="I1499" i="2" s="1"/>
  <c r="H1498" i="2"/>
  <c r="J1498" i="2" s="1"/>
  <c r="G1499" i="2"/>
  <c r="I1482" i="2"/>
  <c r="H1482" i="2"/>
  <c r="J1482" i="2" s="1"/>
  <c r="G1472" i="2"/>
  <c r="H1483" i="2"/>
  <c r="J1483" i="2" s="1"/>
  <c r="I1483" i="2"/>
  <c r="I1484" i="2" s="1"/>
  <c r="E1484" i="2"/>
  <c r="E1478" i="2"/>
  <c r="I1476" i="2"/>
  <c r="G1478" i="2"/>
  <c r="H1477" i="2"/>
  <c r="J1477" i="2" s="1"/>
  <c r="I1477" i="2"/>
  <c r="E1472" i="2"/>
  <c r="I1471" i="2"/>
  <c r="I1472" i="2" s="1"/>
  <c r="H1471" i="2"/>
  <c r="J1471" i="2" s="1"/>
  <c r="E1466" i="2"/>
  <c r="I1464" i="2"/>
  <c r="G1466" i="2"/>
  <c r="I1465" i="2"/>
  <c r="H1465" i="2"/>
  <c r="J1465" i="2" s="1"/>
  <c r="E1460" i="2"/>
  <c r="H1458" i="2"/>
  <c r="J1458" i="2" s="1"/>
  <c r="G1460" i="2"/>
  <c r="I1459" i="2"/>
  <c r="H1459" i="2"/>
  <c r="J1459" i="2" s="1"/>
  <c r="I1453" i="2"/>
  <c r="I1454" i="2" s="1"/>
  <c r="H1453" i="2"/>
  <c r="J1453" i="2" s="1"/>
  <c r="H1452" i="2"/>
  <c r="J1452" i="2" s="1"/>
  <c r="G1454" i="2"/>
  <c r="E1454" i="2"/>
  <c r="E1448" i="2"/>
  <c r="I1446" i="2"/>
  <c r="G1448" i="2"/>
  <c r="I1447" i="2"/>
  <c r="H1447" i="2"/>
  <c r="J1447" i="2" s="1"/>
  <c r="I1441" i="2"/>
  <c r="H1441" i="2"/>
  <c r="J1441" i="2" s="1"/>
  <c r="I1440" i="2"/>
  <c r="G1442" i="2"/>
  <c r="E1442" i="2"/>
  <c r="I1435" i="2"/>
  <c r="H1435" i="2"/>
  <c r="J1435" i="2" s="1"/>
  <c r="H1434" i="2"/>
  <c r="J1434" i="2" s="1"/>
  <c r="G1436" i="2"/>
  <c r="E1436" i="2"/>
  <c r="H1429" i="2"/>
  <c r="J1429" i="2" s="1"/>
  <c r="I1429" i="2"/>
  <c r="I1428" i="2"/>
  <c r="G1430" i="2"/>
  <c r="E1430" i="2"/>
  <c r="I1423" i="2"/>
  <c r="H1423" i="2"/>
  <c r="J1423" i="2" s="1"/>
  <c r="I1422" i="2"/>
  <c r="G1424" i="2"/>
  <c r="E1424" i="2"/>
  <c r="I1417" i="2"/>
  <c r="H1417" i="2"/>
  <c r="J1417" i="2" s="1"/>
  <c r="H1416" i="2"/>
  <c r="G1418" i="2"/>
  <c r="E1418" i="2"/>
  <c r="E1412" i="2"/>
  <c r="H1410" i="2"/>
  <c r="J1410" i="2" s="1"/>
  <c r="G1412" i="2"/>
  <c r="I1411" i="2"/>
  <c r="H1411" i="2"/>
  <c r="J1411" i="2" s="1"/>
  <c r="H1405" i="2"/>
  <c r="J1405" i="2" s="1"/>
  <c r="I1405" i="2"/>
  <c r="I1404" i="2"/>
  <c r="G1406" i="2"/>
  <c r="E1406" i="2"/>
  <c r="E1400" i="2"/>
  <c r="I1398" i="2"/>
  <c r="G1400" i="2"/>
  <c r="I1399" i="2"/>
  <c r="H1399" i="2"/>
  <c r="J1399" i="2" s="1"/>
  <c r="I1383" i="2"/>
  <c r="I1044" i="2"/>
  <c r="I1416" i="2"/>
  <c r="H1440" i="2"/>
  <c r="J1440" i="2" s="1"/>
  <c r="H1464" i="2"/>
  <c r="H1404" i="2"/>
  <c r="J1404" i="2" s="1"/>
  <c r="I1410" i="2"/>
  <c r="I1434" i="2"/>
  <c r="I1341" i="2"/>
  <c r="I1365" i="2"/>
  <c r="H1125" i="2"/>
  <c r="J1125" i="2" s="1"/>
  <c r="H1236" i="2"/>
  <c r="J1236" i="2" s="1"/>
  <c r="I1458" i="2"/>
  <c r="H1230" i="2"/>
  <c r="J1230" i="2" s="1"/>
  <c r="H1248" i="2"/>
  <c r="J1248" i="2" s="1"/>
  <c r="H1353" i="2"/>
  <c r="J1353" i="2" s="1"/>
  <c r="H1476" i="2"/>
  <c r="H1470" i="2"/>
  <c r="H1305" i="2"/>
  <c r="J1305" i="2" s="1"/>
  <c r="H1446" i="2"/>
  <c r="H1428" i="2"/>
  <c r="H1422" i="2"/>
  <c r="J1416" i="2"/>
  <c r="H1398" i="2"/>
  <c r="H1254" i="2"/>
  <c r="J1254" i="2" s="1"/>
  <c r="H1260" i="2"/>
  <c r="J1260" i="2" s="1"/>
  <c r="I1272" i="2"/>
  <c r="H1317" i="2"/>
  <c r="J1317" i="2" s="1"/>
  <c r="K3506" i="1"/>
  <c r="K3510" i="1"/>
  <c r="K3518" i="1"/>
  <c r="J1383" i="2"/>
  <c r="E1385" i="2"/>
  <c r="H1384" i="2"/>
  <c r="J1384" i="2" s="1"/>
  <c r="I1384" i="2"/>
  <c r="G1385" i="2"/>
  <c r="H1378" i="2"/>
  <c r="J1378" i="2" s="1"/>
  <c r="I1378" i="2"/>
  <c r="I1379" i="2" s="1"/>
  <c r="I1371" i="2"/>
  <c r="E1379" i="2"/>
  <c r="H1377" i="2"/>
  <c r="G1379" i="2"/>
  <c r="J1371" i="2"/>
  <c r="H1372" i="2"/>
  <c r="J1372" i="2" s="1"/>
  <c r="I1372" i="2"/>
  <c r="E1373" i="2"/>
  <c r="G1373" i="2"/>
  <c r="I1107" i="2"/>
  <c r="H1008" i="2"/>
  <c r="J1008" i="2" s="1"/>
  <c r="H1366" i="2"/>
  <c r="J1366" i="2" s="1"/>
  <c r="I1366" i="2"/>
  <c r="I1056" i="2"/>
  <c r="I1155" i="2"/>
  <c r="J1365" i="2"/>
  <c r="H1335" i="2"/>
  <c r="J1335" i="2" s="1"/>
  <c r="H1359" i="2"/>
  <c r="J1359" i="2" s="1"/>
  <c r="I1299" i="2"/>
  <c r="E1367" i="2"/>
  <c r="G1367" i="2"/>
  <c r="H1360" i="2"/>
  <c r="J1360" i="2" s="1"/>
  <c r="I1360" i="2"/>
  <c r="I1361" i="2" s="1"/>
  <c r="E1361" i="2"/>
  <c r="G1361" i="2"/>
  <c r="H1354" i="2"/>
  <c r="J1354" i="2" s="1"/>
  <c r="I1354" i="2"/>
  <c r="I1355" i="2" s="1"/>
  <c r="E1355" i="2"/>
  <c r="G1355" i="2"/>
  <c r="E1349" i="2"/>
  <c r="I1348" i="2"/>
  <c r="I1349" i="2" s="1"/>
  <c r="H1348" i="2"/>
  <c r="J1348" i="2" s="1"/>
  <c r="H1347" i="2"/>
  <c r="G1349" i="2"/>
  <c r="H1342" i="2"/>
  <c r="J1342" i="2" s="1"/>
  <c r="I1342" i="2"/>
  <c r="J1341" i="2"/>
  <c r="E1343" i="2"/>
  <c r="G1343" i="2"/>
  <c r="H1336" i="2"/>
  <c r="J1336" i="2" s="1"/>
  <c r="I1336" i="2"/>
  <c r="I1337" i="2" s="1"/>
  <c r="E1337" i="2"/>
  <c r="G1337" i="2"/>
  <c r="H1330" i="2"/>
  <c r="J1330" i="2" s="1"/>
  <c r="I1330" i="2"/>
  <c r="I1331" i="2" s="1"/>
  <c r="E1331" i="2"/>
  <c r="H1329" i="2"/>
  <c r="G1331" i="2"/>
  <c r="H1324" i="2"/>
  <c r="J1324" i="2" s="1"/>
  <c r="I1324" i="2"/>
  <c r="I1325" i="2" s="1"/>
  <c r="E1325" i="2"/>
  <c r="H1323" i="2"/>
  <c r="G1325" i="2"/>
  <c r="H1318" i="2"/>
  <c r="J1318" i="2" s="1"/>
  <c r="I1318" i="2"/>
  <c r="I1319" i="2" s="1"/>
  <c r="E1319" i="2"/>
  <c r="G1319" i="2"/>
  <c r="J1311" i="2"/>
  <c r="H1312" i="2"/>
  <c r="J1312" i="2" s="1"/>
  <c r="I1312" i="2"/>
  <c r="E1313" i="2"/>
  <c r="I1311" i="2"/>
  <c r="G1313" i="2"/>
  <c r="H1306" i="2"/>
  <c r="J1306" i="2" s="1"/>
  <c r="I1306" i="2"/>
  <c r="I1307" i="2" s="1"/>
  <c r="E1307" i="2"/>
  <c r="G1307" i="2"/>
  <c r="J1299" i="2"/>
  <c r="H1300" i="2"/>
  <c r="J1300" i="2" s="1"/>
  <c r="I1300" i="2"/>
  <c r="E1301" i="2"/>
  <c r="G1301" i="2"/>
  <c r="I1254" i="2"/>
  <c r="I123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1262" i="2"/>
  <c r="H1212" i="2"/>
  <c r="J1212" i="2" s="1"/>
  <c r="H1206" i="2"/>
  <c r="J1206" i="2" s="1"/>
  <c r="H1224" i="2"/>
  <c r="J1224" i="2" s="1"/>
  <c r="I1218" i="2"/>
  <c r="K3354" i="1"/>
  <c r="K3358" i="1"/>
  <c r="K3362" i="1"/>
  <c r="K3366" i="1"/>
  <c r="G1220" i="2"/>
  <c r="H1284" i="2"/>
  <c r="G1286" i="2"/>
  <c r="H1285" i="2"/>
  <c r="J1285" i="2" s="1"/>
  <c r="I1285" i="2"/>
  <c r="I1286" i="2" s="1"/>
  <c r="E1286" i="2"/>
  <c r="H1278" i="2"/>
  <c r="G1280" i="2"/>
  <c r="G1274" i="2"/>
  <c r="E1274" i="2"/>
  <c r="H1279" i="2"/>
  <c r="J1279" i="2" s="1"/>
  <c r="I1279" i="2"/>
  <c r="I1280" i="2" s="1"/>
  <c r="E1280" i="2"/>
  <c r="J1272" i="2"/>
  <c r="E1268" i="2"/>
  <c r="H1273" i="2"/>
  <c r="J1273" i="2" s="1"/>
  <c r="I1273" i="2"/>
  <c r="H1266" i="2"/>
  <c r="G1268" i="2"/>
  <c r="H1267" i="2"/>
  <c r="J1267" i="2" s="1"/>
  <c r="I1267" i="2"/>
  <c r="G1250" i="2"/>
  <c r="E1262" i="2"/>
  <c r="G1226" i="2"/>
  <c r="H1261" i="2"/>
  <c r="J1261" i="2" s="1"/>
  <c r="I1261" i="2"/>
  <c r="I1262" i="2" s="1"/>
  <c r="E1256" i="2"/>
  <c r="I1255" i="2"/>
  <c r="H1255" i="2"/>
  <c r="J1255" i="2" s="1"/>
  <c r="H1249" i="2"/>
  <c r="J1249" i="2" s="1"/>
  <c r="I1249" i="2"/>
  <c r="I1250" i="2" s="1"/>
  <c r="E1250" i="2"/>
  <c r="H1242" i="2"/>
  <c r="G1244" i="2"/>
  <c r="H1243" i="2"/>
  <c r="J1243" i="2" s="1"/>
  <c r="I1243" i="2"/>
  <c r="I1244" i="2" s="1"/>
  <c r="E1244" i="2"/>
  <c r="H1237" i="2"/>
  <c r="J1237" i="2" s="1"/>
  <c r="I1237" i="2"/>
  <c r="E1238" i="2"/>
  <c r="H1231" i="2"/>
  <c r="J1231" i="2" s="1"/>
  <c r="I1231" i="2"/>
  <c r="I1232" i="2" s="1"/>
  <c r="G1232" i="2"/>
  <c r="E1232" i="2"/>
  <c r="H1225" i="2"/>
  <c r="J1225" i="2" s="1"/>
  <c r="I1225" i="2"/>
  <c r="I1226" i="2" s="1"/>
  <c r="E1226" i="2"/>
  <c r="I1266" i="2"/>
  <c r="H1219" i="2"/>
  <c r="J1219" i="2" s="1"/>
  <c r="I1219" i="2"/>
  <c r="J1218" i="2"/>
  <c r="E1220" i="2"/>
  <c r="H1213" i="2"/>
  <c r="J1213" i="2" s="1"/>
  <c r="I1213" i="2"/>
  <c r="I1214" i="2" s="1"/>
  <c r="G1214" i="2"/>
  <c r="G1208" i="2"/>
  <c r="E1214" i="2"/>
  <c r="E1208" i="2"/>
  <c r="H1207" i="2"/>
  <c r="J1207" i="2" s="1"/>
  <c r="I1207" i="2"/>
  <c r="I1208" i="2" s="1"/>
  <c r="I1200" i="2"/>
  <c r="G1202" i="2"/>
  <c r="H1201" i="2"/>
  <c r="J1201" i="2" s="1"/>
  <c r="I1201" i="2"/>
  <c r="E1202" i="2"/>
  <c r="H1194" i="2"/>
  <c r="J1194" i="2" s="1"/>
  <c r="H1080" i="2"/>
  <c r="J1080" i="2" s="1"/>
  <c r="H1179" i="2"/>
  <c r="J1179" i="2" s="1"/>
  <c r="H1131" i="2"/>
  <c r="J1131" i="2" s="1"/>
  <c r="H1032" i="2"/>
  <c r="J1032" i="2" s="1"/>
  <c r="H1200" i="2"/>
  <c r="I969" i="2"/>
  <c r="I1119" i="2"/>
  <c r="I1167" i="2"/>
  <c r="H1095" i="2"/>
  <c r="J1095" i="2" s="1"/>
  <c r="I1143" i="2"/>
  <c r="H981" i="2"/>
  <c r="J981" i="2" s="1"/>
  <c r="H1185" i="2"/>
  <c r="J1185" i="2" s="1"/>
  <c r="I1137" i="2"/>
  <c r="K3240" i="1"/>
  <c r="E1187" i="2"/>
  <c r="I1186" i="2"/>
  <c r="I1187" i="2" s="1"/>
  <c r="H1186" i="2"/>
  <c r="J1186" i="2" s="1"/>
  <c r="G1187" i="2"/>
  <c r="H1161" i="2"/>
  <c r="J1161" i="2" s="1"/>
  <c r="I1038" i="2"/>
  <c r="H1113" i="2"/>
  <c r="J1113" i="2" s="1"/>
  <c r="H1180" i="2"/>
  <c r="J1180" i="2" s="1"/>
  <c r="I1180" i="2"/>
  <c r="I1181" i="2" s="1"/>
  <c r="E1181" i="2"/>
  <c r="G1181" i="2"/>
  <c r="J1173" i="2"/>
  <c r="E1175" i="2"/>
  <c r="I1174" i="2"/>
  <c r="H1174" i="2"/>
  <c r="J1174" i="2" s="1"/>
  <c r="I1173" i="2"/>
  <c r="G1175" i="2"/>
  <c r="J1167" i="2"/>
  <c r="H1168" i="2"/>
  <c r="J1168" i="2" s="1"/>
  <c r="I1168" i="2"/>
  <c r="E1169" i="2"/>
  <c r="G1169" i="2"/>
  <c r="H1162" i="2"/>
  <c r="J1162" i="2" s="1"/>
  <c r="I1162" i="2"/>
  <c r="I1163" i="2" s="1"/>
  <c r="E1163" i="2"/>
  <c r="G1163" i="2"/>
  <c r="J1155" i="2"/>
  <c r="H1156" i="2"/>
  <c r="J1156" i="2" s="1"/>
  <c r="I1156" i="2"/>
  <c r="E1157" i="2"/>
  <c r="G1157" i="2"/>
  <c r="H1150" i="2"/>
  <c r="J1150" i="2" s="1"/>
  <c r="I1150" i="2"/>
  <c r="J1149" i="2"/>
  <c r="E1151" i="2"/>
  <c r="I1149" i="2"/>
  <c r="G1151" i="2"/>
  <c r="J1143" i="2"/>
  <c r="E1145" i="2"/>
  <c r="I1144" i="2"/>
  <c r="I1145" i="2" s="1"/>
  <c r="H1144" i="2"/>
  <c r="J1144" i="2" s="1"/>
  <c r="G1145" i="2"/>
  <c r="J1137" i="2"/>
  <c r="H1138" i="2"/>
  <c r="J1138" i="2" s="1"/>
  <c r="I1138" i="2"/>
  <c r="E1139" i="2"/>
  <c r="G1139" i="2"/>
  <c r="H1132" i="2"/>
  <c r="J1132" i="2" s="1"/>
  <c r="I1132" i="2"/>
  <c r="I1133" i="2" s="1"/>
  <c r="E1133" i="2"/>
  <c r="G1133" i="2"/>
  <c r="H1126" i="2"/>
  <c r="J1126" i="2" s="1"/>
  <c r="I1126" i="2"/>
  <c r="I1127" i="2" s="1"/>
  <c r="E1127" i="2"/>
  <c r="G1127" i="2"/>
  <c r="J1119" i="2"/>
  <c r="H1074" i="2"/>
  <c r="J1074" i="2" s="1"/>
  <c r="H1050" i="2"/>
  <c r="J1050" i="2" s="1"/>
  <c r="H1101" i="2"/>
  <c r="E1121" i="2"/>
  <c r="H1086" i="2"/>
  <c r="J1086" i="2" s="1"/>
  <c r="H975" i="2"/>
  <c r="J975" i="2" s="1"/>
  <c r="I1120" i="2"/>
  <c r="H1120" i="2"/>
  <c r="J1120" i="2" s="1"/>
  <c r="G1121" i="2"/>
  <c r="E1115" i="2"/>
  <c r="I1114" i="2"/>
  <c r="I1115" i="2" s="1"/>
  <c r="H1114" i="2"/>
  <c r="J1114" i="2" s="1"/>
  <c r="G1115" i="2"/>
  <c r="H1108" i="2"/>
  <c r="J1108" i="2" s="1"/>
  <c r="I1108" i="2"/>
  <c r="E1109" i="2"/>
  <c r="J1107" i="2"/>
  <c r="G1109" i="2"/>
  <c r="H1102" i="2"/>
  <c r="J1102" i="2" s="1"/>
  <c r="I1102" i="2"/>
  <c r="I1103" i="2" s="1"/>
  <c r="E1103" i="2"/>
  <c r="G1103" i="2"/>
  <c r="H1087" i="2"/>
  <c r="J1087" i="2" s="1"/>
  <c r="I1087" i="2"/>
  <c r="I1088" i="2" s="1"/>
  <c r="E1088" i="2"/>
  <c r="G1088" i="2"/>
  <c r="H1081" i="2"/>
  <c r="J1081" i="2" s="1"/>
  <c r="I1081" i="2"/>
  <c r="I1082" i="2" s="1"/>
  <c r="E1082" i="2"/>
  <c r="G1082" i="2"/>
  <c r="E1076" i="2"/>
  <c r="I1075" i="2"/>
  <c r="I1076" i="2" s="1"/>
  <c r="H1075" i="2"/>
  <c r="J1075" i="2" s="1"/>
  <c r="G1076" i="2"/>
  <c r="H1069" i="2"/>
  <c r="J1069" i="2" s="1"/>
  <c r="I1069" i="2"/>
  <c r="I1070" i="2" s="1"/>
  <c r="H1062" i="2"/>
  <c r="J1062" i="2" s="1"/>
  <c r="I1002" i="2"/>
  <c r="H1014" i="2"/>
  <c r="J1014" i="2" s="1"/>
  <c r="E1070" i="2"/>
  <c r="H1068" i="2"/>
  <c r="G1070" i="2"/>
  <c r="H1063" i="2"/>
  <c r="J1063" i="2" s="1"/>
  <c r="I1063" i="2"/>
  <c r="I1064" i="2" s="1"/>
  <c r="E1064" i="2"/>
  <c r="G1064" i="2"/>
  <c r="H1057" i="2"/>
  <c r="J1057" i="2" s="1"/>
  <c r="I1057" i="2"/>
  <c r="J1056" i="2"/>
  <c r="G1046" i="2"/>
  <c r="E1058" i="2"/>
  <c r="G1058" i="2"/>
  <c r="H1051" i="2"/>
  <c r="J1051" i="2" s="1"/>
  <c r="I1051" i="2"/>
  <c r="I1052" i="2" s="1"/>
  <c r="E1052" i="2"/>
  <c r="E1046" i="2"/>
  <c r="G1052" i="2"/>
  <c r="J1044" i="2"/>
  <c r="H1045" i="2"/>
  <c r="J1045" i="2" s="1"/>
  <c r="I1045" i="2"/>
  <c r="H1039" i="2"/>
  <c r="J1039" i="2" s="1"/>
  <c r="I1039" i="2"/>
  <c r="J1038" i="2"/>
  <c r="E1040" i="2"/>
  <c r="G1040" i="2"/>
  <c r="H987" i="2"/>
  <c r="J987" i="2" s="1"/>
  <c r="H1033" i="2"/>
  <c r="J1033" i="2" s="1"/>
  <c r="I1033" i="2"/>
  <c r="I1034" i="2" s="1"/>
  <c r="E1034" i="2"/>
  <c r="I963" i="2"/>
  <c r="G1034" i="2"/>
  <c r="H996" i="2"/>
  <c r="J996" i="2" s="1"/>
  <c r="J1026" i="2"/>
  <c r="I882" i="2"/>
  <c r="H1027" i="2"/>
  <c r="J1027" i="2" s="1"/>
  <c r="I1027" i="2"/>
  <c r="H957" i="2"/>
  <c r="J957" i="2" s="1"/>
  <c r="H933" i="2"/>
  <c r="J933" i="2" s="1"/>
  <c r="I921" i="2"/>
  <c r="I945" i="2"/>
  <c r="E1028" i="2"/>
  <c r="H909" i="2"/>
  <c r="J909" i="2" s="1"/>
  <c r="I1026" i="2"/>
  <c r="G1028" i="2"/>
  <c r="E1022" i="2"/>
  <c r="I1021" i="2"/>
  <c r="I1022" i="2" s="1"/>
  <c r="H1021" i="2"/>
  <c r="J1021" i="2" s="1"/>
  <c r="H1020" i="2"/>
  <c r="G1022" i="2"/>
  <c r="E1016" i="2"/>
  <c r="I1015" i="2"/>
  <c r="I1016" i="2" s="1"/>
  <c r="H1015" i="2"/>
  <c r="J1015" i="2" s="1"/>
  <c r="G1016" i="2"/>
  <c r="E1010" i="2"/>
  <c r="I1009" i="2"/>
  <c r="I1010" i="2" s="1"/>
  <c r="H1009" i="2"/>
  <c r="J1009" i="2" s="1"/>
  <c r="G1010" i="2"/>
  <c r="H1003" i="2"/>
  <c r="J1003" i="2" s="1"/>
  <c r="I1003" i="2"/>
  <c r="J1002" i="2"/>
  <c r="E1004" i="2"/>
  <c r="G1004" i="2"/>
  <c r="H988" i="2"/>
  <c r="J988" i="2" s="1"/>
  <c r="I988" i="2"/>
  <c r="I989" i="2" s="1"/>
  <c r="E989" i="2"/>
  <c r="G989" i="2"/>
  <c r="H982" i="2"/>
  <c r="J982" i="2" s="1"/>
  <c r="I982" i="2"/>
  <c r="I983" i="2" s="1"/>
  <c r="E983" i="2"/>
  <c r="G983" i="2"/>
  <c r="H976" i="2"/>
  <c r="J976" i="2" s="1"/>
  <c r="I976" i="2"/>
  <c r="I977" i="2" s="1"/>
  <c r="E977" i="2"/>
  <c r="E971" i="2"/>
  <c r="G977" i="2"/>
  <c r="H970" i="2"/>
  <c r="J970" i="2" s="1"/>
  <c r="I970" i="2"/>
  <c r="J969" i="2"/>
  <c r="G971" i="2"/>
  <c r="H964" i="2"/>
  <c r="J964" i="2" s="1"/>
  <c r="I964" i="2"/>
  <c r="E965" i="2"/>
  <c r="J963" i="2"/>
  <c r="G965" i="2"/>
  <c r="H958" i="2"/>
  <c r="J958" i="2" s="1"/>
  <c r="I958" i="2"/>
  <c r="I959" i="2" s="1"/>
  <c r="H939" i="2"/>
  <c r="J939" i="2" s="1"/>
  <c r="I852" i="2"/>
  <c r="E959" i="2"/>
  <c r="G959" i="2"/>
  <c r="J951" i="2"/>
  <c r="H952" i="2"/>
  <c r="J952" i="2" s="1"/>
  <c r="I952" i="2"/>
  <c r="E953" i="2"/>
  <c r="I951" i="2"/>
  <c r="G953" i="2"/>
  <c r="H789" i="2"/>
  <c r="J789" i="2" s="1"/>
  <c r="I804" i="2"/>
  <c r="H946" i="2"/>
  <c r="J946" i="2" s="1"/>
  <c r="I946" i="2"/>
  <c r="J945" i="2"/>
  <c r="H915" i="2"/>
  <c r="J915" i="2" s="1"/>
  <c r="E947" i="2"/>
  <c r="I864" i="2"/>
  <c r="G947" i="2"/>
  <c r="H940" i="2"/>
  <c r="J940" i="2" s="1"/>
  <c r="I940" i="2"/>
  <c r="I941" i="2" s="1"/>
  <c r="E941" i="2"/>
  <c r="G941" i="2"/>
  <c r="H741" i="2"/>
  <c r="J741" i="2" s="1"/>
  <c r="H934" i="2"/>
  <c r="J934" i="2" s="1"/>
  <c r="I934" i="2"/>
  <c r="I935" i="2" s="1"/>
  <c r="H888" i="2"/>
  <c r="J888" i="2" s="1"/>
  <c r="I729" i="2"/>
  <c r="H927" i="2"/>
  <c r="J927" i="2" s="1"/>
  <c r="H840" i="2"/>
  <c r="J840" i="2" s="1"/>
  <c r="E935" i="2"/>
  <c r="G935" i="2"/>
  <c r="E929" i="2"/>
  <c r="I928" i="2"/>
  <c r="I929" i="2" s="1"/>
  <c r="H928" i="2"/>
  <c r="J928" i="2" s="1"/>
  <c r="G929" i="2"/>
  <c r="J921" i="2"/>
  <c r="I922" i="2"/>
  <c r="H922" i="2"/>
  <c r="J922" i="2" s="1"/>
  <c r="E923" i="2"/>
  <c r="G923" i="2"/>
  <c r="H916" i="2"/>
  <c r="J916" i="2" s="1"/>
  <c r="I916" i="2"/>
  <c r="I917" i="2" s="1"/>
  <c r="H897" i="2"/>
  <c r="J897" i="2" s="1"/>
  <c r="E917" i="2"/>
  <c r="G899" i="2"/>
  <c r="G917" i="2"/>
  <c r="H910" i="2"/>
  <c r="J910" i="2" s="1"/>
  <c r="I910" i="2"/>
  <c r="I911" i="2" s="1"/>
  <c r="E911" i="2"/>
  <c r="E905" i="2"/>
  <c r="G911" i="2"/>
  <c r="H904" i="2"/>
  <c r="J904" i="2" s="1"/>
  <c r="I904" i="2"/>
  <c r="J903" i="2"/>
  <c r="I903" i="2"/>
  <c r="G905" i="2"/>
  <c r="J2878" i="1"/>
  <c r="G890" i="2"/>
  <c r="H889" i="2"/>
  <c r="J889" i="2" s="1"/>
  <c r="I889" i="2"/>
  <c r="I890" i="2" s="1"/>
  <c r="E890" i="2"/>
  <c r="J882" i="2"/>
  <c r="H883" i="2"/>
  <c r="J883" i="2" s="1"/>
  <c r="I883" i="2"/>
  <c r="E884" i="2"/>
  <c r="G884" i="2"/>
  <c r="H877" i="2"/>
  <c r="J877" i="2" s="1"/>
  <c r="I877" i="2"/>
  <c r="H846" i="2"/>
  <c r="J846" i="2" s="1"/>
  <c r="E878" i="2"/>
  <c r="J876" i="2"/>
  <c r="I876" i="2"/>
  <c r="G878" i="2"/>
  <c r="E872" i="2"/>
  <c r="I871" i="2"/>
  <c r="I872" i="2" s="1"/>
  <c r="H871" i="2"/>
  <c r="J871" i="2" s="1"/>
  <c r="H870" i="2"/>
  <c r="G872" i="2"/>
  <c r="J864" i="2"/>
  <c r="H865" i="2"/>
  <c r="J865" i="2" s="1"/>
  <c r="I865" i="2"/>
  <c r="E866" i="2"/>
  <c r="G866" i="2"/>
  <c r="H859" i="2"/>
  <c r="J859" i="2" s="1"/>
  <c r="I859" i="2"/>
  <c r="I860" i="2" s="1"/>
  <c r="E860" i="2"/>
  <c r="H858" i="2"/>
  <c r="G860" i="2"/>
  <c r="H834" i="2"/>
  <c r="J834" i="2" s="1"/>
  <c r="H853" i="2"/>
  <c r="J853" i="2" s="1"/>
  <c r="I853" i="2"/>
  <c r="E854" i="2"/>
  <c r="J852" i="2"/>
  <c r="G854" i="2"/>
  <c r="H847" i="2"/>
  <c r="J847" i="2" s="1"/>
  <c r="I847" i="2"/>
  <c r="I848" i="2" s="1"/>
  <c r="E848" i="2"/>
  <c r="G848" i="2"/>
  <c r="I798" i="2"/>
  <c r="H841" i="2"/>
  <c r="J841" i="2" s="1"/>
  <c r="I841" i="2"/>
  <c r="I842" i="2" s="1"/>
  <c r="E842" i="2"/>
  <c r="G842" i="2"/>
  <c r="H835" i="2"/>
  <c r="J835" i="2" s="1"/>
  <c r="I835" i="2"/>
  <c r="I836" i="2" s="1"/>
  <c r="E836" i="2"/>
  <c r="G836" i="2"/>
  <c r="H829" i="2"/>
  <c r="J829" i="2" s="1"/>
  <c r="I829" i="2"/>
  <c r="I830" i="2" s="1"/>
  <c r="H822" i="2"/>
  <c r="J822" i="2" s="1"/>
  <c r="E830" i="2"/>
  <c r="H771" i="2"/>
  <c r="J771" i="2" s="1"/>
  <c r="H828" i="2"/>
  <c r="G830" i="2"/>
  <c r="E824" i="2"/>
  <c r="I823" i="2"/>
  <c r="I824" i="2" s="1"/>
  <c r="H823" i="2"/>
  <c r="J823" i="2" s="1"/>
  <c r="G824" i="2"/>
  <c r="H817" i="2"/>
  <c r="J817" i="2" s="1"/>
  <c r="I817" i="2"/>
  <c r="J816" i="2"/>
  <c r="E818" i="2"/>
  <c r="I816" i="2"/>
  <c r="G818" i="2"/>
  <c r="J810" i="2"/>
  <c r="H811" i="2"/>
  <c r="J811" i="2" s="1"/>
  <c r="I811" i="2"/>
  <c r="E806" i="2"/>
  <c r="E812" i="2"/>
  <c r="I810" i="2"/>
  <c r="G812" i="2"/>
  <c r="J804" i="2"/>
  <c r="H624" i="2"/>
  <c r="J624" i="2" s="1"/>
  <c r="I805" i="2"/>
  <c r="H805" i="2"/>
  <c r="J805" i="2" s="1"/>
  <c r="G80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791" i="2"/>
  <c r="H790" i="2"/>
  <c r="J790" i="2" s="1"/>
  <c r="I790" i="2"/>
  <c r="I791" i="2" s="1"/>
  <c r="E791" i="2"/>
  <c r="H784" i="2"/>
  <c r="J784" i="2" s="1"/>
  <c r="I784" i="2"/>
  <c r="I785" i="2" s="1"/>
  <c r="E785" i="2"/>
  <c r="H783" i="2"/>
  <c r="G785" i="2"/>
  <c r="H778" i="2"/>
  <c r="J778" i="2" s="1"/>
  <c r="I778" i="2"/>
  <c r="I779" i="2" s="1"/>
  <c r="E779" i="2"/>
  <c r="H777" i="2"/>
  <c r="G779" i="2"/>
  <c r="H591" i="2"/>
  <c r="J591" i="2" s="1"/>
  <c r="H772" i="2"/>
  <c r="J772" i="2" s="1"/>
  <c r="I772" i="2"/>
  <c r="I773" i="2" s="1"/>
  <c r="E755" i="2"/>
  <c r="E773" i="2"/>
  <c r="G773" i="2"/>
  <c r="I766" i="2"/>
  <c r="H766" i="2"/>
  <c r="J766" i="2" s="1"/>
  <c r="E767" i="2"/>
  <c r="J765" i="2"/>
  <c r="I765" i="2"/>
  <c r="G767" i="2"/>
  <c r="E761" i="2"/>
  <c r="J759" i="2"/>
  <c r="I760" i="2"/>
  <c r="H760" i="2"/>
  <c r="J760" i="2" s="1"/>
  <c r="I759" i="2"/>
  <c r="G761" i="2"/>
  <c r="H747" i="2"/>
  <c r="J747" i="2" s="1"/>
  <c r="I735" i="2"/>
  <c r="H754" i="2"/>
  <c r="J754" i="2" s="1"/>
  <c r="I754" i="2"/>
  <c r="I755" i="2" s="1"/>
  <c r="H723" i="2"/>
  <c r="J723" i="2" s="1"/>
  <c r="H753" i="2"/>
  <c r="G755" i="2"/>
  <c r="H748" i="2"/>
  <c r="J748" i="2" s="1"/>
  <c r="I748" i="2"/>
  <c r="I749" i="2" s="1"/>
  <c r="E749" i="2"/>
  <c r="G749" i="2"/>
  <c r="H742" i="2"/>
  <c r="J742" i="2" s="1"/>
  <c r="I742" i="2"/>
  <c r="I743" i="2" s="1"/>
  <c r="H699" i="2"/>
  <c r="J699" i="2" s="1"/>
  <c r="H672" i="2"/>
  <c r="J672" i="2" s="1"/>
  <c r="E743" i="2"/>
  <c r="G743" i="2"/>
  <c r="J735" i="2"/>
  <c r="H736" i="2"/>
  <c r="J736" i="2" s="1"/>
  <c r="I736" i="2"/>
  <c r="E737" i="2"/>
  <c r="G737" i="2"/>
  <c r="J729" i="2"/>
  <c r="H730" i="2"/>
  <c r="J730" i="2" s="1"/>
  <c r="I730" i="2"/>
  <c r="E731" i="2"/>
  <c r="G731" i="2"/>
  <c r="H724" i="2"/>
  <c r="J724" i="2" s="1"/>
  <c r="I724" i="2"/>
  <c r="I725" i="2" s="1"/>
  <c r="E725" i="2"/>
  <c r="G725" i="2"/>
  <c r="J717" i="2"/>
  <c r="E719" i="2"/>
  <c r="I718" i="2"/>
  <c r="H718" i="2"/>
  <c r="J718" i="2" s="1"/>
  <c r="I717" i="2"/>
  <c r="G719" i="2"/>
  <c r="E713" i="2"/>
  <c r="I712" i="2"/>
  <c r="I713" i="2" s="1"/>
  <c r="H712" i="2"/>
  <c r="J712" i="2" s="1"/>
  <c r="H711" i="2"/>
  <c r="G713" i="2"/>
  <c r="H706" i="2"/>
  <c r="J706" i="2" s="1"/>
  <c r="I706" i="2"/>
  <c r="I707" i="2" s="1"/>
  <c r="E707" i="2"/>
  <c r="H705" i="2"/>
  <c r="G707" i="2"/>
  <c r="H573" i="2"/>
  <c r="J573" i="2" s="1"/>
  <c r="I561" i="2"/>
  <c r="K2711" i="1"/>
  <c r="K2677" i="1"/>
  <c r="K2681" i="1"/>
  <c r="J690" i="2"/>
  <c r="H691" i="2"/>
  <c r="J691" i="2" s="1"/>
  <c r="I691" i="2"/>
  <c r="E692" i="2"/>
  <c r="I690" i="2"/>
  <c r="G692" i="2"/>
  <c r="H685" i="2"/>
  <c r="J685" i="2" s="1"/>
  <c r="I685" i="2"/>
  <c r="I686" i="2" s="1"/>
  <c r="E686" i="2"/>
  <c r="H684" i="2"/>
  <c r="G686" i="2"/>
  <c r="G674" i="2"/>
  <c r="H679" i="2"/>
  <c r="J679" i="2" s="1"/>
  <c r="I679" i="2"/>
  <c r="I680" i="2" s="1"/>
  <c r="E680" i="2"/>
  <c r="H678" i="2"/>
  <c r="G680" i="2"/>
  <c r="H673" i="2"/>
  <c r="J673" i="2" s="1"/>
  <c r="I673" i="2"/>
  <c r="I674" i="2" s="1"/>
  <c r="E674" i="2"/>
  <c r="H648" i="2"/>
  <c r="J648" i="2" s="1"/>
  <c r="H667" i="2"/>
  <c r="J667" i="2" s="1"/>
  <c r="I667" i="2"/>
  <c r="J666" i="2"/>
  <c r="E602" i="2"/>
  <c r="E668" i="2"/>
  <c r="I666" i="2"/>
  <c r="G668" i="2"/>
  <c r="J660" i="2"/>
  <c r="H661" i="2"/>
  <c r="J661" i="2" s="1"/>
  <c r="I661" i="2"/>
  <c r="E662" i="2"/>
  <c r="I660" i="2"/>
  <c r="G662" i="2"/>
  <c r="E656" i="2"/>
  <c r="I655" i="2"/>
  <c r="I656" i="2" s="1"/>
  <c r="H655" i="2"/>
  <c r="J655" i="2" s="1"/>
  <c r="H654" i="2"/>
  <c r="G656" i="2"/>
  <c r="H618" i="2"/>
  <c r="J618" i="2" s="1"/>
  <c r="H649" i="2"/>
  <c r="J649" i="2" s="1"/>
  <c r="I649" i="2"/>
  <c r="I650" i="2" s="1"/>
  <c r="I630" i="2"/>
  <c r="H642" i="2"/>
  <c r="J642" i="2" s="1"/>
  <c r="E650" i="2"/>
  <c r="G650" i="2"/>
  <c r="H643" i="2"/>
  <c r="J643" i="2" s="1"/>
  <c r="I643" i="2"/>
  <c r="I644" i="2" s="1"/>
  <c r="E644" i="2"/>
  <c r="G644" i="2"/>
  <c r="H637" i="2"/>
  <c r="J637" i="2" s="1"/>
  <c r="I637" i="2"/>
  <c r="I638" i="2" s="1"/>
  <c r="E638" i="2"/>
  <c r="H636" i="2"/>
  <c r="G638" i="2"/>
  <c r="J630" i="2"/>
  <c r="H631" i="2"/>
  <c r="J631" i="2" s="1"/>
  <c r="I631" i="2"/>
  <c r="E632" i="2"/>
  <c r="G632" i="2"/>
  <c r="H625" i="2"/>
  <c r="J625" i="2" s="1"/>
  <c r="I625" i="2"/>
  <c r="I626" i="2" s="1"/>
  <c r="E626" i="2"/>
  <c r="G626" i="2"/>
  <c r="H619" i="2"/>
  <c r="J619" i="2" s="1"/>
  <c r="I619" i="2"/>
  <c r="I620" i="2" s="1"/>
  <c r="E620" i="2"/>
  <c r="G620" i="2"/>
  <c r="E614" i="2"/>
  <c r="I613" i="2"/>
  <c r="I614" i="2" s="1"/>
  <c r="H613" i="2"/>
  <c r="J613" i="2" s="1"/>
  <c r="H612" i="2"/>
  <c r="G614" i="2"/>
  <c r="H607" i="2"/>
  <c r="J607" i="2" s="1"/>
  <c r="I607" i="2"/>
  <c r="I608" i="2" s="1"/>
  <c r="E608" i="2"/>
  <c r="H606" i="2"/>
  <c r="G608" i="2"/>
  <c r="H601" i="2"/>
  <c r="J601" i="2" s="1"/>
  <c r="I601" i="2"/>
  <c r="I549" i="2"/>
  <c r="H507" i="2"/>
  <c r="J507" i="2" s="1"/>
  <c r="H537" i="2"/>
  <c r="J537" i="2" s="1"/>
  <c r="H585" i="2"/>
  <c r="J585" i="2" s="1"/>
  <c r="H592" i="2"/>
  <c r="J592" i="2" s="1"/>
  <c r="I592" i="2"/>
  <c r="I593" i="2" s="1"/>
  <c r="E593" i="2"/>
  <c r="G593" i="2"/>
  <c r="E587" i="2"/>
  <c r="H586" i="2"/>
  <c r="J586" i="2" s="1"/>
  <c r="I586" i="2"/>
  <c r="I587" i="2" s="1"/>
  <c r="G587" i="2"/>
  <c r="H580" i="2"/>
  <c r="J580" i="2" s="1"/>
  <c r="I580" i="2"/>
  <c r="I581" i="2" s="1"/>
  <c r="E581" i="2"/>
  <c r="H579" i="2"/>
  <c r="G581" i="2"/>
  <c r="H543" i="2"/>
  <c r="J543" i="2" s="1"/>
  <c r="H519" i="2"/>
  <c r="J519" i="2" s="1"/>
  <c r="H567" i="2"/>
  <c r="J567" i="2" s="1"/>
  <c r="H486" i="2"/>
  <c r="J486" i="2" s="1"/>
  <c r="H574" i="2"/>
  <c r="J574" i="2" s="1"/>
  <c r="I574" i="2"/>
  <c r="I575" i="2" s="1"/>
  <c r="E575" i="2"/>
  <c r="G575" i="2"/>
  <c r="H568" i="2"/>
  <c r="J568" i="2" s="1"/>
  <c r="I568" i="2"/>
  <c r="I569" i="2" s="1"/>
  <c r="E569" i="2"/>
  <c r="G569" i="2"/>
  <c r="H562" i="2"/>
  <c r="J562" i="2" s="1"/>
  <c r="I562" i="2"/>
  <c r="E563" i="2"/>
  <c r="J561" i="2"/>
  <c r="G563" i="2"/>
  <c r="H556" i="2"/>
  <c r="J556" i="2" s="1"/>
  <c r="I556" i="2"/>
  <c r="I557" i="2" s="1"/>
  <c r="E557" i="2"/>
  <c r="H555" i="2"/>
  <c r="G557" i="2"/>
  <c r="H550" i="2"/>
  <c r="J550" i="2" s="1"/>
  <c r="I550" i="2"/>
  <c r="J549" i="2"/>
  <c r="E551" i="2"/>
  <c r="G551" i="2"/>
  <c r="E545" i="2"/>
  <c r="I544" i="2"/>
  <c r="I545" i="2" s="1"/>
  <c r="H544" i="2"/>
  <c r="J544" i="2" s="1"/>
  <c r="G545" i="2"/>
  <c r="H538" i="2"/>
  <c r="J538" i="2" s="1"/>
  <c r="I538" i="2"/>
  <c r="I539" i="2" s="1"/>
  <c r="E539" i="2"/>
  <c r="G539" i="2"/>
  <c r="H492" i="2"/>
  <c r="J492" i="2" s="1"/>
  <c r="H532" i="2"/>
  <c r="J532" i="2" s="1"/>
  <c r="I532" i="2"/>
  <c r="I533" i="2" s="1"/>
  <c r="H525" i="2"/>
  <c r="J525" i="2" s="1"/>
  <c r="E533" i="2"/>
  <c r="H531" i="2"/>
  <c r="G533" i="2"/>
  <c r="H526" i="2"/>
  <c r="J526" i="2" s="1"/>
  <c r="I526" i="2"/>
  <c r="I527" i="2" s="1"/>
  <c r="E527" i="2"/>
  <c r="G527" i="2"/>
  <c r="H520" i="2"/>
  <c r="J520" i="2" s="1"/>
  <c r="I520" i="2"/>
  <c r="I521" i="2" s="1"/>
  <c r="E521" i="2"/>
  <c r="G521" i="2"/>
  <c r="H514" i="2"/>
  <c r="J514" i="2" s="1"/>
  <c r="I514" i="2"/>
  <c r="I515" i="2" s="1"/>
  <c r="E515" i="2"/>
  <c r="H513" i="2"/>
  <c r="G515" i="2"/>
  <c r="H508" i="2"/>
  <c r="J508" i="2" s="1"/>
  <c r="I508" i="2"/>
  <c r="I509" i="2" s="1"/>
  <c r="E509" i="2"/>
  <c r="G509" i="2"/>
  <c r="I450" i="2"/>
  <c r="I474" i="2"/>
  <c r="I414" i="2"/>
  <c r="H493" i="2"/>
  <c r="J493" i="2" s="1"/>
  <c r="I493" i="2"/>
  <c r="I494" i="2" s="1"/>
  <c r="E494" i="2"/>
  <c r="G494" i="2"/>
  <c r="I468" i="2"/>
  <c r="H487" i="2"/>
  <c r="J487" i="2" s="1"/>
  <c r="I487" i="2"/>
  <c r="I488" i="2" s="1"/>
  <c r="E488" i="2"/>
  <c r="H444" i="2"/>
  <c r="J444" i="2" s="1"/>
  <c r="G488" i="2"/>
  <c r="H481" i="2"/>
  <c r="J481" i="2" s="1"/>
  <c r="I481" i="2"/>
  <c r="I482" i="2" s="1"/>
  <c r="H462" i="2"/>
  <c r="J462" i="2" s="1"/>
  <c r="E482" i="2"/>
  <c r="H480" i="2"/>
  <c r="G482" i="2"/>
  <c r="J474" i="2"/>
  <c r="H475" i="2"/>
  <c r="J475" i="2" s="1"/>
  <c r="I475" i="2"/>
  <c r="E476" i="2"/>
  <c r="G476" i="2"/>
  <c r="H469" i="2"/>
  <c r="J469" i="2" s="1"/>
  <c r="I469" i="2"/>
  <c r="E470" i="2"/>
  <c r="J468" i="2"/>
  <c r="G470" i="2"/>
  <c r="H463" i="2"/>
  <c r="J463" i="2" s="1"/>
  <c r="I463" i="2"/>
  <c r="I464" i="2" s="1"/>
  <c r="E464" i="2"/>
  <c r="G464" i="2"/>
  <c r="E458" i="2"/>
  <c r="I457" i="2"/>
  <c r="I458" i="2" s="1"/>
  <c r="H457" i="2"/>
  <c r="J457" i="2" s="1"/>
  <c r="H456" i="2"/>
  <c r="G458" i="2"/>
  <c r="I420" i="2"/>
  <c r="H451" i="2"/>
  <c r="J451" i="2" s="1"/>
  <c r="I451" i="2"/>
  <c r="J450" i="2"/>
  <c r="E452" i="2"/>
  <c r="G452" i="2"/>
  <c r="H426" i="2"/>
  <c r="J426" i="2" s="1"/>
  <c r="E446" i="2"/>
  <c r="H438" i="2"/>
  <c r="J438" i="2" s="1"/>
  <c r="I445" i="2"/>
  <c r="I446" i="2" s="1"/>
  <c r="H445" i="2"/>
  <c r="J445" i="2" s="1"/>
  <c r="G446" i="2"/>
  <c r="H439" i="2"/>
  <c r="J439" i="2" s="1"/>
  <c r="I439" i="2"/>
  <c r="I440" i="2" s="1"/>
  <c r="E434" i="2"/>
  <c r="E440" i="2"/>
  <c r="G440" i="2"/>
  <c r="H433" i="2"/>
  <c r="J433" i="2" s="1"/>
  <c r="I433" i="2"/>
  <c r="I434" i="2" s="1"/>
  <c r="H432" i="2"/>
  <c r="G434" i="2"/>
  <c r="H427" i="2"/>
  <c r="J427" i="2" s="1"/>
  <c r="I427" i="2"/>
  <c r="I428" i="2" s="1"/>
  <c r="E428" i="2"/>
  <c r="G428" i="2"/>
  <c r="H421" i="2"/>
  <c r="J421" i="2" s="1"/>
  <c r="I421" i="2"/>
  <c r="J420" i="2"/>
  <c r="E422" i="2"/>
  <c r="G422" i="2"/>
  <c r="J414" i="2"/>
  <c r="H415" i="2"/>
  <c r="J415" i="2" s="1"/>
  <c r="I415" i="2"/>
  <c r="E416" i="2"/>
  <c r="G416" i="2"/>
  <c r="H409" i="2"/>
  <c r="J409" i="2" s="1"/>
  <c r="I409" i="2"/>
  <c r="I410" i="2" s="1"/>
  <c r="E410" i="2"/>
  <c r="H408" i="2"/>
  <c r="G410" i="2"/>
  <c r="H393" i="2"/>
  <c r="J393" i="2" s="1"/>
  <c r="G395" i="2"/>
  <c r="J2422" i="1"/>
  <c r="K2428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78" i="2"/>
  <c r="J378" i="2" s="1"/>
  <c r="G386" i="2"/>
  <c r="H384" i="2"/>
  <c r="J384" i="2" s="1"/>
  <c r="I372" i="2"/>
  <c r="I384" i="2"/>
  <c r="H385" i="2"/>
  <c r="J385" i="2" s="1"/>
  <c r="I385" i="2"/>
  <c r="E386" i="2"/>
  <c r="H379" i="2"/>
  <c r="J379" i="2" s="1"/>
  <c r="I379" i="2"/>
  <c r="I380" i="2" s="1"/>
  <c r="E380" i="2"/>
  <c r="G380" i="2"/>
  <c r="K2104" i="1"/>
  <c r="K2108" i="1"/>
  <c r="K2112" i="1"/>
  <c r="I348" i="2"/>
  <c r="E365" i="2"/>
  <c r="G359" i="2"/>
  <c r="H364" i="2"/>
  <c r="J364" i="2" s="1"/>
  <c r="I364" i="2"/>
  <c r="H357" i="2"/>
  <c r="J357" i="2" s="1"/>
  <c r="H342" i="2"/>
  <c r="J342" i="2" s="1"/>
  <c r="J363" i="2"/>
  <c r="I363" i="2"/>
  <c r="I365" i="2" s="1"/>
  <c r="G365" i="2"/>
  <c r="K2026" i="1"/>
  <c r="K2034" i="1"/>
  <c r="J348" i="2"/>
  <c r="H349" i="2"/>
  <c r="J349" i="2" s="1"/>
  <c r="I349" i="2"/>
  <c r="G338" i="2"/>
  <c r="E350" i="2"/>
  <c r="G350" i="2"/>
  <c r="H343" i="2"/>
  <c r="J343" i="2" s="1"/>
  <c r="I343" i="2"/>
  <c r="I344" i="2" s="1"/>
  <c r="E344" i="2"/>
  <c r="H336" i="2"/>
  <c r="J336" i="2" s="1"/>
  <c r="G344" i="2"/>
  <c r="H337" i="2"/>
  <c r="J337" i="2" s="1"/>
  <c r="I337" i="2"/>
  <c r="I338" i="2" s="1"/>
  <c r="E338" i="2"/>
  <c r="H330" i="2"/>
  <c r="J330" i="2" s="1"/>
  <c r="I303" i="2"/>
  <c r="H321" i="2"/>
  <c r="J321" i="2" s="1"/>
  <c r="H322" i="2"/>
  <c r="J322" i="2" s="1"/>
  <c r="I322" i="2"/>
  <c r="I323" i="2" s="1"/>
  <c r="E323" i="2"/>
  <c r="G323" i="2"/>
  <c r="H316" i="2"/>
  <c r="J316" i="2" s="1"/>
  <c r="I316" i="2"/>
  <c r="I317" i="2" s="1"/>
  <c r="H309" i="2"/>
  <c r="J309" i="2" s="1"/>
  <c r="E311" i="2"/>
  <c r="E317" i="2"/>
  <c r="H315" i="2"/>
  <c r="G317" i="2"/>
  <c r="I310" i="2"/>
  <c r="I311" i="2" s="1"/>
  <c r="H310" i="2"/>
  <c r="J310" i="2" s="1"/>
  <c r="H291" i="2"/>
  <c r="J291" i="2" s="1"/>
  <c r="G311" i="2"/>
  <c r="H304" i="2"/>
  <c r="J304" i="2" s="1"/>
  <c r="I304" i="2"/>
  <c r="J303" i="2"/>
  <c r="E305" i="2"/>
  <c r="G305" i="2"/>
  <c r="J297" i="2"/>
  <c r="H298" i="2"/>
  <c r="J298" i="2" s="1"/>
  <c r="I298" i="2"/>
  <c r="E299" i="2"/>
  <c r="I297" i="2"/>
  <c r="G299" i="2"/>
  <c r="J1738" i="1"/>
  <c r="K1740" i="1" s="1"/>
  <c r="G284" i="2"/>
  <c r="G287" i="2" s="1"/>
  <c r="I282" i="2"/>
  <c r="J1624" i="1"/>
  <c r="H273" i="2"/>
  <c r="J273" i="2" s="1"/>
  <c r="E254" i="2"/>
  <c r="E269" i="2"/>
  <c r="H274" i="2"/>
  <c r="J274" i="2" s="1"/>
  <c r="I274" i="2"/>
  <c r="I275" i="2" s="1"/>
  <c r="E275" i="2"/>
  <c r="G275" i="2"/>
  <c r="H268" i="2"/>
  <c r="J268" i="2" s="1"/>
  <c r="I268" i="2"/>
  <c r="I269" i="2" s="1"/>
  <c r="H258" i="2"/>
  <c r="H259" i="2"/>
  <c r="J259" i="2" s="1"/>
  <c r="I259" i="2"/>
  <c r="I260" i="2" s="1"/>
  <c r="E260" i="2"/>
  <c r="G260" i="2"/>
  <c r="H253" i="2"/>
  <c r="J253" i="2" s="1"/>
  <c r="I253" i="2"/>
  <c r="I254" i="2" s="1"/>
  <c r="K1417" i="1"/>
  <c r="K1421" i="1"/>
  <c r="K1458" i="1"/>
  <c r="J1282" i="1"/>
  <c r="K1284" i="1" s="1"/>
  <c r="J1286" i="1" s="1"/>
  <c r="I228" i="2"/>
  <c r="E236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I180" i="2"/>
  <c r="H162" i="2"/>
  <c r="J162" i="2" s="1"/>
  <c r="H174" i="2"/>
  <c r="J174" i="2" s="1"/>
  <c r="H168" i="2"/>
  <c r="J168" i="2" s="1"/>
  <c r="H187" i="2"/>
  <c r="J187" i="2" s="1"/>
  <c r="I187" i="2"/>
  <c r="I188" i="2" s="1"/>
  <c r="E188" i="2"/>
  <c r="H186" i="2"/>
  <c r="G188" i="2"/>
  <c r="H181" i="2"/>
  <c r="J181" i="2" s="1"/>
  <c r="I181" i="2"/>
  <c r="E182" i="2"/>
  <c r="J180" i="2"/>
  <c r="G182" i="2"/>
  <c r="E176" i="2"/>
  <c r="H175" i="2"/>
  <c r="J175" i="2" s="1"/>
  <c r="I175" i="2"/>
  <c r="I176" i="2" s="1"/>
  <c r="G176" i="2"/>
  <c r="H169" i="2"/>
  <c r="J169" i="2" s="1"/>
  <c r="I169" i="2"/>
  <c r="I170" i="2" s="1"/>
  <c r="E170" i="2"/>
  <c r="G170" i="2"/>
  <c r="H153" i="2"/>
  <c r="J153" i="2" s="1"/>
  <c r="I2680" i="2"/>
  <c r="I2681" i="2" s="1"/>
  <c r="G146" i="2"/>
  <c r="G149" i="2" s="1"/>
  <c r="H144" i="2"/>
  <c r="J144" i="2" s="1"/>
  <c r="G18" i="2"/>
  <c r="I18" i="2" s="1"/>
  <c r="H135" i="2"/>
  <c r="J135" i="2" s="1"/>
  <c r="H252" i="2"/>
  <c r="G254" i="2"/>
  <c r="E128" i="2"/>
  <c r="G122" i="2"/>
  <c r="J126" i="2"/>
  <c r="H127" i="2"/>
  <c r="J127" i="2" s="1"/>
  <c r="I127" i="2"/>
  <c r="I120" i="2"/>
  <c r="I126" i="2"/>
  <c r="G128" i="2"/>
  <c r="E113" i="2"/>
  <c r="H99" i="2"/>
  <c r="J99" i="2" s="1"/>
  <c r="I111" i="2"/>
  <c r="E107" i="2"/>
  <c r="J111" i="2"/>
  <c r="I112" i="2"/>
  <c r="H112" i="2"/>
  <c r="J112" i="2" s="1"/>
  <c r="G113" i="2"/>
  <c r="J105" i="2"/>
  <c r="H106" i="2"/>
  <c r="J106" i="2" s="1"/>
  <c r="I106" i="2"/>
  <c r="I105" i="2"/>
  <c r="G107" i="2"/>
  <c r="H93" i="2"/>
  <c r="J93" i="2" s="1"/>
  <c r="H100" i="2"/>
  <c r="J100" i="2" s="1"/>
  <c r="I100" i="2"/>
  <c r="I101" i="2" s="1"/>
  <c r="E101" i="2"/>
  <c r="G101" i="2"/>
  <c r="I60" i="2"/>
  <c r="H84" i="2"/>
  <c r="J84" i="2" s="1"/>
  <c r="H85" i="2"/>
  <c r="J85" i="2" s="1"/>
  <c r="I85" i="2"/>
  <c r="I86" i="2" s="1"/>
  <c r="E80" i="2"/>
  <c r="E86" i="2"/>
  <c r="H72" i="2"/>
  <c r="E74" i="2"/>
  <c r="G86" i="2"/>
  <c r="I79" i="2"/>
  <c r="H79" i="2"/>
  <c r="J79" i="2" s="1"/>
  <c r="J78" i="2"/>
  <c r="E68" i="2"/>
  <c r="I78" i="2"/>
  <c r="G80" i="2"/>
  <c r="I66" i="2"/>
  <c r="I73" i="2"/>
  <c r="I74" i="2" s="1"/>
  <c r="H73" i="2"/>
  <c r="J73" i="2" s="1"/>
  <c r="J72" i="2"/>
  <c r="G74" i="2"/>
  <c r="I67" i="2"/>
  <c r="H67" i="2"/>
  <c r="J67" i="2" s="1"/>
  <c r="J66" i="2"/>
  <c r="G68" i="2"/>
  <c r="H61" i="2"/>
  <c r="J61" i="2" s="1"/>
  <c r="I61" i="2"/>
  <c r="E62" i="2"/>
  <c r="J60" i="2"/>
  <c r="G62" i="2"/>
  <c r="G700" i="2"/>
  <c r="G701" i="2" s="1"/>
  <c r="H39" i="2"/>
  <c r="J39" i="2" s="1"/>
  <c r="H33" i="2"/>
  <c r="J33" i="2" s="1"/>
  <c r="G35" i="2"/>
  <c r="J45" i="2"/>
  <c r="H46" i="2"/>
  <c r="J46" i="2" s="1"/>
  <c r="I46" i="2"/>
  <c r="E47" i="2"/>
  <c r="I45" i="2"/>
  <c r="G47" i="2"/>
  <c r="H40" i="2"/>
  <c r="J40" i="2" s="1"/>
  <c r="I40" i="2"/>
  <c r="I41" i="2" s="1"/>
  <c r="E41" i="2"/>
  <c r="G24" i="2"/>
  <c r="I24" i="2" s="1"/>
  <c r="G41" i="2"/>
  <c r="G9" i="2"/>
  <c r="I9" i="2" s="1"/>
  <c r="H25" i="2"/>
  <c r="J25" i="2" s="1"/>
  <c r="I25" i="2"/>
  <c r="E26" i="2"/>
  <c r="G2582" i="2"/>
  <c r="H2580" i="2"/>
  <c r="E122" i="2"/>
  <c r="E374" i="2"/>
  <c r="H243" i="2"/>
  <c r="J243" i="2" s="1"/>
  <c r="H2679" i="2"/>
  <c r="H2681" i="2" s="1"/>
  <c r="H54" i="2"/>
  <c r="J54" i="2" s="1"/>
  <c r="H267" i="2"/>
  <c r="E1592" i="2"/>
  <c r="G269" i="2"/>
  <c r="E1493" i="2"/>
  <c r="H10" i="2"/>
  <c r="J10" i="2" s="1"/>
  <c r="I10" i="2"/>
  <c r="E11" i="2"/>
  <c r="E1196" i="2"/>
  <c r="E245" i="2"/>
  <c r="G244" i="2"/>
  <c r="E155" i="2"/>
  <c r="E2186" i="2"/>
  <c r="E1295" i="2"/>
  <c r="G55" i="2"/>
  <c r="G56" i="2" s="1"/>
  <c r="E146" i="2"/>
  <c r="E2978" i="2"/>
  <c r="E2780" i="2"/>
  <c r="H2482" i="2"/>
  <c r="J2482" i="2" s="1"/>
  <c r="E284" i="2"/>
  <c r="E395" i="2"/>
  <c r="E404" i="2"/>
  <c r="E1988" i="2"/>
  <c r="E2483" i="2"/>
  <c r="H3076" i="2"/>
  <c r="J3076" i="2" s="1"/>
  <c r="I3076" i="2"/>
  <c r="I3077" i="2" s="1"/>
  <c r="H2284" i="2"/>
  <c r="J2284" i="2" s="1"/>
  <c r="I2284" i="2"/>
  <c r="H2977" i="2"/>
  <c r="J2977" i="2" s="1"/>
  <c r="I2977" i="2"/>
  <c r="I2978" i="2" s="1"/>
  <c r="E3077" i="2"/>
  <c r="G3176" i="2"/>
  <c r="H3174" i="2"/>
  <c r="I3174" i="2"/>
  <c r="H2878" i="2"/>
  <c r="J2878" i="2" s="1"/>
  <c r="I2878" i="2"/>
  <c r="I2879" i="2" s="1"/>
  <c r="G2978" i="2"/>
  <c r="I2481" i="2"/>
  <c r="I2483" i="2" s="1"/>
  <c r="H2481" i="2"/>
  <c r="G2483" i="2"/>
  <c r="H2383" i="2"/>
  <c r="J2383" i="2" s="1"/>
  <c r="I2383" i="2"/>
  <c r="G2285" i="2"/>
  <c r="H2283" i="2"/>
  <c r="I2283" i="2"/>
  <c r="J3075" i="2"/>
  <c r="H3175" i="2"/>
  <c r="J3175" i="2" s="1"/>
  <c r="I3175" i="2"/>
  <c r="G3077" i="2"/>
  <c r="H2779" i="2"/>
  <c r="I2779" i="2"/>
  <c r="E3176" i="2"/>
  <c r="E2879" i="2"/>
  <c r="G2384" i="2"/>
  <c r="H2382" i="2"/>
  <c r="I2382" i="2"/>
  <c r="E2285" i="2"/>
  <c r="E2384" i="2"/>
  <c r="H2086" i="2"/>
  <c r="J2086" i="2" s="1"/>
  <c r="I2086" i="2"/>
  <c r="I2087" i="2" s="1"/>
  <c r="H1789" i="2"/>
  <c r="I1789" i="2"/>
  <c r="G2087" i="2"/>
  <c r="G1493" i="2"/>
  <c r="I1491" i="2"/>
  <c r="H1491" i="2"/>
  <c r="I1393" i="2"/>
  <c r="H1393" i="2"/>
  <c r="J1393" i="2" s="1"/>
  <c r="E1394" i="2"/>
  <c r="H1987" i="2"/>
  <c r="J1987" i="2" s="1"/>
  <c r="I1987" i="2"/>
  <c r="I1988" i="2" s="1"/>
  <c r="G1790" i="2"/>
  <c r="E1790" i="2"/>
  <c r="H1492" i="2"/>
  <c r="J1492" i="2" s="1"/>
  <c r="I1492" i="2"/>
  <c r="I1293" i="2"/>
  <c r="G1295" i="2"/>
  <c r="H1293" i="2"/>
  <c r="G2186" i="2"/>
  <c r="H2184" i="2"/>
  <c r="I2184" i="2"/>
  <c r="H1888" i="2"/>
  <c r="J1888" i="2" s="1"/>
  <c r="I1888" i="2"/>
  <c r="I1889" i="2" s="1"/>
  <c r="G1691" i="2"/>
  <c r="I1690" i="2"/>
  <c r="H1690" i="2"/>
  <c r="H2185" i="2"/>
  <c r="J2185" i="2" s="1"/>
  <c r="I2185" i="2"/>
  <c r="E1889" i="2"/>
  <c r="H1591" i="2"/>
  <c r="G1592" i="2"/>
  <c r="I1591" i="2"/>
  <c r="E2087" i="2"/>
  <c r="E1691" i="2"/>
  <c r="I1294" i="2"/>
  <c r="H1294" i="2"/>
  <c r="J1294" i="2" s="1"/>
  <c r="I1392" i="2"/>
  <c r="G1394" i="2"/>
  <c r="H1392" i="2"/>
  <c r="H997" i="2"/>
  <c r="J997" i="2" s="1"/>
  <c r="I997" i="2"/>
  <c r="I998" i="2" s="1"/>
  <c r="G998" i="2"/>
  <c r="I600" i="2"/>
  <c r="G602" i="2"/>
  <c r="H600" i="2"/>
  <c r="J798" i="2"/>
  <c r="H1195" i="2"/>
  <c r="J1195" i="2" s="1"/>
  <c r="I1195" i="2"/>
  <c r="I1196" i="2" s="1"/>
  <c r="E899" i="2"/>
  <c r="H799" i="2"/>
  <c r="J799" i="2" s="1"/>
  <c r="I799" i="2"/>
  <c r="G503" i="2"/>
  <c r="H501" i="2"/>
  <c r="I501" i="2"/>
  <c r="I403" i="2"/>
  <c r="H403" i="2"/>
  <c r="J403" i="2" s="1"/>
  <c r="I402" i="2"/>
  <c r="G404" i="2"/>
  <c r="H402" i="2"/>
  <c r="G800" i="2"/>
  <c r="E998" i="2"/>
  <c r="I502" i="2"/>
  <c r="H502" i="2"/>
  <c r="J502" i="2" s="1"/>
  <c r="H898" i="2"/>
  <c r="J898" i="2" s="1"/>
  <c r="I898" i="2"/>
  <c r="I899" i="2" s="1"/>
  <c r="H1096" i="2"/>
  <c r="J1096" i="2" s="1"/>
  <c r="I1096" i="2"/>
  <c r="I1097" i="2" s="1"/>
  <c r="G1097" i="2"/>
  <c r="E1097" i="2"/>
  <c r="E800" i="2"/>
  <c r="G1196" i="2"/>
  <c r="I394" i="2"/>
  <c r="I395" i="2" s="1"/>
  <c r="H394" i="2"/>
  <c r="J394" i="2" s="1"/>
  <c r="E503" i="2"/>
  <c r="H292" i="2"/>
  <c r="J292" i="2" s="1"/>
  <c r="I292" i="2"/>
  <c r="I293" i="2" s="1"/>
  <c r="H205" i="2"/>
  <c r="J205" i="2" s="1"/>
  <c r="I205" i="2"/>
  <c r="H373" i="2"/>
  <c r="I373" i="2"/>
  <c r="G374" i="2"/>
  <c r="H283" i="2"/>
  <c r="I283" i="2"/>
  <c r="G293" i="2"/>
  <c r="E332" i="2"/>
  <c r="G197" i="2"/>
  <c r="G200" i="2" s="1"/>
  <c r="H195" i="2"/>
  <c r="I195" i="2"/>
  <c r="H196" i="2"/>
  <c r="J196" i="2" s="1"/>
  <c r="I196" i="2"/>
  <c r="E197" i="2"/>
  <c r="H331" i="2"/>
  <c r="J331" i="2" s="1"/>
  <c r="I331" i="2"/>
  <c r="I332" i="2" s="1"/>
  <c r="G206" i="2"/>
  <c r="H204" i="2"/>
  <c r="I204" i="2"/>
  <c r="E206" i="2"/>
  <c r="H358" i="2"/>
  <c r="J358" i="2" s="1"/>
  <c r="I358" i="2"/>
  <c r="I359" i="2" s="1"/>
  <c r="E359" i="2"/>
  <c r="E293" i="2"/>
  <c r="G332" i="2"/>
  <c r="H136" i="2"/>
  <c r="J136" i="2" s="1"/>
  <c r="I136" i="2"/>
  <c r="I137" i="2" s="1"/>
  <c r="G137" i="2"/>
  <c r="G140" i="2" s="1"/>
  <c r="H154" i="2"/>
  <c r="J154" i="2" s="1"/>
  <c r="I154" i="2"/>
  <c r="I155" i="2" s="1"/>
  <c r="E137" i="2"/>
  <c r="H121" i="2"/>
  <c r="I121" i="2"/>
  <c r="G155" i="2"/>
  <c r="G158" i="2" s="1"/>
  <c r="H163" i="2"/>
  <c r="J163" i="2" s="1"/>
  <c r="I163" i="2"/>
  <c r="I164" i="2" s="1"/>
  <c r="E164" i="2"/>
  <c r="G164" i="2"/>
  <c r="H145" i="2"/>
  <c r="J145" i="2" s="1"/>
  <c r="I145" i="2"/>
  <c r="I146" i="2" s="1"/>
  <c r="H94" i="2"/>
  <c r="J94" i="2" s="1"/>
  <c r="I94" i="2"/>
  <c r="I95" i="2" s="1"/>
  <c r="G95" i="2"/>
  <c r="E95" i="2"/>
  <c r="H34" i="2"/>
  <c r="J34" i="2" s="1"/>
  <c r="I34" i="2"/>
  <c r="I35" i="2" s="1"/>
  <c r="E35" i="2"/>
  <c r="E20" i="2"/>
  <c r="H19" i="2"/>
  <c r="J19" i="2" s="1"/>
  <c r="I19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389" i="2" l="1"/>
  <c r="G263" i="2"/>
  <c r="G326" i="2"/>
  <c r="G368" i="2"/>
  <c r="G353" i="2"/>
  <c r="I3260" i="2"/>
  <c r="H365" i="2"/>
  <c r="G278" i="2"/>
  <c r="G191" i="2"/>
  <c r="G239" i="2"/>
  <c r="J878" i="2"/>
  <c r="H3068" i="2"/>
  <c r="H3069" i="2" s="1"/>
  <c r="G131" i="2"/>
  <c r="G116" i="2"/>
  <c r="G89" i="2"/>
  <c r="G50" i="2"/>
  <c r="G3269" i="2"/>
  <c r="I2456" i="2"/>
  <c r="H2582" i="2"/>
  <c r="I2018" i="2"/>
  <c r="I2468" i="2"/>
  <c r="I2891" i="2"/>
  <c r="H3254" i="2"/>
  <c r="J3254" i="2"/>
  <c r="H3266" i="2"/>
  <c r="H3267" i="2" s="1"/>
  <c r="J3266" i="2"/>
  <c r="H3255" i="2"/>
  <c r="H3260" i="2"/>
  <c r="H3261" i="2" s="1"/>
  <c r="J3260" i="2"/>
  <c r="H3248" i="2"/>
  <c r="H3249" i="2" s="1"/>
  <c r="H3242" i="2"/>
  <c r="H3243" i="2" s="1"/>
  <c r="J3248" i="2"/>
  <c r="H3200" i="2"/>
  <c r="H3201" i="2" s="1"/>
  <c r="J3242" i="2"/>
  <c r="H3236" i="2"/>
  <c r="H3237" i="2" s="1"/>
  <c r="J3236" i="2"/>
  <c r="I3230" i="2"/>
  <c r="H3230" i="2"/>
  <c r="H3231" i="2" s="1"/>
  <c r="J3230" i="2"/>
  <c r="H3224" i="2"/>
  <c r="H3225" i="2" s="1"/>
  <c r="J3224" i="2"/>
  <c r="I3182" i="2"/>
  <c r="H3218" i="2"/>
  <c r="H3219" i="2" s="1"/>
  <c r="J3218" i="2"/>
  <c r="H3167" i="2"/>
  <c r="H3168" i="2" s="1"/>
  <c r="H3212" i="2"/>
  <c r="H3213" i="2" s="1"/>
  <c r="J3212" i="2"/>
  <c r="H3206" i="2"/>
  <c r="H3207" i="2" s="1"/>
  <c r="J3206" i="2"/>
  <c r="J3200" i="2"/>
  <c r="H3182" i="2"/>
  <c r="H3183" i="2" s="1"/>
  <c r="J3182" i="2"/>
  <c r="H3194" i="2"/>
  <c r="H3195" i="2" s="1"/>
  <c r="J3194" i="2"/>
  <c r="H3188" i="2"/>
  <c r="H3189" i="2" s="1"/>
  <c r="J3188" i="2"/>
  <c r="I2636" i="2"/>
  <c r="G3170" i="2"/>
  <c r="J3155" i="2"/>
  <c r="H3155" i="2"/>
  <c r="H3156" i="2" s="1"/>
  <c r="J3167" i="2"/>
  <c r="J3161" i="2"/>
  <c r="H3149" i="2"/>
  <c r="H3150" i="2" s="1"/>
  <c r="H3161" i="2"/>
  <c r="H3162" i="2" s="1"/>
  <c r="I3050" i="2"/>
  <c r="J3143" i="2"/>
  <c r="H3143" i="2"/>
  <c r="H3144" i="2" s="1"/>
  <c r="J3149" i="2"/>
  <c r="H3137" i="2"/>
  <c r="H3138" i="2" s="1"/>
  <c r="J3137" i="2"/>
  <c r="H3131" i="2"/>
  <c r="H3132" i="2" s="1"/>
  <c r="J3131" i="2"/>
  <c r="J3123" i="2"/>
  <c r="J3125" i="2" s="1"/>
  <c r="H3125" i="2"/>
  <c r="H3126" i="2" s="1"/>
  <c r="H3113" i="2"/>
  <c r="H3114" i="2" s="1"/>
  <c r="H3119" i="2"/>
  <c r="H3120" i="2" s="1"/>
  <c r="J3119" i="2"/>
  <c r="H3107" i="2"/>
  <c r="H3108" i="2" s="1"/>
  <c r="J3113" i="2"/>
  <c r="J3107" i="2"/>
  <c r="J3101" i="2"/>
  <c r="H3101" i="2"/>
  <c r="H3102" i="2" s="1"/>
  <c r="H3095" i="2"/>
  <c r="H3096" i="2" s="1"/>
  <c r="J3095" i="2"/>
  <c r="H3089" i="2"/>
  <c r="H3090" i="2" s="1"/>
  <c r="J3089" i="2"/>
  <c r="H3083" i="2"/>
  <c r="H3084" i="2" s="1"/>
  <c r="J3083" i="2"/>
  <c r="I2006" i="2"/>
  <c r="H3050" i="2"/>
  <c r="H3051" i="2" s="1"/>
  <c r="G2681" i="2"/>
  <c r="H2682" i="2" s="1"/>
  <c r="I2780" i="2"/>
  <c r="G3071" i="2"/>
  <c r="I2024" i="2"/>
  <c r="J3068" i="2"/>
  <c r="H3062" i="2"/>
  <c r="H3063" i="2" s="1"/>
  <c r="J3062" i="2"/>
  <c r="H3056" i="2"/>
  <c r="H3057" i="2" s="1"/>
  <c r="J3056" i="2"/>
  <c r="J3050" i="2"/>
  <c r="H3044" i="2"/>
  <c r="H3045" i="2" s="1"/>
  <c r="H3020" i="2"/>
  <c r="H3021" i="2" s="1"/>
  <c r="I3032" i="2"/>
  <c r="J3044" i="2"/>
  <c r="H3038" i="2"/>
  <c r="H3039" i="2" s="1"/>
  <c r="J3038" i="2"/>
  <c r="H3032" i="2"/>
  <c r="H3033" i="2" s="1"/>
  <c r="J3032" i="2"/>
  <c r="H3026" i="2"/>
  <c r="H3027" i="2" s="1"/>
  <c r="J3026" i="2"/>
  <c r="J3014" i="2"/>
  <c r="H3014" i="2"/>
  <c r="H3015" i="2" s="1"/>
  <c r="J3020" i="2"/>
  <c r="H2996" i="2"/>
  <c r="H2997" i="2" s="1"/>
  <c r="H3008" i="2"/>
  <c r="H3009" i="2" s="1"/>
  <c r="J3008" i="2"/>
  <c r="J2996" i="2"/>
  <c r="H3002" i="2"/>
  <c r="H3003" i="2" s="1"/>
  <c r="J3002" i="2"/>
  <c r="H2990" i="2"/>
  <c r="H2991" i="2" s="1"/>
  <c r="J2990" i="2"/>
  <c r="I2072" i="2"/>
  <c r="I2804" i="2"/>
  <c r="I2984" i="2"/>
  <c r="H2984" i="2"/>
  <c r="H2985" i="2" s="1"/>
  <c r="J2984" i="2"/>
  <c r="G2972" i="2"/>
  <c r="J2969" i="2"/>
  <c r="J2963" i="2"/>
  <c r="H2970" i="2"/>
  <c r="I2957" i="2"/>
  <c r="H2945" i="2"/>
  <c r="H2946" i="2" s="1"/>
  <c r="H2951" i="2"/>
  <c r="H2952" i="2" s="1"/>
  <c r="H2963" i="2"/>
  <c r="H2964" i="2" s="1"/>
  <c r="H2957" i="2"/>
  <c r="H2958" i="2" s="1"/>
  <c r="J2957" i="2"/>
  <c r="J2939" i="2"/>
  <c r="J2951" i="2"/>
  <c r="J2945" i="2"/>
  <c r="H2933" i="2"/>
  <c r="H2934" i="2" s="1"/>
  <c r="H2939" i="2"/>
  <c r="H2940" i="2" s="1"/>
  <c r="J2933" i="2"/>
  <c r="J2925" i="2"/>
  <c r="J2927" i="2" s="1"/>
  <c r="H2927" i="2"/>
  <c r="H2928" i="2" s="1"/>
  <c r="J2909" i="2"/>
  <c r="H2921" i="2"/>
  <c r="H2922" i="2" s="1"/>
  <c r="J2921" i="2"/>
  <c r="H2915" i="2"/>
  <c r="H2916" i="2" s="1"/>
  <c r="J2915" i="2"/>
  <c r="H2909" i="2"/>
  <c r="H2910" i="2" s="1"/>
  <c r="J2897" i="2"/>
  <c r="J2901" i="2"/>
  <c r="J2903" i="2" s="1"/>
  <c r="H2903" i="2"/>
  <c r="H2904" i="2" s="1"/>
  <c r="H2897" i="2"/>
  <c r="H2898" i="2" s="1"/>
  <c r="I2699" i="2"/>
  <c r="G2873" i="2"/>
  <c r="H2891" i="2"/>
  <c r="H2892" i="2" s="1"/>
  <c r="J2891" i="2"/>
  <c r="H2885" i="2"/>
  <c r="H2886" i="2" s="1"/>
  <c r="J2885" i="2"/>
  <c r="J2810" i="2"/>
  <c r="H2870" i="2"/>
  <c r="H2871" i="2" s="1"/>
  <c r="J2870" i="2"/>
  <c r="I2858" i="2"/>
  <c r="H2864" i="2"/>
  <c r="H2865" i="2" s="1"/>
  <c r="J2864" i="2"/>
  <c r="H2858" i="2"/>
  <c r="H2859" i="2" s="1"/>
  <c r="H2852" i="2"/>
  <c r="H2853" i="2" s="1"/>
  <c r="J2858" i="2"/>
  <c r="J2852" i="2"/>
  <c r="J2846" i="2"/>
  <c r="H2846" i="2"/>
  <c r="H2847" i="2" s="1"/>
  <c r="J2838" i="2"/>
  <c r="J2840" i="2" s="1"/>
  <c r="H2840" i="2"/>
  <c r="H2841" i="2" s="1"/>
  <c r="H2834" i="2"/>
  <c r="H2835" i="2" s="1"/>
  <c r="J2834" i="2"/>
  <c r="I2828" i="2"/>
  <c r="H2828" i="2"/>
  <c r="H2829" i="2" s="1"/>
  <c r="J2828" i="2"/>
  <c r="J2822" i="2"/>
  <c r="H2822" i="2"/>
  <c r="H2823" i="2" s="1"/>
  <c r="H2810" i="2"/>
  <c r="H2811" i="2" s="1"/>
  <c r="J2814" i="2"/>
  <c r="J2816" i="2" s="1"/>
  <c r="H2816" i="2"/>
  <c r="H2817" i="2" s="1"/>
  <c r="J2804" i="2"/>
  <c r="I2717" i="2"/>
  <c r="H2804" i="2"/>
  <c r="H2805" i="2" s="1"/>
  <c r="I2240" i="2"/>
  <c r="I2531" i="2"/>
  <c r="H2792" i="2"/>
  <c r="H2793" i="2" s="1"/>
  <c r="I2000" i="2"/>
  <c r="J2796" i="2"/>
  <c r="J2798" i="2" s="1"/>
  <c r="H2798" i="2"/>
  <c r="H2799" i="2" s="1"/>
  <c r="J2792" i="2"/>
  <c r="I2192" i="2"/>
  <c r="I2321" i="2"/>
  <c r="I2519" i="2"/>
  <c r="I2741" i="2"/>
  <c r="I2426" i="2"/>
  <c r="H2786" i="2"/>
  <c r="H2787" i="2" s="1"/>
  <c r="J2786" i="2"/>
  <c r="I1949" i="2"/>
  <c r="I2060" i="2"/>
  <c r="H2771" i="2"/>
  <c r="H2772" i="2" s="1"/>
  <c r="J2771" i="2"/>
  <c r="H2759" i="2"/>
  <c r="H2760" i="2" s="1"/>
  <c r="J2759" i="2"/>
  <c r="J2763" i="2"/>
  <c r="J2765" i="2" s="1"/>
  <c r="H2765" i="2"/>
  <c r="H2766" i="2" s="1"/>
  <c r="H2741" i="2"/>
  <c r="H2742" i="2" s="1"/>
  <c r="H2753" i="2"/>
  <c r="H2754" i="2" s="1"/>
  <c r="J2753" i="2"/>
  <c r="H2747" i="2"/>
  <c r="H2748" i="2" s="1"/>
  <c r="J2747" i="2"/>
  <c r="J2741" i="2"/>
  <c r="I2729" i="2"/>
  <c r="H2735" i="2"/>
  <c r="H2736" i="2" s="1"/>
  <c r="J2735" i="2"/>
  <c r="H2729" i="2"/>
  <c r="H2730" i="2" s="1"/>
  <c r="J2729" i="2"/>
  <c r="H2723" i="2"/>
  <c r="H2724" i="2" s="1"/>
  <c r="J2723" i="2"/>
  <c r="H2717" i="2"/>
  <c r="H2718" i="2" s="1"/>
  <c r="J2717" i="2"/>
  <c r="H2711" i="2"/>
  <c r="H2712" i="2" s="1"/>
  <c r="J2711" i="2"/>
  <c r="J2699" i="2"/>
  <c r="I2705" i="2"/>
  <c r="H2705" i="2"/>
  <c r="H2706" i="2" s="1"/>
  <c r="H2699" i="2"/>
  <c r="J2705" i="2"/>
  <c r="I2309" i="2"/>
  <c r="I2369" i="2"/>
  <c r="H2700" i="2"/>
  <c r="J2691" i="2"/>
  <c r="J2693" i="2" s="1"/>
  <c r="H2693" i="2"/>
  <c r="H2694" i="2" s="1"/>
  <c r="I1868" i="2"/>
  <c r="H2687" i="2"/>
  <c r="H2688" i="2" s="1"/>
  <c r="J2687" i="2"/>
  <c r="I2111" i="2"/>
  <c r="I2345" i="2"/>
  <c r="I2438" i="2"/>
  <c r="G2675" i="2"/>
  <c r="K4936" i="1"/>
  <c r="H2642" i="2"/>
  <c r="H2643" i="2" s="1"/>
  <c r="I2642" i="2"/>
  <c r="J2672" i="2"/>
  <c r="H2673" i="2"/>
  <c r="H2660" i="2"/>
  <c r="H2661" i="2" s="1"/>
  <c r="J2660" i="2"/>
  <c r="J2664" i="2"/>
  <c r="J2666" i="2" s="1"/>
  <c r="H2666" i="2"/>
  <c r="H2667" i="2" s="1"/>
  <c r="H2654" i="2"/>
  <c r="H2655" i="2" s="1"/>
  <c r="J2654" i="2"/>
  <c r="H2630" i="2"/>
  <c r="H2631" i="2" s="1"/>
  <c r="J2646" i="2"/>
  <c r="J2648" i="2" s="1"/>
  <c r="H2648" i="2"/>
  <c r="H2649" i="2" s="1"/>
  <c r="H2636" i="2"/>
  <c r="H2637" i="2" s="1"/>
  <c r="J2642" i="2"/>
  <c r="J2636" i="2"/>
  <c r="J2630" i="2"/>
  <c r="J2622" i="2"/>
  <c r="J2624" i="2" s="1"/>
  <c r="H2624" i="2"/>
  <c r="H2625" i="2" s="1"/>
  <c r="H2612" i="2"/>
  <c r="H2613" i="2" s="1"/>
  <c r="J2616" i="2"/>
  <c r="J2618" i="2" s="1"/>
  <c r="H2618" i="2"/>
  <c r="H2619" i="2" s="1"/>
  <c r="J2606" i="2"/>
  <c r="J2612" i="2"/>
  <c r="I2606" i="2"/>
  <c r="H2606" i="2"/>
  <c r="H2607" i="2" s="1"/>
  <c r="J2598" i="2"/>
  <c r="J2600" i="2" s="1"/>
  <c r="H2600" i="2"/>
  <c r="H2601" i="2" s="1"/>
  <c r="I2567" i="2"/>
  <c r="J2592" i="2"/>
  <c r="J2594" i="2" s="1"/>
  <c r="H2594" i="2"/>
  <c r="H2595" i="2" s="1"/>
  <c r="H2588" i="2"/>
  <c r="H2589" i="2" s="1"/>
  <c r="J2588" i="2"/>
  <c r="G2576" i="2"/>
  <c r="I2573" i="2"/>
  <c r="H2567" i="2"/>
  <c r="H2568" i="2" s="1"/>
  <c r="K4822" i="1"/>
  <c r="J2567" i="2"/>
  <c r="H2573" i="2"/>
  <c r="H2574" i="2" s="1"/>
  <c r="J2573" i="2"/>
  <c r="I2555" i="2"/>
  <c r="H2561" i="2"/>
  <c r="H2562" i="2" s="1"/>
  <c r="J2561" i="2"/>
  <c r="I2549" i="2"/>
  <c r="H2555" i="2"/>
  <c r="H2556" i="2" s="1"/>
  <c r="J2555" i="2"/>
  <c r="H2549" i="2"/>
  <c r="H2550" i="2" s="1"/>
  <c r="J2549" i="2"/>
  <c r="J2541" i="2"/>
  <c r="J2543" i="2" s="1"/>
  <c r="H2543" i="2"/>
  <c r="H2544" i="2" s="1"/>
  <c r="J2531" i="2"/>
  <c r="H2525" i="2"/>
  <c r="H2526" i="2" s="1"/>
  <c r="H2537" i="2"/>
  <c r="H2538" i="2" s="1"/>
  <c r="J2537" i="2"/>
  <c r="J2525" i="2"/>
  <c r="H2531" i="2"/>
  <c r="H2532" i="2" s="1"/>
  <c r="H2519" i="2"/>
  <c r="H2520" i="2" s="1"/>
  <c r="J2519" i="2"/>
  <c r="H2507" i="2"/>
  <c r="H2508" i="2" s="1"/>
  <c r="J2507" i="2"/>
  <c r="H2513" i="2"/>
  <c r="H2514" i="2" s="1"/>
  <c r="J2513" i="2"/>
  <c r="H2489" i="2"/>
  <c r="H2490" i="2" s="1"/>
  <c r="J2489" i="2"/>
  <c r="I2501" i="2"/>
  <c r="H2501" i="2"/>
  <c r="H2502" i="2" s="1"/>
  <c r="J2501" i="2"/>
  <c r="J2493" i="2"/>
  <c r="J2495" i="2" s="1"/>
  <c r="H2495" i="2"/>
  <c r="H2496" i="2" s="1"/>
  <c r="G2477" i="2"/>
  <c r="H2474" i="2"/>
  <c r="H2475" i="2" s="1"/>
  <c r="J2474" i="2"/>
  <c r="J2468" i="2"/>
  <c r="H2468" i="2"/>
  <c r="H2469" i="2" s="1"/>
  <c r="I1874" i="2"/>
  <c r="H2462" i="2"/>
  <c r="H2463" i="2" s="1"/>
  <c r="J2462" i="2"/>
  <c r="H2456" i="2"/>
  <c r="H2457" i="2" s="1"/>
  <c r="H2444" i="2"/>
  <c r="H2445" i="2" s="1"/>
  <c r="J2456" i="2"/>
  <c r="I1913" i="2"/>
  <c r="H2450" i="2"/>
  <c r="H2451" i="2" s="1"/>
  <c r="J2450" i="2"/>
  <c r="J2444" i="2"/>
  <c r="H2438" i="2"/>
  <c r="H2439" i="2" s="1"/>
  <c r="J2438" i="2"/>
  <c r="J2430" i="2"/>
  <c r="J2432" i="2" s="1"/>
  <c r="H2432" i="2"/>
  <c r="H2433" i="2" s="1"/>
  <c r="H2426" i="2"/>
  <c r="H2427" i="2" s="1"/>
  <c r="J2426" i="2"/>
  <c r="H2420" i="2"/>
  <c r="H2421" i="2" s="1"/>
  <c r="J2420" i="2"/>
  <c r="J2396" i="2"/>
  <c r="J2412" i="2"/>
  <c r="J2414" i="2" s="1"/>
  <c r="H2414" i="2"/>
  <c r="H2415" i="2" s="1"/>
  <c r="J2406" i="2"/>
  <c r="J2408" i="2" s="1"/>
  <c r="H2408" i="2"/>
  <c r="H2409" i="2" s="1"/>
  <c r="H2402" i="2"/>
  <c r="H2403" i="2" s="1"/>
  <c r="J2402" i="2"/>
  <c r="H2396" i="2"/>
  <c r="H2397" i="2" s="1"/>
  <c r="J2388" i="2"/>
  <c r="J2390" i="2" s="1"/>
  <c r="H2390" i="2"/>
  <c r="H2391" i="2" s="1"/>
  <c r="G2378" i="2"/>
  <c r="I2222" i="2"/>
  <c r="J4626" i="1"/>
  <c r="H2375" i="2"/>
  <c r="H2376" i="2" s="1"/>
  <c r="J2375" i="2"/>
  <c r="J2369" i="2"/>
  <c r="H2369" i="2"/>
  <c r="H2370" i="2" s="1"/>
  <c r="J2361" i="2"/>
  <c r="J2363" i="2" s="1"/>
  <c r="H2363" i="2"/>
  <c r="H2364" i="2" s="1"/>
  <c r="J2355" i="2"/>
  <c r="J2357" i="2" s="1"/>
  <c r="H2357" i="2"/>
  <c r="H2358" i="2" s="1"/>
  <c r="J2339" i="2"/>
  <c r="H2351" i="2"/>
  <c r="H2352" i="2" s="1"/>
  <c r="J2351" i="2"/>
  <c r="H2345" i="2"/>
  <c r="H2346" i="2" s="1"/>
  <c r="J2345" i="2"/>
  <c r="I2246" i="2"/>
  <c r="H2339" i="2"/>
  <c r="H2340" i="2" s="1"/>
  <c r="I2297" i="2"/>
  <c r="J2331" i="2"/>
  <c r="J2333" i="2" s="1"/>
  <c r="H2333" i="2"/>
  <c r="H2334" i="2" s="1"/>
  <c r="H2327" i="2"/>
  <c r="H2328" i="2" s="1"/>
  <c r="J2327" i="2"/>
  <c r="H2321" i="2"/>
  <c r="H2322" i="2" s="1"/>
  <c r="J2321" i="2"/>
  <c r="H2315" i="2"/>
  <c r="H2316" i="2" s="1"/>
  <c r="J2315" i="2"/>
  <c r="H2309" i="2"/>
  <c r="H2310" i="2" s="1"/>
  <c r="J2309" i="2"/>
  <c r="H2303" i="2"/>
  <c r="H2304" i="2" s="1"/>
  <c r="I2264" i="2"/>
  <c r="J2303" i="2"/>
  <c r="H2297" i="2"/>
  <c r="H2298" i="2" s="1"/>
  <c r="J2297" i="2"/>
  <c r="J2289" i="2"/>
  <c r="J2291" i="2" s="1"/>
  <c r="H2291" i="2"/>
  <c r="H2292" i="2" s="1"/>
  <c r="G2279" i="2"/>
  <c r="G2180" i="2"/>
  <c r="K4480" i="1"/>
  <c r="K4628" i="1"/>
  <c r="J4630" i="1" s="1"/>
  <c r="J5234" i="1"/>
  <c r="K5160" i="1"/>
  <c r="J5162" i="1" s="1"/>
  <c r="K4594" i="1"/>
  <c r="J5120" i="1"/>
  <c r="J4664" i="1"/>
  <c r="H2270" i="2"/>
  <c r="H2271" i="2" s="1"/>
  <c r="H2264" i="2"/>
  <c r="H2265" i="2" s="1"/>
  <c r="J2264" i="2"/>
  <c r="I2258" i="2"/>
  <c r="J2270" i="2"/>
  <c r="H2276" i="2"/>
  <c r="H2277" i="2" s="1"/>
  <c r="J2276" i="2"/>
  <c r="J2258" i="2"/>
  <c r="H2258" i="2"/>
  <c r="H2259" i="2" s="1"/>
  <c r="H2252" i="2"/>
  <c r="H2253" i="2" s="1"/>
  <c r="J2252" i="2"/>
  <c r="H2246" i="2"/>
  <c r="H2247" i="2" s="1"/>
  <c r="J2246" i="2"/>
  <c r="H2240" i="2"/>
  <c r="H2241" i="2" s="1"/>
  <c r="J2240" i="2"/>
  <c r="H2234" i="2"/>
  <c r="H2235" i="2" s="1"/>
  <c r="J2234" i="2"/>
  <c r="H2228" i="2"/>
  <c r="H2229" i="2" s="1"/>
  <c r="J2228" i="2"/>
  <c r="I2216" i="2"/>
  <c r="H2222" i="2"/>
  <c r="H2223" i="2" s="1"/>
  <c r="J2222" i="2"/>
  <c r="J2171" i="2"/>
  <c r="H2216" i="2"/>
  <c r="H2217" i="2" s="1"/>
  <c r="J2216" i="2"/>
  <c r="J2208" i="2"/>
  <c r="J2210" i="2" s="1"/>
  <c r="H2210" i="2"/>
  <c r="H2211" i="2" s="1"/>
  <c r="H2204" i="2"/>
  <c r="H2205" i="2" s="1"/>
  <c r="J2204" i="2"/>
  <c r="J2192" i="2"/>
  <c r="H2192" i="2"/>
  <c r="H2193" i="2" s="1"/>
  <c r="H2198" i="2"/>
  <c r="H2199" i="2" s="1"/>
  <c r="J2198" i="2"/>
  <c r="I1895" i="2"/>
  <c r="I1907" i="2"/>
  <c r="K4404" i="1"/>
  <c r="H2177" i="2"/>
  <c r="H2178" i="2" s="1"/>
  <c r="J2177" i="2"/>
  <c r="H2171" i="2"/>
  <c r="H2172" i="2" s="1"/>
  <c r="J2165" i="2"/>
  <c r="H2165" i="2"/>
  <c r="H2166" i="2" s="1"/>
  <c r="H2147" i="2"/>
  <c r="H2148" i="2" s="1"/>
  <c r="J2153" i="2"/>
  <c r="J2157" i="2"/>
  <c r="J2159" i="2" s="1"/>
  <c r="H2159" i="2"/>
  <c r="H2160" i="2" s="1"/>
  <c r="H2111" i="2"/>
  <c r="H2112" i="2" s="1"/>
  <c r="H2153" i="2"/>
  <c r="H2154" i="2" s="1"/>
  <c r="J2141" i="2"/>
  <c r="I2141" i="2"/>
  <c r="H2141" i="2"/>
  <c r="H2142" i="2" s="1"/>
  <c r="J2147" i="2"/>
  <c r="H2129" i="2"/>
  <c r="H2130" i="2" s="1"/>
  <c r="H2135" i="2"/>
  <c r="H2136" i="2" s="1"/>
  <c r="J2135" i="2"/>
  <c r="J2129" i="2"/>
  <c r="I2117" i="2"/>
  <c r="H2123" i="2"/>
  <c r="H2124" i="2" s="1"/>
  <c r="J2123" i="2"/>
  <c r="H2117" i="2"/>
  <c r="H2118" i="2" s="1"/>
  <c r="J2117" i="2"/>
  <c r="J2111" i="2"/>
  <c r="H2105" i="2"/>
  <c r="H2106" i="2" s="1"/>
  <c r="H2093" i="2"/>
  <c r="H2094" i="2" s="1"/>
  <c r="J2105" i="2"/>
  <c r="H2099" i="2"/>
  <c r="H2100" i="2" s="1"/>
  <c r="J2099" i="2"/>
  <c r="J2093" i="2"/>
  <c r="I2093" i="2"/>
  <c r="I1592" i="2"/>
  <c r="I1790" i="2"/>
  <c r="G2081" i="2"/>
  <c r="H2078" i="2"/>
  <c r="H2079" i="2" s="1"/>
  <c r="H2072" i="2"/>
  <c r="H2073" i="2" s="1"/>
  <c r="J2078" i="2"/>
  <c r="I2066" i="2"/>
  <c r="J2072" i="2"/>
  <c r="H2060" i="2"/>
  <c r="H2061" i="2" s="1"/>
  <c r="H2066" i="2"/>
  <c r="H2067" i="2" s="1"/>
  <c r="J2066" i="2"/>
  <c r="J2060" i="2"/>
  <c r="J2048" i="2"/>
  <c r="H2054" i="2"/>
  <c r="H2055" i="2" s="1"/>
  <c r="J2054" i="2"/>
  <c r="J2042" i="2"/>
  <c r="H2048" i="2"/>
  <c r="H2049" i="2" s="1"/>
  <c r="H2036" i="2"/>
  <c r="H2037" i="2" s="1"/>
  <c r="H2042" i="2"/>
  <c r="H2043" i="2" s="1"/>
  <c r="J2036" i="2"/>
  <c r="H2024" i="2"/>
  <c r="H2025" i="2" s="1"/>
  <c r="H2018" i="2"/>
  <c r="H2019" i="2" s="1"/>
  <c r="J2024" i="2"/>
  <c r="H2030" i="2"/>
  <c r="H2031" i="2" s="1"/>
  <c r="J2030" i="2"/>
  <c r="J2018" i="2"/>
  <c r="J2000" i="2"/>
  <c r="J2010" i="2"/>
  <c r="J2012" i="2" s="1"/>
  <c r="H2012" i="2"/>
  <c r="H2013" i="2" s="1"/>
  <c r="H2006" i="2"/>
  <c r="H2007" i="2" s="1"/>
  <c r="J2006" i="2"/>
  <c r="J1994" i="2"/>
  <c r="I1961" i="2"/>
  <c r="H2000" i="2"/>
  <c r="H2001" i="2" s="1"/>
  <c r="H1994" i="2"/>
  <c r="H1995" i="2" s="1"/>
  <c r="H1901" i="2"/>
  <c r="H1902" i="2" s="1"/>
  <c r="I1721" i="2"/>
  <c r="J1899" i="2"/>
  <c r="J1901" i="2" s="1"/>
  <c r="I1733" i="2"/>
  <c r="J1703" i="2"/>
  <c r="H1740" i="2"/>
  <c r="G1982" i="2"/>
  <c r="I1691" i="2"/>
  <c r="J4136" i="1"/>
  <c r="H1979" i="2"/>
  <c r="H1980" i="2" s="1"/>
  <c r="K4176" i="1"/>
  <c r="J1967" i="2"/>
  <c r="J1979" i="2"/>
  <c r="H1967" i="2"/>
  <c r="H1968" i="2" s="1"/>
  <c r="H1973" i="2"/>
  <c r="H1974" i="2" s="1"/>
  <c r="J1973" i="2"/>
  <c r="I1967" i="2"/>
  <c r="H1955" i="2"/>
  <c r="H1956" i="2" s="1"/>
  <c r="J1955" i="2"/>
  <c r="H1961" i="2"/>
  <c r="H1962" i="2" s="1"/>
  <c r="J1961" i="2"/>
  <c r="J1943" i="2"/>
  <c r="H1949" i="2"/>
  <c r="H1950" i="2" s="1"/>
  <c r="I1943" i="2"/>
  <c r="H1943" i="2"/>
  <c r="H1944" i="2" s="1"/>
  <c r="J1949" i="2"/>
  <c r="H1931" i="2"/>
  <c r="H1932" i="2" s="1"/>
  <c r="J1935" i="2"/>
  <c r="J1937" i="2" s="1"/>
  <c r="H1937" i="2"/>
  <c r="H1938" i="2" s="1"/>
  <c r="I1850" i="2"/>
  <c r="I1919" i="2"/>
  <c r="J1931" i="2"/>
  <c r="H1913" i="2"/>
  <c r="H1914" i="2" s="1"/>
  <c r="H1925" i="2"/>
  <c r="H1926" i="2" s="1"/>
  <c r="J1925" i="2"/>
  <c r="J1913" i="2"/>
  <c r="H1919" i="2"/>
  <c r="H1920" i="2" s="1"/>
  <c r="J1919" i="2"/>
  <c r="H1907" i="2"/>
  <c r="H1908" i="2" s="1"/>
  <c r="J1907" i="2"/>
  <c r="H1895" i="2"/>
  <c r="H1896" i="2" s="1"/>
  <c r="J1895" i="2"/>
  <c r="I1640" i="2"/>
  <c r="I1862" i="2"/>
  <c r="G1784" i="2"/>
  <c r="G1883" i="2"/>
  <c r="H1751" i="2"/>
  <c r="H1752" i="2" s="1"/>
  <c r="I1763" i="2"/>
  <c r="H1850" i="2"/>
  <c r="H1851" i="2" s="1"/>
  <c r="J1880" i="2"/>
  <c r="H1820" i="2"/>
  <c r="H1821" i="2" s="1"/>
  <c r="H1862" i="2"/>
  <c r="H1863" i="2" s="1"/>
  <c r="H1880" i="2"/>
  <c r="H1881" i="2" s="1"/>
  <c r="H1874" i="2"/>
  <c r="H1875" i="2" s="1"/>
  <c r="J1874" i="2"/>
  <c r="J1868" i="2"/>
  <c r="H1868" i="2"/>
  <c r="H1869" i="2" s="1"/>
  <c r="J1862" i="2"/>
  <c r="J1850" i="2"/>
  <c r="H1856" i="2"/>
  <c r="H1857" i="2" s="1"/>
  <c r="I1856" i="2"/>
  <c r="J1856" i="2"/>
  <c r="H1844" i="2"/>
  <c r="H1845" i="2" s="1"/>
  <c r="J1844" i="2"/>
  <c r="J1836" i="2"/>
  <c r="J1838" i="2" s="1"/>
  <c r="H1838" i="2"/>
  <c r="H1839" i="2" s="1"/>
  <c r="H1826" i="2"/>
  <c r="H1827" i="2" s="1"/>
  <c r="J1830" i="2"/>
  <c r="J1832" i="2" s="1"/>
  <c r="H1832" i="2"/>
  <c r="H1833" i="2" s="1"/>
  <c r="I1820" i="2"/>
  <c r="J1826" i="2"/>
  <c r="J1820" i="2"/>
  <c r="I1814" i="2"/>
  <c r="H1814" i="2"/>
  <c r="H1815" i="2" s="1"/>
  <c r="H1796" i="2"/>
  <c r="H1797" i="2" s="1"/>
  <c r="J1814" i="2"/>
  <c r="J1806" i="2"/>
  <c r="J1808" i="2" s="1"/>
  <c r="H1808" i="2"/>
  <c r="H1809" i="2" s="1"/>
  <c r="J1796" i="2"/>
  <c r="H1802" i="2"/>
  <c r="H1803" i="2" s="1"/>
  <c r="J1802" i="2"/>
  <c r="I1727" i="2"/>
  <c r="J3908" i="1"/>
  <c r="H1781" i="2"/>
  <c r="H1782" i="2" s="1"/>
  <c r="H1763" i="2"/>
  <c r="H1764" i="2" s="1"/>
  <c r="H1757" i="2"/>
  <c r="H1758" i="2" s="1"/>
  <c r="H1745" i="2"/>
  <c r="H1746" i="2" s="1"/>
  <c r="I1745" i="2"/>
  <c r="H1727" i="2"/>
  <c r="H1728" i="2" s="1"/>
  <c r="I1715" i="2"/>
  <c r="J1715" i="2"/>
  <c r="H1715" i="2"/>
  <c r="H1716" i="2" s="1"/>
  <c r="I1781" i="2"/>
  <c r="J1773" i="2"/>
  <c r="J1775" i="2" s="1"/>
  <c r="H1775" i="2"/>
  <c r="H1776" i="2" s="1"/>
  <c r="J1767" i="2"/>
  <c r="J1769" i="2" s="1"/>
  <c r="H1769" i="2"/>
  <c r="H1770" i="2" s="1"/>
  <c r="J1731" i="2"/>
  <c r="J1733" i="2" s="1"/>
  <c r="H1733" i="2"/>
  <c r="H1734" i="2" s="1"/>
  <c r="H1721" i="2"/>
  <c r="H1722" i="2" s="1"/>
  <c r="I602" i="2"/>
  <c r="J1707" i="2"/>
  <c r="J1709" i="2" s="1"/>
  <c r="H1709" i="2"/>
  <c r="H1710" i="2" s="1"/>
  <c r="I1697" i="2"/>
  <c r="H1703" i="2"/>
  <c r="H1704" i="2" s="1"/>
  <c r="J1695" i="2"/>
  <c r="J1697" i="2" s="1"/>
  <c r="H1697" i="2"/>
  <c r="H1698" i="2" s="1"/>
  <c r="G1685" i="2"/>
  <c r="I1670" i="2"/>
  <c r="J1761" i="2"/>
  <c r="J1763" i="2" s="1"/>
  <c r="I1511" i="2"/>
  <c r="J1749" i="2"/>
  <c r="J1751" i="2" s="1"/>
  <c r="I1046" i="2"/>
  <c r="J1743" i="2"/>
  <c r="J1745" i="2" s="1"/>
  <c r="J1725" i="2"/>
  <c r="J1727" i="2" s="1"/>
  <c r="J1719" i="2"/>
  <c r="J1721" i="2" s="1"/>
  <c r="J1779" i="2"/>
  <c r="J1781" i="2" s="1"/>
  <c r="J1755" i="2"/>
  <c r="J1757" i="2" s="1"/>
  <c r="J1737" i="2"/>
  <c r="J1739" i="2" s="1"/>
  <c r="H1472" i="2"/>
  <c r="H1473" i="2" s="1"/>
  <c r="I1682" i="2"/>
  <c r="H1478" i="2"/>
  <c r="H1479" i="2" s="1"/>
  <c r="H1682" i="2"/>
  <c r="H1683" i="2" s="1"/>
  <c r="J1682" i="2"/>
  <c r="H1676" i="2"/>
  <c r="H1677" i="2" s="1"/>
  <c r="J1676" i="2"/>
  <c r="H1670" i="2"/>
  <c r="H1671" i="2" s="1"/>
  <c r="J1670" i="2"/>
  <c r="H1664" i="2"/>
  <c r="H1665" i="2" s="1"/>
  <c r="J1664" i="2"/>
  <c r="H1658" i="2"/>
  <c r="H1659" i="2" s="1"/>
  <c r="H1646" i="2"/>
  <c r="H1647" i="2" s="1"/>
  <c r="J1658" i="2"/>
  <c r="J1646" i="2"/>
  <c r="H1652" i="2"/>
  <c r="H1653" i="2" s="1"/>
  <c r="J1652" i="2"/>
  <c r="J1640" i="2"/>
  <c r="H1640" i="2"/>
  <c r="H1641" i="2" s="1"/>
  <c r="J1632" i="2"/>
  <c r="J1634" i="2" s="1"/>
  <c r="H1634" i="2"/>
  <c r="H1635" i="2" s="1"/>
  <c r="J1622" i="2"/>
  <c r="H1628" i="2"/>
  <c r="H1629" i="2" s="1"/>
  <c r="I1622" i="2"/>
  <c r="H1622" i="2"/>
  <c r="H1623" i="2" s="1"/>
  <c r="J1628" i="2"/>
  <c r="J1616" i="2"/>
  <c r="H1616" i="2"/>
  <c r="H1617" i="2" s="1"/>
  <c r="J1608" i="2"/>
  <c r="J1610" i="2" s="1"/>
  <c r="H1610" i="2"/>
  <c r="H1611" i="2" s="1"/>
  <c r="H1604" i="2"/>
  <c r="H1605" i="2" s="1"/>
  <c r="J1604" i="2"/>
  <c r="H1598" i="2"/>
  <c r="H1599" i="2" s="1"/>
  <c r="J1598" i="2"/>
  <c r="G1586" i="2"/>
  <c r="I1571" i="2"/>
  <c r="I1565" i="2"/>
  <c r="J1581" i="2"/>
  <c r="J1583" i="2" s="1"/>
  <c r="H1583" i="2"/>
  <c r="H1584" i="2" s="1"/>
  <c r="H1571" i="2"/>
  <c r="H1572" i="2" s="1"/>
  <c r="H1577" i="2"/>
  <c r="H1578" i="2" s="1"/>
  <c r="J1577" i="2"/>
  <c r="I1547" i="2"/>
  <c r="J1571" i="2"/>
  <c r="H1547" i="2"/>
  <c r="H1548" i="2" s="1"/>
  <c r="H1565" i="2"/>
  <c r="H1566" i="2" s="1"/>
  <c r="J1565" i="2"/>
  <c r="J1557" i="2"/>
  <c r="J1559" i="2" s="1"/>
  <c r="H1559" i="2"/>
  <c r="H1560" i="2" s="1"/>
  <c r="J1547" i="2"/>
  <c r="H1553" i="2"/>
  <c r="H1554" i="2" s="1"/>
  <c r="J1553" i="2"/>
  <c r="I1541" i="2"/>
  <c r="I1343" i="2"/>
  <c r="H1541" i="2"/>
  <c r="H1542" i="2" s="1"/>
  <c r="J1541" i="2"/>
  <c r="H1529" i="2"/>
  <c r="H1530" i="2" s="1"/>
  <c r="J1517" i="2"/>
  <c r="I1523" i="2"/>
  <c r="J1533" i="2"/>
  <c r="J1535" i="2" s="1"/>
  <c r="H1535" i="2"/>
  <c r="H1536" i="2" s="1"/>
  <c r="H1517" i="2"/>
  <c r="H1518" i="2" s="1"/>
  <c r="J1529" i="2"/>
  <c r="J1523" i="2"/>
  <c r="H1523" i="2"/>
  <c r="H1524" i="2" s="1"/>
  <c r="H1511" i="2"/>
  <c r="H1512" i="2" s="1"/>
  <c r="J1511" i="2"/>
  <c r="H1505" i="2"/>
  <c r="H1506" i="2" s="1"/>
  <c r="J1505" i="2"/>
  <c r="H1499" i="2"/>
  <c r="H1500" i="2" s="1"/>
  <c r="H965" i="2"/>
  <c r="H966" i="2" s="1"/>
  <c r="J1499" i="2"/>
  <c r="J1460" i="2"/>
  <c r="G1487" i="2"/>
  <c r="J1418" i="2"/>
  <c r="J1442" i="2"/>
  <c r="I1466" i="2"/>
  <c r="H1484" i="2"/>
  <c r="H1485" i="2" s="1"/>
  <c r="J1484" i="2"/>
  <c r="J1436" i="2"/>
  <c r="H1430" i="2"/>
  <c r="H1431" i="2" s="1"/>
  <c r="J1406" i="2"/>
  <c r="I1478" i="2"/>
  <c r="I1436" i="2"/>
  <c r="H1442" i="2"/>
  <c r="H1443" i="2" s="1"/>
  <c r="J1454" i="2"/>
  <c r="J1464" i="2"/>
  <c r="J1466" i="2" s="1"/>
  <c r="H1466" i="2"/>
  <c r="H1467" i="2" s="1"/>
  <c r="H1424" i="2"/>
  <c r="H1425" i="2" s="1"/>
  <c r="H1448" i="2"/>
  <c r="H1449" i="2" s="1"/>
  <c r="I1412" i="2"/>
  <c r="I1418" i="2"/>
  <c r="I1442" i="2"/>
  <c r="H1460" i="2"/>
  <c r="H1461" i="2" s="1"/>
  <c r="I1385" i="2"/>
  <c r="I1460" i="2"/>
  <c r="H1454" i="2"/>
  <c r="H1455" i="2" s="1"/>
  <c r="H1436" i="2"/>
  <c r="H1437" i="2" s="1"/>
  <c r="H1400" i="2"/>
  <c r="H1401" i="2" s="1"/>
  <c r="J1412" i="2"/>
  <c r="I1448" i="2"/>
  <c r="I1430" i="2"/>
  <c r="H1418" i="2"/>
  <c r="H1419" i="2" s="1"/>
  <c r="I1424" i="2"/>
  <c r="I1406" i="2"/>
  <c r="H1412" i="2"/>
  <c r="H1413" i="2" s="1"/>
  <c r="H1406" i="2"/>
  <c r="H1407" i="2" s="1"/>
  <c r="I1400" i="2"/>
  <c r="I1121" i="2"/>
  <c r="I1256" i="2"/>
  <c r="I1004" i="2"/>
  <c r="I1220" i="2"/>
  <c r="I1274" i="2"/>
  <c r="I1301" i="2"/>
  <c r="I1238" i="2"/>
  <c r="J1367" i="2"/>
  <c r="G1388" i="2"/>
  <c r="I1367" i="2"/>
  <c r="I1040" i="2"/>
  <c r="I1157" i="2"/>
  <c r="J1476" i="2"/>
  <c r="J1478" i="2" s="1"/>
  <c r="J1470" i="2"/>
  <c r="J1472" i="2" s="1"/>
  <c r="J1446" i="2"/>
  <c r="J1448" i="2" s="1"/>
  <c r="J1428" i="2"/>
  <c r="J1430" i="2" s="1"/>
  <c r="J1422" i="2"/>
  <c r="J1424" i="2" s="1"/>
  <c r="I1268" i="2"/>
  <c r="H1367" i="2"/>
  <c r="H1368" i="2" s="1"/>
  <c r="J1398" i="2"/>
  <c r="J1400" i="2" s="1"/>
  <c r="I965" i="2"/>
  <c r="I1109" i="2"/>
  <c r="I1058" i="2"/>
  <c r="J3524" i="1"/>
  <c r="I1373" i="2"/>
  <c r="H1385" i="2"/>
  <c r="H1386" i="2" s="1"/>
  <c r="H1373" i="2"/>
  <c r="H1374" i="2" s="1"/>
  <c r="J1385" i="2"/>
  <c r="J1377" i="2"/>
  <c r="J1379" i="2" s="1"/>
  <c r="H1379" i="2"/>
  <c r="H1380" i="2" s="1"/>
  <c r="J1373" i="2"/>
  <c r="H1361" i="2"/>
  <c r="H1362" i="2" s="1"/>
  <c r="J1355" i="2"/>
  <c r="H1355" i="2"/>
  <c r="H1356" i="2" s="1"/>
  <c r="J1361" i="2"/>
  <c r="J1347" i="2"/>
  <c r="J1349" i="2" s="1"/>
  <c r="H1349" i="2"/>
  <c r="H1350" i="2" s="1"/>
  <c r="H1343" i="2"/>
  <c r="H1344" i="2" s="1"/>
  <c r="J1343" i="2"/>
  <c r="I923" i="2"/>
  <c r="I971" i="2"/>
  <c r="H1307" i="2"/>
  <c r="H1308" i="2" s="1"/>
  <c r="H1337" i="2"/>
  <c r="H1338" i="2" s="1"/>
  <c r="J1337" i="2"/>
  <c r="J1329" i="2"/>
  <c r="J1331" i="2" s="1"/>
  <c r="H1331" i="2"/>
  <c r="H1332" i="2" s="1"/>
  <c r="I1313" i="2"/>
  <c r="J1323" i="2"/>
  <c r="J1325" i="2" s="1"/>
  <c r="H1325" i="2"/>
  <c r="H1326" i="2" s="1"/>
  <c r="J1307" i="2"/>
  <c r="H1319" i="2"/>
  <c r="H1320" i="2" s="1"/>
  <c r="J1301" i="2"/>
  <c r="J1319" i="2"/>
  <c r="H1313" i="2"/>
  <c r="H1314" i="2" s="1"/>
  <c r="J1313" i="2"/>
  <c r="H1301" i="2"/>
  <c r="H1302" i="2" s="1"/>
  <c r="H977" i="2"/>
  <c r="H978" i="2" s="1"/>
  <c r="H1109" i="2"/>
  <c r="H1110" i="2" s="1"/>
  <c r="J4436" i="1"/>
  <c r="J4512" i="1"/>
  <c r="K4252" i="1"/>
  <c r="J3452" i="1"/>
  <c r="J3752" i="1"/>
  <c r="J3600" i="1"/>
  <c r="K3796" i="1"/>
  <c r="G1289" i="2"/>
  <c r="J1284" i="2"/>
  <c r="J1286" i="2" s="1"/>
  <c r="H1286" i="2"/>
  <c r="H1287" i="2" s="1"/>
  <c r="J1278" i="2"/>
  <c r="J1280" i="2" s="1"/>
  <c r="H1280" i="2"/>
  <c r="H1281" i="2" s="1"/>
  <c r="H1274" i="2"/>
  <c r="H1275" i="2" s="1"/>
  <c r="J1274" i="2"/>
  <c r="H1262" i="2"/>
  <c r="H1263" i="2" s="1"/>
  <c r="J1266" i="2"/>
  <c r="J1268" i="2" s="1"/>
  <c r="H1268" i="2"/>
  <c r="H1269" i="2" s="1"/>
  <c r="J1262" i="2"/>
  <c r="H1256" i="2"/>
  <c r="H1257" i="2" s="1"/>
  <c r="J1256" i="2"/>
  <c r="H1250" i="2"/>
  <c r="H1251" i="2" s="1"/>
  <c r="J1250" i="2"/>
  <c r="J1242" i="2"/>
  <c r="J1244" i="2" s="1"/>
  <c r="H1244" i="2"/>
  <c r="H1245" i="2" s="1"/>
  <c r="H1238" i="2"/>
  <c r="H1239" i="2" s="1"/>
  <c r="J1238" i="2"/>
  <c r="J1232" i="2"/>
  <c r="H1232" i="2"/>
  <c r="H1233" i="2" s="1"/>
  <c r="H1220" i="2"/>
  <c r="H1221" i="2" s="1"/>
  <c r="J1220" i="2"/>
  <c r="H1226" i="2"/>
  <c r="H1227" i="2" s="1"/>
  <c r="J1226" i="2"/>
  <c r="J1214" i="2"/>
  <c r="I1169" i="2"/>
  <c r="H1214" i="2"/>
  <c r="H1215" i="2" s="1"/>
  <c r="I1202" i="2"/>
  <c r="H1208" i="2"/>
  <c r="H1209" i="2" s="1"/>
  <c r="J1208" i="2"/>
  <c r="J1200" i="2"/>
  <c r="J1202" i="2" s="1"/>
  <c r="H1202" i="2"/>
  <c r="H1203" i="2" s="1"/>
  <c r="I884" i="2"/>
  <c r="I1139" i="2"/>
  <c r="I854" i="2"/>
  <c r="I767" i="2"/>
  <c r="H1133" i="2"/>
  <c r="H1134" i="2" s="1"/>
  <c r="I866" i="2"/>
  <c r="G1091" i="2"/>
  <c r="I947" i="2"/>
  <c r="J3258" i="1"/>
  <c r="K3260" i="1" s="1"/>
  <c r="J3262" i="1" s="1"/>
  <c r="H1187" i="2"/>
  <c r="H1188" i="2" s="1"/>
  <c r="J1187" i="2"/>
  <c r="H1181" i="2"/>
  <c r="H1182" i="2" s="1"/>
  <c r="J1181" i="2"/>
  <c r="I1175" i="2"/>
  <c r="H1163" i="2"/>
  <c r="H1164" i="2" s="1"/>
  <c r="G1190" i="2"/>
  <c r="H1175" i="2"/>
  <c r="H1176" i="2" s="1"/>
  <c r="H1169" i="2"/>
  <c r="H1170" i="2" s="1"/>
  <c r="J1175" i="2"/>
  <c r="J1169" i="2"/>
  <c r="J1157" i="2"/>
  <c r="H1157" i="2"/>
  <c r="H1158" i="2" s="1"/>
  <c r="J1163" i="2"/>
  <c r="I1151" i="2"/>
  <c r="H1151" i="2"/>
  <c r="H1152" i="2" s="1"/>
  <c r="J1151" i="2"/>
  <c r="H1103" i="2"/>
  <c r="H1104" i="2" s="1"/>
  <c r="H1145" i="2"/>
  <c r="H1146" i="2" s="1"/>
  <c r="J1145" i="2"/>
  <c r="J1101" i="2"/>
  <c r="J1103" i="2" s="1"/>
  <c r="J1133" i="2"/>
  <c r="H1139" i="2"/>
  <c r="H1140" i="2" s="1"/>
  <c r="J1139" i="2"/>
  <c r="H1127" i="2"/>
  <c r="H1128" i="2" s="1"/>
  <c r="J1127" i="2"/>
  <c r="H1115" i="2"/>
  <c r="H1116" i="2" s="1"/>
  <c r="J1115" i="2"/>
  <c r="H1121" i="2"/>
  <c r="H1122" i="2" s="1"/>
  <c r="J1121" i="2"/>
  <c r="J1109" i="2"/>
  <c r="I1028" i="2"/>
  <c r="H1088" i="2"/>
  <c r="H1089" i="2" s="1"/>
  <c r="J1082" i="2"/>
  <c r="H1082" i="2"/>
  <c r="H1083" i="2" s="1"/>
  <c r="J1088" i="2"/>
  <c r="H1076" i="2"/>
  <c r="H1077" i="2" s="1"/>
  <c r="J1076" i="2"/>
  <c r="J1068" i="2"/>
  <c r="J1070" i="2" s="1"/>
  <c r="H1070" i="2"/>
  <c r="H1071" i="2" s="1"/>
  <c r="H626" i="2"/>
  <c r="H627" i="2" s="1"/>
  <c r="H1064" i="2"/>
  <c r="H1065" i="2" s="1"/>
  <c r="J1064" i="2"/>
  <c r="H1058" i="2"/>
  <c r="H1059" i="2" s="1"/>
  <c r="J1058" i="2"/>
  <c r="H1052" i="2"/>
  <c r="H1053" i="2" s="1"/>
  <c r="J1052" i="2"/>
  <c r="H1046" i="2"/>
  <c r="H1047" i="2" s="1"/>
  <c r="H1016" i="2"/>
  <c r="H1017" i="2" s="1"/>
  <c r="J1046" i="2"/>
  <c r="J1016" i="2"/>
  <c r="H1040" i="2"/>
  <c r="H1041" i="2" s="1"/>
  <c r="J1040" i="2"/>
  <c r="H1034" i="2"/>
  <c r="H1035" i="2" s="1"/>
  <c r="J1034" i="2"/>
  <c r="I806" i="2"/>
  <c r="H1028" i="2"/>
  <c r="H1029" i="2" s="1"/>
  <c r="J1028" i="2"/>
  <c r="J1020" i="2"/>
  <c r="J1022" i="2" s="1"/>
  <c r="H1022" i="2"/>
  <c r="H1023" i="2" s="1"/>
  <c r="J1004" i="2"/>
  <c r="H1010" i="2"/>
  <c r="H1011" i="2" s="1"/>
  <c r="J1010" i="2"/>
  <c r="H1004" i="2"/>
  <c r="H1005" i="2" s="1"/>
  <c r="I731" i="2"/>
  <c r="H989" i="2"/>
  <c r="H990" i="2" s="1"/>
  <c r="J989" i="2"/>
  <c r="G992" i="2"/>
  <c r="J983" i="2"/>
  <c r="J977" i="2"/>
  <c r="H983" i="2"/>
  <c r="H984" i="2" s="1"/>
  <c r="H971" i="2"/>
  <c r="H972" i="2" s="1"/>
  <c r="H848" i="2"/>
  <c r="H849" i="2" s="1"/>
  <c r="J971" i="2"/>
  <c r="J965" i="2"/>
  <c r="I953" i="2"/>
  <c r="H953" i="2"/>
  <c r="H954" i="2" s="1"/>
  <c r="J953" i="2"/>
  <c r="H959" i="2"/>
  <c r="H960" i="2" s="1"/>
  <c r="J959" i="2"/>
  <c r="H947" i="2"/>
  <c r="H948" i="2" s="1"/>
  <c r="I563" i="2"/>
  <c r="J947" i="2"/>
  <c r="I416" i="2"/>
  <c r="H941" i="2"/>
  <c r="H942" i="2" s="1"/>
  <c r="J941" i="2"/>
  <c r="J929" i="2"/>
  <c r="J935" i="2"/>
  <c r="H935" i="2"/>
  <c r="H936" i="2" s="1"/>
  <c r="J923" i="2"/>
  <c r="H929" i="2"/>
  <c r="H930" i="2" s="1"/>
  <c r="H923" i="2"/>
  <c r="H924" i="2" s="1"/>
  <c r="H911" i="2"/>
  <c r="H912" i="2" s="1"/>
  <c r="H917" i="2"/>
  <c r="H918" i="2" s="1"/>
  <c r="I905" i="2"/>
  <c r="J917" i="2"/>
  <c r="J911" i="2"/>
  <c r="H905" i="2"/>
  <c r="H906" i="2" s="1"/>
  <c r="J905" i="2"/>
  <c r="I737" i="2"/>
  <c r="H854" i="2"/>
  <c r="H855" i="2" s="1"/>
  <c r="H230" i="2"/>
  <c r="H231" i="2" s="1"/>
  <c r="I800" i="2"/>
  <c r="H878" i="2"/>
  <c r="H879" i="2" s="1"/>
  <c r="H890" i="2"/>
  <c r="H891" i="2" s="1"/>
  <c r="G893" i="2"/>
  <c r="J890" i="2"/>
  <c r="H884" i="2"/>
  <c r="H885" i="2" s="1"/>
  <c r="J884" i="2"/>
  <c r="I878" i="2"/>
  <c r="J870" i="2"/>
  <c r="J872" i="2" s="1"/>
  <c r="H872" i="2"/>
  <c r="H873" i="2" s="1"/>
  <c r="H866" i="2"/>
  <c r="H867" i="2" s="1"/>
  <c r="J866" i="2"/>
  <c r="J854" i="2"/>
  <c r="J858" i="2"/>
  <c r="J860" i="2" s="1"/>
  <c r="H860" i="2"/>
  <c r="H861" i="2" s="1"/>
  <c r="J848" i="2"/>
  <c r="J842" i="2"/>
  <c r="J836" i="2"/>
  <c r="H842" i="2"/>
  <c r="H843" i="2" s="1"/>
  <c r="I818" i="2"/>
  <c r="H836" i="2"/>
  <c r="H837" i="2" s="1"/>
  <c r="J828" i="2"/>
  <c r="J830" i="2" s="1"/>
  <c r="H830" i="2"/>
  <c r="H831" i="2" s="1"/>
  <c r="J812" i="2"/>
  <c r="H818" i="2"/>
  <c r="H819" i="2" s="1"/>
  <c r="J818" i="2"/>
  <c r="H824" i="2"/>
  <c r="H825" i="2" s="1"/>
  <c r="J824" i="2"/>
  <c r="I812" i="2"/>
  <c r="H812" i="2"/>
  <c r="H813" i="2" s="1"/>
  <c r="H806" i="2"/>
  <c r="J806" i="2"/>
  <c r="I551" i="2"/>
  <c r="J2840" i="1"/>
  <c r="G794" i="2"/>
  <c r="J743" i="2"/>
  <c r="H791" i="2"/>
  <c r="H792" i="2" s="1"/>
  <c r="J791" i="2"/>
  <c r="H767" i="2"/>
  <c r="H768" i="2" s="1"/>
  <c r="J783" i="2"/>
  <c r="J785" i="2" s="1"/>
  <c r="H785" i="2"/>
  <c r="H786" i="2" s="1"/>
  <c r="J773" i="2"/>
  <c r="J777" i="2"/>
  <c r="J779" i="2" s="1"/>
  <c r="H779" i="2"/>
  <c r="H780" i="2" s="1"/>
  <c r="H773" i="2"/>
  <c r="H774" i="2" s="1"/>
  <c r="I761" i="2"/>
  <c r="J767" i="2"/>
  <c r="H749" i="2"/>
  <c r="H750" i="2" s="1"/>
  <c r="J761" i="2"/>
  <c r="H761" i="2"/>
  <c r="H762" i="2" s="1"/>
  <c r="J753" i="2"/>
  <c r="J755" i="2" s="1"/>
  <c r="H755" i="2"/>
  <c r="H756" i="2" s="1"/>
  <c r="H743" i="2"/>
  <c r="H744" i="2" s="1"/>
  <c r="J749" i="2"/>
  <c r="H737" i="2"/>
  <c r="H738" i="2" s="1"/>
  <c r="J737" i="2"/>
  <c r="H731" i="2"/>
  <c r="H732" i="2" s="1"/>
  <c r="J731" i="2"/>
  <c r="H725" i="2"/>
  <c r="H726" i="2" s="1"/>
  <c r="J725" i="2"/>
  <c r="I719" i="2"/>
  <c r="H719" i="2"/>
  <c r="H720" i="2" s="1"/>
  <c r="J719" i="2"/>
  <c r="J711" i="2"/>
  <c r="J713" i="2" s="1"/>
  <c r="H713" i="2"/>
  <c r="H714" i="2" s="1"/>
  <c r="J705" i="2"/>
  <c r="J707" i="2" s="1"/>
  <c r="H707" i="2"/>
  <c r="G695" i="2"/>
  <c r="I692" i="2"/>
  <c r="H692" i="2"/>
  <c r="H693" i="2" s="1"/>
  <c r="J692" i="2"/>
  <c r="J684" i="2"/>
  <c r="J686" i="2" s="1"/>
  <c r="H686" i="2"/>
  <c r="H687" i="2" s="1"/>
  <c r="J678" i="2"/>
  <c r="J680" i="2" s="1"/>
  <c r="H680" i="2"/>
  <c r="H681" i="2" s="1"/>
  <c r="I662" i="2"/>
  <c r="H674" i="2"/>
  <c r="H675" i="2" s="1"/>
  <c r="J674" i="2"/>
  <c r="I668" i="2"/>
  <c r="J668" i="2"/>
  <c r="H668" i="2"/>
  <c r="H669" i="2" s="1"/>
  <c r="I632" i="2"/>
  <c r="H662" i="2"/>
  <c r="H663" i="2" s="1"/>
  <c r="H650" i="2"/>
  <c r="H651" i="2" s="1"/>
  <c r="J662" i="2"/>
  <c r="J654" i="2"/>
  <c r="J656" i="2" s="1"/>
  <c r="H656" i="2"/>
  <c r="H657" i="2" s="1"/>
  <c r="H644" i="2"/>
  <c r="H645" i="2" s="1"/>
  <c r="J650" i="2"/>
  <c r="J644" i="2"/>
  <c r="J636" i="2"/>
  <c r="J638" i="2" s="1"/>
  <c r="H638" i="2"/>
  <c r="H639" i="2" s="1"/>
  <c r="H632" i="2"/>
  <c r="H633" i="2" s="1"/>
  <c r="J632" i="2"/>
  <c r="J626" i="2"/>
  <c r="H620" i="2"/>
  <c r="H621" i="2" s="1"/>
  <c r="J620" i="2"/>
  <c r="J612" i="2"/>
  <c r="J614" i="2" s="1"/>
  <c r="H614" i="2"/>
  <c r="H615" i="2" s="1"/>
  <c r="H509" i="2"/>
  <c r="H510" i="2" s="1"/>
  <c r="J606" i="2"/>
  <c r="J608" i="2" s="1"/>
  <c r="H608" i="2"/>
  <c r="H470" i="2"/>
  <c r="H471" i="2" s="1"/>
  <c r="H593" i="2"/>
  <c r="H594" i="2" s="1"/>
  <c r="J593" i="2"/>
  <c r="H563" i="2"/>
  <c r="H564" i="2" s="1"/>
  <c r="G596" i="2"/>
  <c r="H569" i="2"/>
  <c r="H570" i="2" s="1"/>
  <c r="H587" i="2"/>
  <c r="H588" i="2" s="1"/>
  <c r="J587" i="2"/>
  <c r="J579" i="2"/>
  <c r="J581" i="2" s="1"/>
  <c r="H581" i="2"/>
  <c r="H582" i="2" s="1"/>
  <c r="J575" i="2"/>
  <c r="H575" i="2"/>
  <c r="H576" i="2" s="1"/>
  <c r="J569" i="2"/>
  <c r="I422" i="2"/>
  <c r="J551" i="2"/>
  <c r="I452" i="2"/>
  <c r="H551" i="2"/>
  <c r="H552" i="2" s="1"/>
  <c r="J563" i="2"/>
  <c r="J545" i="2"/>
  <c r="J555" i="2"/>
  <c r="J557" i="2" s="1"/>
  <c r="H557" i="2"/>
  <c r="H558" i="2" s="1"/>
  <c r="H545" i="2"/>
  <c r="H546" i="2" s="1"/>
  <c r="H539" i="2"/>
  <c r="H540" i="2" s="1"/>
  <c r="J539" i="2"/>
  <c r="J531" i="2"/>
  <c r="J533" i="2" s="1"/>
  <c r="H533" i="2"/>
  <c r="H534" i="2" s="1"/>
  <c r="H527" i="2"/>
  <c r="H528" i="2" s="1"/>
  <c r="J509" i="2"/>
  <c r="I470" i="2"/>
  <c r="I476" i="2"/>
  <c r="J527" i="2"/>
  <c r="H521" i="2"/>
  <c r="H522" i="2" s="1"/>
  <c r="J521" i="2"/>
  <c r="J513" i="2"/>
  <c r="J515" i="2" s="1"/>
  <c r="H515" i="2"/>
  <c r="H516" i="2" s="1"/>
  <c r="H182" i="2"/>
  <c r="H183" i="2" s="1"/>
  <c r="J494" i="2"/>
  <c r="G497" i="2"/>
  <c r="H440" i="2"/>
  <c r="H441" i="2" s="1"/>
  <c r="H464" i="2"/>
  <c r="H465" i="2" s="1"/>
  <c r="H494" i="2"/>
  <c r="H495" i="2" s="1"/>
  <c r="H488" i="2"/>
  <c r="H489" i="2" s="1"/>
  <c r="J488" i="2"/>
  <c r="J480" i="2"/>
  <c r="J482" i="2" s="1"/>
  <c r="H482" i="2"/>
  <c r="H483" i="2" s="1"/>
  <c r="H476" i="2"/>
  <c r="H477" i="2" s="1"/>
  <c r="J476" i="2"/>
  <c r="J440" i="2"/>
  <c r="J470" i="2"/>
  <c r="J452" i="2"/>
  <c r="J464" i="2"/>
  <c r="J456" i="2"/>
  <c r="J458" i="2" s="1"/>
  <c r="H458" i="2"/>
  <c r="H459" i="2" s="1"/>
  <c r="H452" i="2"/>
  <c r="H453" i="2" s="1"/>
  <c r="H446" i="2"/>
  <c r="H447" i="2" s="1"/>
  <c r="J446" i="2"/>
  <c r="H428" i="2"/>
  <c r="H429" i="2" s="1"/>
  <c r="J428" i="2"/>
  <c r="J432" i="2"/>
  <c r="J434" i="2" s="1"/>
  <c r="H434" i="2"/>
  <c r="H435" i="2" s="1"/>
  <c r="J422" i="2"/>
  <c r="H422" i="2"/>
  <c r="H423" i="2" s="1"/>
  <c r="H416" i="2"/>
  <c r="H417" i="2" s="1"/>
  <c r="J416" i="2"/>
  <c r="J408" i="2"/>
  <c r="J410" i="2" s="1"/>
  <c r="H410" i="2"/>
  <c r="I374" i="2"/>
  <c r="I350" i="2"/>
  <c r="I284" i="2"/>
  <c r="K2842" i="1"/>
  <c r="J2844" i="1" s="1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H344" i="2"/>
  <c r="H345" i="2" s="1"/>
  <c r="J386" i="2"/>
  <c r="H386" i="2"/>
  <c r="H387" i="2" s="1"/>
  <c r="I386" i="2"/>
  <c r="H380" i="2"/>
  <c r="J380" i="2"/>
  <c r="H366" i="2"/>
  <c r="J365" i="2"/>
  <c r="J338" i="2"/>
  <c r="J344" i="2"/>
  <c r="H338" i="2"/>
  <c r="H339" i="2" s="1"/>
  <c r="J350" i="2"/>
  <c r="H350" i="2"/>
  <c r="H351" i="2" s="1"/>
  <c r="H254" i="2"/>
  <c r="I305" i="2"/>
  <c r="H269" i="2"/>
  <c r="H323" i="2"/>
  <c r="H324" i="2" s="1"/>
  <c r="J323" i="2"/>
  <c r="J315" i="2"/>
  <c r="J317" i="2" s="1"/>
  <c r="H317" i="2"/>
  <c r="H318" i="2" s="1"/>
  <c r="H311" i="2"/>
  <c r="H312" i="2" s="1"/>
  <c r="J311" i="2"/>
  <c r="H305" i="2"/>
  <c r="H306" i="2" s="1"/>
  <c r="J305" i="2"/>
  <c r="I299" i="2"/>
  <c r="H299" i="2"/>
  <c r="J299" i="2"/>
  <c r="J1628" i="1"/>
  <c r="H275" i="2"/>
  <c r="J275" i="2"/>
  <c r="H260" i="2"/>
  <c r="J258" i="2"/>
  <c r="J260" i="2" s="1"/>
  <c r="J267" i="2"/>
  <c r="J269" i="2" s="1"/>
  <c r="J252" i="2"/>
  <c r="J254" i="2" s="1"/>
  <c r="J236" i="2"/>
  <c r="I218" i="2"/>
  <c r="I230" i="2"/>
  <c r="I236" i="2"/>
  <c r="H236" i="2"/>
  <c r="H237" i="2" s="1"/>
  <c r="J230" i="2"/>
  <c r="J218" i="2"/>
  <c r="H224" i="2"/>
  <c r="H225" i="2" s="1"/>
  <c r="J224" i="2"/>
  <c r="H218" i="2"/>
  <c r="H219" i="2" s="1"/>
  <c r="J210" i="2"/>
  <c r="J212" i="2" s="1"/>
  <c r="H212" i="2"/>
  <c r="H18" i="2"/>
  <c r="J18" i="2" s="1"/>
  <c r="J20" i="2" s="1"/>
  <c r="I182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H176" i="2"/>
  <c r="H177" i="2" s="1"/>
  <c r="J186" i="2"/>
  <c r="J188" i="2" s="1"/>
  <c r="H188" i="2"/>
  <c r="H189" i="2" s="1"/>
  <c r="J176" i="2"/>
  <c r="J182" i="2"/>
  <c r="H170" i="2"/>
  <c r="J170" i="2"/>
  <c r="J2580" i="2"/>
  <c r="J2582" i="2" s="1"/>
  <c r="G20" i="2"/>
  <c r="J2679" i="2"/>
  <c r="J2681" i="2" s="1"/>
  <c r="I62" i="2"/>
  <c r="I55" i="2"/>
  <c r="I56" i="2" s="1"/>
  <c r="I122" i="2"/>
  <c r="I2285" i="2"/>
  <c r="H128" i="2"/>
  <c r="I128" i="2"/>
  <c r="J128" i="2"/>
  <c r="H700" i="2"/>
  <c r="J700" i="2" s="1"/>
  <c r="J701" i="2" s="1"/>
  <c r="I700" i="2"/>
  <c r="I701" i="2" s="1"/>
  <c r="I113" i="2"/>
  <c r="J113" i="2"/>
  <c r="H113" i="2"/>
  <c r="H114" i="2" s="1"/>
  <c r="J101" i="2"/>
  <c r="H107" i="2"/>
  <c r="H108" i="2" s="1"/>
  <c r="H101" i="2"/>
  <c r="H102" i="2" s="1"/>
  <c r="I107" i="2"/>
  <c r="J107" i="2"/>
  <c r="I26" i="2"/>
  <c r="G26" i="2"/>
  <c r="I80" i="2"/>
  <c r="H62" i="2"/>
  <c r="H63" i="2" s="1"/>
  <c r="H86" i="2"/>
  <c r="H87" i="2" s="1"/>
  <c r="H24" i="2"/>
  <c r="J24" i="2" s="1"/>
  <c r="J26" i="2" s="1"/>
  <c r="J62" i="2"/>
  <c r="J86" i="2"/>
  <c r="H74" i="2"/>
  <c r="H75" i="2" s="1"/>
  <c r="I68" i="2"/>
  <c r="H80" i="2"/>
  <c r="H81" i="2" s="1"/>
  <c r="J80" i="2"/>
  <c r="H68" i="2"/>
  <c r="H69" i="2" s="1"/>
  <c r="J74" i="2"/>
  <c r="J68" i="2"/>
  <c r="I47" i="2"/>
  <c r="H47" i="2"/>
  <c r="H48" i="2" s="1"/>
  <c r="J47" i="2"/>
  <c r="H41" i="2"/>
  <c r="J41" i="2"/>
  <c r="H55" i="2"/>
  <c r="J55" i="2" s="1"/>
  <c r="J56" i="2" s="1"/>
  <c r="H2583" i="2"/>
  <c r="H9" i="2"/>
  <c r="H11" i="2" s="1"/>
  <c r="G11" i="2"/>
  <c r="I11" i="2"/>
  <c r="I2384" i="2"/>
  <c r="H146" i="2"/>
  <c r="H3077" i="2"/>
  <c r="H293" i="2"/>
  <c r="I197" i="2"/>
  <c r="J3077" i="2"/>
  <c r="J293" i="2"/>
  <c r="J146" i="2"/>
  <c r="H998" i="2"/>
  <c r="J1988" i="2"/>
  <c r="J998" i="2"/>
  <c r="H2087" i="2"/>
  <c r="I1493" i="2"/>
  <c r="I1394" i="2"/>
  <c r="J2087" i="2"/>
  <c r="I244" i="2"/>
  <c r="I245" i="2" s="1"/>
  <c r="G245" i="2"/>
  <c r="G248" i="2" s="1"/>
  <c r="H244" i="2"/>
  <c r="H164" i="2"/>
  <c r="I20" i="2"/>
  <c r="J359" i="2"/>
  <c r="H1097" i="2"/>
  <c r="H1098" i="2" s="1"/>
  <c r="I503" i="2"/>
  <c r="H1196" i="2"/>
  <c r="H359" i="2"/>
  <c r="J1097" i="2"/>
  <c r="I404" i="2"/>
  <c r="J1196" i="2"/>
  <c r="J2779" i="2"/>
  <c r="J2780" i="2" s="1"/>
  <c r="H2780" i="2"/>
  <c r="J2283" i="2"/>
  <c r="J2285" i="2" s="1"/>
  <c r="H2285" i="2"/>
  <c r="J3174" i="2"/>
  <c r="J3176" i="2" s="1"/>
  <c r="H3176" i="2"/>
  <c r="H2879" i="2"/>
  <c r="J2481" i="2"/>
  <c r="J2483" i="2" s="1"/>
  <c r="H2483" i="2"/>
  <c r="J2879" i="2"/>
  <c r="J2382" i="2"/>
  <c r="J2384" i="2" s="1"/>
  <c r="H2384" i="2"/>
  <c r="H2978" i="2"/>
  <c r="I3176" i="2"/>
  <c r="J2978" i="2"/>
  <c r="J1789" i="2"/>
  <c r="J1790" i="2" s="1"/>
  <c r="H1790" i="2"/>
  <c r="J1591" i="2"/>
  <c r="J1592" i="2" s="1"/>
  <c r="H1592" i="2"/>
  <c r="I2186" i="2"/>
  <c r="H1889" i="2"/>
  <c r="J2184" i="2"/>
  <c r="J2186" i="2" s="1"/>
  <c r="H2186" i="2"/>
  <c r="I1295" i="2"/>
  <c r="J1889" i="2"/>
  <c r="H1493" i="2"/>
  <c r="J1491" i="2"/>
  <c r="J1493" i="2" s="1"/>
  <c r="H1988" i="2"/>
  <c r="J1690" i="2"/>
  <c r="J1691" i="2" s="1"/>
  <c r="H1691" i="2"/>
  <c r="H1394" i="2"/>
  <c r="J1392" i="2"/>
  <c r="J1394" i="2" s="1"/>
  <c r="H1295" i="2"/>
  <c r="J1293" i="2"/>
  <c r="J1295" i="2" s="1"/>
  <c r="H404" i="2"/>
  <c r="H405" i="2" s="1"/>
  <c r="J402" i="2"/>
  <c r="J404" i="2" s="1"/>
  <c r="H395" i="2"/>
  <c r="H396" i="2" s="1"/>
  <c r="J800" i="2"/>
  <c r="H800" i="2"/>
  <c r="H801" i="2" s="1"/>
  <c r="H503" i="2"/>
  <c r="H504" i="2" s="1"/>
  <c r="J501" i="2"/>
  <c r="J503" i="2" s="1"/>
  <c r="H899" i="2"/>
  <c r="H602" i="2"/>
  <c r="H603" i="2" s="1"/>
  <c r="J600" i="2"/>
  <c r="J602" i="2" s="1"/>
  <c r="J395" i="2"/>
  <c r="J899" i="2"/>
  <c r="J283" i="2"/>
  <c r="J284" i="2" s="1"/>
  <c r="H284" i="2"/>
  <c r="J195" i="2"/>
  <c r="J197" i="2" s="1"/>
  <c r="H197" i="2"/>
  <c r="J204" i="2"/>
  <c r="J206" i="2" s="1"/>
  <c r="H206" i="2"/>
  <c r="H332" i="2"/>
  <c r="I206" i="2"/>
  <c r="J373" i="2"/>
  <c r="J374" i="2" s="1"/>
  <c r="H374" i="2"/>
  <c r="J332" i="2"/>
  <c r="J164" i="2"/>
  <c r="J121" i="2"/>
  <c r="J122" i="2" s="1"/>
  <c r="H122" i="2"/>
  <c r="H155" i="2"/>
  <c r="H137" i="2"/>
  <c r="J155" i="2"/>
  <c r="J137" i="2"/>
  <c r="H95" i="2"/>
  <c r="J95" i="2"/>
  <c r="J35" i="2"/>
  <c r="H35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728" i="1"/>
  <c r="K2732" i="1" s="1"/>
  <c r="J3068" i="1"/>
  <c r="K2766" i="1"/>
  <c r="J2768" i="1" s="1"/>
  <c r="K2770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J2920" i="1" l="1"/>
  <c r="H375" i="2"/>
  <c r="H389" i="2"/>
  <c r="H360" i="2"/>
  <c r="J368" i="2" s="1"/>
  <c r="H368" i="2"/>
  <c r="H353" i="2"/>
  <c r="H294" i="2"/>
  <c r="H326" i="2"/>
  <c r="H285" i="2"/>
  <c r="J287" i="2" s="1"/>
  <c r="H287" i="2"/>
  <c r="H270" i="2"/>
  <c r="H278" i="2"/>
  <c r="H255" i="2"/>
  <c r="H263" i="2"/>
  <c r="H207" i="2"/>
  <c r="H239" i="2"/>
  <c r="H198" i="2"/>
  <c r="J200" i="2" s="1"/>
  <c r="H200" i="2"/>
  <c r="H165" i="2"/>
  <c r="H191" i="2"/>
  <c r="G2774" i="2"/>
  <c r="H156" i="2"/>
  <c r="J158" i="2" s="1"/>
  <c r="H158" i="2"/>
  <c r="H147" i="2"/>
  <c r="J149" i="2" s="1"/>
  <c r="H149" i="2"/>
  <c r="H138" i="2"/>
  <c r="J140" i="2" s="1"/>
  <c r="H140" i="2"/>
  <c r="H123" i="2"/>
  <c r="H131" i="2"/>
  <c r="H96" i="2"/>
  <c r="J116" i="2" s="1"/>
  <c r="H116" i="2"/>
  <c r="H36" i="2"/>
  <c r="H50" i="2"/>
  <c r="G29" i="2"/>
  <c r="H3177" i="2"/>
  <c r="J3269" i="2" s="1"/>
  <c r="H3269" i="2"/>
  <c r="H3078" i="2"/>
  <c r="J3170" i="2" s="1"/>
  <c r="H3170" i="2"/>
  <c r="H2979" i="2"/>
  <c r="J3071" i="2" s="1"/>
  <c r="H3071" i="2"/>
  <c r="H2880" i="2"/>
  <c r="J2972" i="2" s="1"/>
  <c r="H2972" i="2"/>
  <c r="K5278" i="1"/>
  <c r="H2781" i="2"/>
  <c r="J2873" i="2" s="1"/>
  <c r="H2873" i="2"/>
  <c r="J2774" i="2"/>
  <c r="H2774" i="2"/>
  <c r="J2675" i="2"/>
  <c r="H2675" i="2"/>
  <c r="H2484" i="2"/>
  <c r="J2576" i="2" s="1"/>
  <c r="H2576" i="2"/>
  <c r="H2385" i="2"/>
  <c r="J2477" i="2" s="1"/>
  <c r="H2477" i="2"/>
  <c r="H2286" i="2"/>
  <c r="J2378" i="2" s="1"/>
  <c r="H2378" i="2"/>
  <c r="K4632" i="1"/>
  <c r="H2187" i="2"/>
  <c r="J2279" i="2" s="1"/>
  <c r="H2279" i="2"/>
  <c r="K5126" i="1"/>
  <c r="K4666" i="1"/>
  <c r="J4668" i="1" s="1"/>
  <c r="K4784" i="1"/>
  <c r="K5164" i="1"/>
  <c r="H2088" i="2"/>
  <c r="J2180" i="2" s="1"/>
  <c r="H2180" i="2"/>
  <c r="H1989" i="2"/>
  <c r="J2081" i="2" s="1"/>
  <c r="H2081" i="2"/>
  <c r="H1890" i="2"/>
  <c r="J1982" i="2" s="1"/>
  <c r="H1982" i="2"/>
  <c r="H1791" i="2"/>
  <c r="J1883" i="2" s="1"/>
  <c r="H1883" i="2"/>
  <c r="H1692" i="2"/>
  <c r="J1784" i="2" s="1"/>
  <c r="H1784" i="2"/>
  <c r="H1685" i="2"/>
  <c r="H1593" i="2"/>
  <c r="J1685" i="2" s="1"/>
  <c r="H1494" i="2"/>
  <c r="J1586" i="2" s="1"/>
  <c r="H1586" i="2"/>
  <c r="H1395" i="2"/>
  <c r="J1487" i="2" s="1"/>
  <c r="H1487" i="2"/>
  <c r="J3528" i="1"/>
  <c r="H1296" i="2"/>
  <c r="J1388" i="2" s="1"/>
  <c r="H1388" i="2"/>
  <c r="K4366" i="1"/>
  <c r="K4518" i="1"/>
  <c r="K3602" i="1"/>
  <c r="K3606" i="1" s="1"/>
  <c r="K3754" i="1"/>
  <c r="K3758" i="1" s="1"/>
  <c r="H1197" i="2"/>
  <c r="J1289" i="2" s="1"/>
  <c r="H1289" i="2"/>
  <c r="H1190" i="2"/>
  <c r="J1190" i="2"/>
  <c r="J3110" i="1"/>
  <c r="H999" i="2"/>
  <c r="J1091" i="2" s="1"/>
  <c r="H1091" i="2"/>
  <c r="H900" i="2"/>
  <c r="J992" i="2" s="1"/>
  <c r="H992" i="2"/>
  <c r="H807" i="2"/>
  <c r="J893" i="2" s="1"/>
  <c r="H893" i="2"/>
  <c r="H708" i="2"/>
  <c r="H609" i="2"/>
  <c r="J695" i="2" s="1"/>
  <c r="H695" i="2"/>
  <c r="J596" i="2"/>
  <c r="H596" i="2"/>
  <c r="H411" i="2"/>
  <c r="J497" i="2" s="1"/>
  <c r="H497" i="2"/>
  <c r="J2730" i="1"/>
  <c r="K2846" i="1"/>
  <c r="J2616" i="1"/>
  <c r="K2614" i="1"/>
  <c r="K2618" i="1" s="1"/>
  <c r="J2654" i="1"/>
  <c r="K2804" i="1"/>
  <c r="J2806" i="1" s="1"/>
  <c r="K2956" i="1"/>
  <c r="J2958" i="1" s="1"/>
  <c r="K3146" i="1"/>
  <c r="J3148" i="1" s="1"/>
  <c r="K3264" i="1"/>
  <c r="H381" i="2"/>
  <c r="H333" i="2"/>
  <c r="J353" i="2" s="1"/>
  <c r="H300" i="2"/>
  <c r="H276" i="2"/>
  <c r="H261" i="2"/>
  <c r="H213" i="2"/>
  <c r="H20" i="2"/>
  <c r="K1326" i="1"/>
  <c r="J1590" i="1"/>
  <c r="K1858" i="1"/>
  <c r="J1476" i="1"/>
  <c r="K2044" i="1"/>
  <c r="J2046" i="1" s="1"/>
  <c r="K2048" i="1"/>
  <c r="K1250" i="1"/>
  <c r="H171" i="2"/>
  <c r="J9" i="2"/>
  <c r="J11" i="2" s="1"/>
  <c r="H701" i="2"/>
  <c r="H702" i="2" s="1"/>
  <c r="H56" i="2"/>
  <c r="H26" i="2"/>
  <c r="H27" i="2" s="1"/>
  <c r="H129" i="2"/>
  <c r="H42" i="2"/>
  <c r="H12" i="2"/>
  <c r="J244" i="2"/>
  <c r="J245" i="2" s="1"/>
  <c r="H245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3150" i="1" l="1"/>
  <c r="K2960" i="1"/>
  <c r="J389" i="2"/>
  <c r="J326" i="2"/>
  <c r="J278" i="2"/>
  <c r="J263" i="2"/>
  <c r="H246" i="2"/>
  <c r="J248" i="2" s="1"/>
  <c r="H248" i="2"/>
  <c r="J239" i="2"/>
  <c r="J191" i="2"/>
  <c r="J131" i="2"/>
  <c r="H57" i="2"/>
  <c r="J89" i="2" s="1"/>
  <c r="H89" i="2"/>
  <c r="J50" i="2"/>
  <c r="H21" i="2"/>
  <c r="J29" i="2" s="1"/>
  <c r="H29" i="2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794" i="2"/>
  <c r="J794" i="2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31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91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1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33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42" i="2" s="1"/>
  <c r="E724" i="1"/>
  <c r="E762" i="1" s="1"/>
  <c r="J108" i="1"/>
  <c r="E914" i="1" l="1"/>
  <c r="B151" i="2" s="1"/>
  <c r="E838" i="1"/>
  <c r="E876" i="1" s="1"/>
  <c r="E952" i="1" l="1"/>
  <c r="E990" i="1" s="1"/>
  <c r="B160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41" i="2" l="1"/>
  <c r="E1484" i="1"/>
  <c r="E1408" i="1"/>
  <c r="E1446" i="1" s="1"/>
  <c r="I5" i="2"/>
  <c r="J28" i="1"/>
  <c r="K30" i="1" s="1"/>
  <c r="J5" i="2"/>
  <c r="H5" i="2"/>
  <c r="H14" i="2" s="1"/>
  <c r="B250" i="2" l="1"/>
  <c r="E1522" i="1"/>
  <c r="E1560" i="1" s="1"/>
  <c r="E1598" i="1"/>
  <c r="H6" i="2"/>
  <c r="J14" i="2" s="1"/>
  <c r="J32" i="1"/>
  <c r="K34" i="1"/>
  <c r="B265" i="2" l="1"/>
  <c r="E1712" i="1"/>
  <c r="E1636" i="1"/>
  <c r="E1674" i="1" s="1"/>
  <c r="B280" i="2" l="1"/>
  <c r="E1826" i="1"/>
  <c r="E1750" i="1"/>
  <c r="E1788" i="1" s="1"/>
  <c r="B289" i="2" l="1"/>
  <c r="E1864" i="1"/>
  <c r="E1902" i="1" s="1"/>
  <c r="E1940" i="1"/>
  <c r="B328" i="2" l="1"/>
  <c r="E1978" i="1"/>
  <c r="E2016" i="1" s="1"/>
  <c r="E2054" i="1"/>
  <c r="B355" i="2" l="1"/>
  <c r="E2092" i="1"/>
  <c r="E2130" i="1" s="1"/>
  <c r="E2168" i="1"/>
  <c r="E2206" i="1" l="1"/>
  <c r="E2244" i="1" s="1"/>
  <c r="B370" i="2"/>
  <c r="E2282" i="1"/>
  <c r="B391" i="2" l="1"/>
  <c r="E2396" i="1"/>
  <c r="E2320" i="1"/>
  <c r="E2358" i="1" s="1"/>
  <c r="E2434" i="1" l="1"/>
  <c r="E2472" i="1" s="1"/>
  <c r="B400" i="2"/>
  <c r="E2510" i="1"/>
  <c r="B499" i="2" l="1"/>
  <c r="E2548" i="1"/>
  <c r="E2586" i="1" s="1"/>
  <c r="E2624" i="1"/>
  <c r="B598" i="2" l="1"/>
  <c r="E2738" i="1"/>
  <c r="E2662" i="1"/>
  <c r="E2700" i="1" s="1"/>
  <c r="B697" i="2" l="1"/>
  <c r="E2776" i="1"/>
  <c r="E2814" i="1" s="1"/>
  <c r="E2852" i="1"/>
  <c r="B796" i="2" l="1"/>
  <c r="E2966" i="1"/>
  <c r="E2890" i="1"/>
  <c r="E2928" i="1" s="1"/>
  <c r="B895" i="2" l="1"/>
  <c r="E3004" i="1"/>
  <c r="E3042" i="1" s="1"/>
  <c r="E3080" i="1"/>
  <c r="B994" i="2" l="1"/>
  <c r="E3118" i="1"/>
  <c r="E3156" i="1" s="1"/>
  <c r="E3194" i="1"/>
  <c r="B1093" i="2" l="1"/>
  <c r="E3308" i="1"/>
  <c r="E3232" i="1"/>
  <c r="E3270" i="1" s="1"/>
  <c r="E3346" i="1" l="1"/>
  <c r="E3384" i="1" s="1"/>
  <c r="B1192" i="2"/>
  <c r="E3422" i="1"/>
  <c r="E3536" i="1" l="1"/>
  <c r="B1291" i="2"/>
  <c r="E3460" i="1"/>
  <c r="E3498" i="1" s="1"/>
  <c r="E3650" i="1" l="1"/>
  <c r="B1390" i="2"/>
  <c r="E3574" i="1"/>
  <c r="E3612" i="1" s="1"/>
  <c r="B1489" i="2" l="1"/>
  <c r="E3764" i="1"/>
  <c r="E3688" i="1"/>
  <c r="E3726" i="1" s="1"/>
  <c r="E3802" i="1" l="1"/>
  <c r="E3840" i="1" s="1"/>
  <c r="B1588" i="2"/>
  <c r="E3878" i="1"/>
  <c r="B1687" i="2" l="1"/>
  <c r="E3916" i="1"/>
  <c r="E3954" i="1" s="1"/>
  <c r="E3992" i="1"/>
  <c r="B1786" i="2" l="1"/>
  <c r="E4030" i="1"/>
  <c r="E4068" i="1" s="1"/>
  <c r="E4106" i="1"/>
  <c r="B1885" i="2" l="1"/>
  <c r="E4144" i="1"/>
  <c r="E4182" i="1" s="1"/>
  <c r="E4220" i="1"/>
  <c r="B1984" i="2" l="1"/>
  <c r="E4334" i="1"/>
  <c r="E4258" i="1"/>
  <c r="E4296" i="1" s="1"/>
  <c r="B2083" i="2" l="1"/>
  <c r="E4372" i="1"/>
  <c r="E4410" i="1" s="1"/>
  <c r="E4448" i="1"/>
  <c r="E4486" i="1" l="1"/>
  <c r="E4524" i="1" s="1"/>
  <c r="B2182" i="2"/>
  <c r="E4562" i="1"/>
  <c r="E4600" i="1" l="1"/>
  <c r="E4638" i="1" s="1"/>
  <c r="B2281" i="2"/>
  <c r="E4676" i="1"/>
  <c r="B2380" i="2" l="1"/>
  <c r="E4790" i="1"/>
  <c r="E4714" i="1"/>
  <c r="E4752" i="1" s="1"/>
  <c r="B2479" i="2" l="1"/>
  <c r="E4828" i="1"/>
  <c r="E4866" i="1" s="1"/>
  <c r="E4904" i="1"/>
  <c r="B2578" i="2" l="1"/>
  <c r="E4942" i="1"/>
  <c r="E4980" i="1" s="1"/>
  <c r="E5018" i="1"/>
  <c r="B2677" i="2" l="1"/>
  <c r="E5132" i="1"/>
  <c r="E5056" i="1"/>
  <c r="E5094" i="1" s="1"/>
  <c r="B2776" i="2" l="1"/>
  <c r="E5170" i="1"/>
  <c r="E5208" i="1" s="1"/>
  <c r="E5246" i="1"/>
  <c r="E5360" i="1" l="1"/>
  <c r="B2875" i="2"/>
  <c r="E5284" i="1"/>
  <c r="E5322" i="1" s="1"/>
  <c r="B2974" i="2" l="1"/>
  <c r="E5398" i="1"/>
  <c r="E5436" i="1" s="1"/>
  <c r="E5474" i="1"/>
  <c r="B3073" i="2" l="1"/>
  <c r="E5588" i="1"/>
  <c r="E5512" i="1"/>
  <c r="E5550" i="1" s="1"/>
  <c r="E5626" i="1" l="1"/>
  <c r="E5664" i="1" s="1"/>
  <c r="B3172" i="2"/>
</calcChain>
</file>

<file path=xl/sharedStrings.xml><?xml version="1.0" encoding="utf-8"?>
<sst xmlns="http://schemas.openxmlformats.org/spreadsheetml/2006/main" count="7852" uniqueCount="152">
  <si>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</si>
  <si>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</si>
  <si>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</si>
  <si>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</si>
  <si>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</si>
  <si>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</si>
  <si>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</si>
  <si>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</si>
  <si>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</si>
  <si>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</si>
  <si>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</si>
  <si>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</si>
  <si>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</si>
  <si>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</si>
  <si>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</si>
  <si>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</si>
  <si>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</si>
  <si>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</si>
  <si>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</si>
  <si>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</si>
  <si>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</si>
  <si>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</si>
  <si>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</si>
  <si>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</si>
  <si>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</si>
  <si>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</si>
  <si>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</si>
  <si>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</si>
  <si>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</si>
  <si>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</si>
  <si>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KO 4721</t>
  </si>
  <si>
    <t>CV SINAR CAHAYA NIRMALA</t>
  </si>
  <si>
    <t/>
  </si>
  <si>
    <t>BREBES</t>
  </si>
  <si>
    <t>LEM SUPER 3 GR KENKO SG-03A (isi 12 pc)</t>
  </si>
  <si>
    <t>STIP / PENGHAPUS KENKO ERB-20SQ HITAM</t>
  </si>
  <si>
    <t>LS</t>
  </si>
  <si>
    <t>BOX</t>
  </si>
  <si>
    <t>RISMA / YO</t>
  </si>
  <si>
    <t>G 4920</t>
  </si>
  <si>
    <t>GUNAWAN HARTONO KUSUMA</t>
  </si>
  <si>
    <t>( NIKI SAE )</t>
  </si>
  <si>
    <t>TULUNG AGUNG</t>
  </si>
  <si>
    <t>PC</t>
  </si>
  <si>
    <t>ISI CUTTER 18 MM JOYKO L-150 MH (BESAR)</t>
  </si>
  <si>
    <t>CRAYON / OIL PASTEL JOYKO OP-36S PP CASE SEA WORLD</t>
  </si>
  <si>
    <t>NOVI / YO</t>
  </si>
  <si>
    <t>CV PELITA JAYA</t>
  </si>
  <si>
    <t>(ANUGERAH SEJAHTERA)</t>
  </si>
  <si>
    <t>PURWOKERTO</t>
  </si>
  <si>
    <t>KO 4928</t>
  </si>
  <si>
    <t>LSN</t>
  </si>
  <si>
    <t>GEL PEN KENKO HI-TECH-H 0.28 MM HITAM</t>
  </si>
  <si>
    <t>GEL PEN KENKO KE-303 T-GEL TRIANGULAR</t>
  </si>
  <si>
    <t>GEL PEN JOYKO GP-265 Q-GEL</t>
  </si>
  <si>
    <t>NOVI / CONDRO</t>
  </si>
  <si>
    <t>CV  WISUDA</t>
  </si>
  <si>
    <t>KO 4861</t>
  </si>
  <si>
    <t>PCS</t>
  </si>
  <si>
    <t>LABEL HARGA JOYKO LB-2RL (1 LINE PUTIH)</t>
  </si>
  <si>
    <t>CORRECTION TAPE KENKO CT-905 (12M x 5MM)</t>
  </si>
  <si>
    <t>HIGHLIGHTER / STABILLO JOYKO HL-3 BIRU</t>
  </si>
  <si>
    <t>HIGHLIGHTER / STABILLO JOYKO HL-1 KUNING</t>
  </si>
  <si>
    <t>ISI CUTTER 18 MM KENKO L-150 (BESAR)</t>
  </si>
  <si>
    <t>GRS</t>
  </si>
  <si>
    <t>BINDER CLIP JOYKO 260</t>
  </si>
  <si>
    <t>CONDRO</t>
  </si>
  <si>
    <t>SANTOSO BUDIONO</t>
  </si>
  <si>
    <t>(  ARMADA  )</t>
  </si>
  <si>
    <t>KO 4731</t>
  </si>
  <si>
    <t>PUNCH KENKO NO. 40</t>
  </si>
  <si>
    <t>STAPLER KENKO HD-50</t>
  </si>
  <si>
    <t>PAK</t>
  </si>
  <si>
    <t>KARTU STOCK KWARTO PUTIH</t>
  </si>
  <si>
    <t>RISMA / CONDRO</t>
  </si>
  <si>
    <t>CV DWI JAYA</t>
  </si>
  <si>
    <t>YOGYAKARTA</t>
  </si>
  <si>
    <t>KO 4923</t>
  </si>
  <si>
    <t>LEM CAIR 50 ML KENKO LG-50</t>
  </si>
  <si>
    <t>CRAYON / OIL PASTEL JOYKO OP-24S PP CASE SEA WORLD</t>
  </si>
  <si>
    <t>G 4866</t>
  </si>
  <si>
    <t>CRAYON / OIL PASTEL PUTAR TITI TI-CP-24T TWIST</t>
  </si>
  <si>
    <t>KO 4871</t>
  </si>
  <si>
    <t>STAPLER SDI 1102 NO.10 (HD-10)</t>
  </si>
  <si>
    <t>G 4944</t>
  </si>
  <si>
    <t>CORRECTION FLUID JOYKO JK-01</t>
  </si>
  <si>
    <t>CV GANESHA</t>
  </si>
  <si>
    <t>WONOSOBO</t>
  </si>
  <si>
    <t>KO 4949</t>
  </si>
  <si>
    <t>BINDER CLIP KENKO NO. 107</t>
  </si>
  <si>
    <t>BINDER CLIP KENKO NO. 155</t>
  </si>
  <si>
    <t>BINDER CLIP KENKO NO. 260</t>
  </si>
  <si>
    <t>LEM STICK KENKO 8 GR (KECIL) isi 30 pc</t>
  </si>
  <si>
    <t>LILY JULIAWATI</t>
  </si>
  <si>
    <t>(REJO AGUNG)</t>
  </si>
  <si>
    <t>JOMBANG</t>
  </si>
  <si>
    <t>G 4927</t>
  </si>
  <si>
    <t>CUTTER 18 MM KENKO L-500 (BESAR)</t>
  </si>
  <si>
    <t>CV LANCAR JAYA SENTOSA</t>
  </si>
  <si>
    <t>MALANG</t>
  </si>
  <si>
    <t>KO 4823</t>
  </si>
  <si>
    <t>CRAYON / OIL PASTEL JOYKO OP-12S PP CASE SEA WORLD</t>
  </si>
  <si>
    <t>CRAYON / OIL PASTEL JOYKO OP-18S PP CASE SEA WORLD</t>
  </si>
  <si>
    <t>STIP / PENGHAPUS JOYKO 526-B40P PUTIH</t>
  </si>
  <si>
    <t>STIP / PENGHAPUS JOYKO 526-B40BL HITAM</t>
  </si>
  <si>
    <t>SLOP</t>
  </si>
  <si>
    <t>LABEL HARGA JOYKO LB-P2LN (2 LINE PUTIH)</t>
  </si>
  <si>
    <t>HARNOYO</t>
  </si>
  <si>
    <t>(BENDAN)</t>
  </si>
  <si>
    <t>PEKALONGAN</t>
  </si>
  <si>
    <t>KO 4883</t>
  </si>
  <si>
    <t>HANDY TAPE DISPENSER KENKO TDB-2</t>
  </si>
  <si>
    <t>KO 4888</t>
  </si>
  <si>
    <t>STAPLER KENKO HD-10D</t>
  </si>
  <si>
    <t>KO 4892</t>
  </si>
  <si>
    <t>CORRECTION TAPE KENKO CT-902CL (12M x 5MM)</t>
  </si>
  <si>
    <t>G 4963</t>
  </si>
  <si>
    <t>GEL PEN KENKO KE-303 T-GEL TRIANGULAR HITAM</t>
  </si>
  <si>
    <t>KO 1295</t>
  </si>
  <si>
    <t>PENSIL WARNA JOYKO CP-12PB (PANJANG)</t>
  </si>
  <si>
    <t>STIP / PENGHAPUS JOYKO 526-B20 PUTIH</t>
  </si>
  <si>
    <t>STIP / PENGHAPUS JOYKO ER-30W PUTIH</t>
  </si>
  <si>
    <t>PENSIL JOYKO 2B P-88</t>
  </si>
  <si>
    <t>TAPE CUTTER JOYKO TD-103</t>
  </si>
  <si>
    <t>ISI STAPLER (STAPLES) GREATWALL GW-NO. 10 (KECIL)</t>
  </si>
  <si>
    <t>KO 4897</t>
  </si>
  <si>
    <t>CORRECTION FLUID KENKO KE-107M</t>
  </si>
  <si>
    <t>STAPLER KENKO HD-10S (MINI)</t>
  </si>
  <si>
    <t>ISI STAPLER (STAPLES) KENKO 1210 PREMIUM (23/10)</t>
  </si>
  <si>
    <t>KO 4899</t>
  </si>
  <si>
    <t>CORRECTION FLUID JOYKO CF-S209</t>
  </si>
  <si>
    <t>CORRECTION FLUID JOYKO CF-S210</t>
  </si>
  <si>
    <t>KO 4980</t>
  </si>
  <si>
    <t>BINDER CLIP KENKO NO. 111</t>
  </si>
  <si>
    <t>LEM STICK KENKO 15 GR (TANGGUNG) isi 20 pc</t>
  </si>
  <si>
    <t>KO 4817</t>
  </si>
  <si>
    <t>GUNTING JOYKO SC-838</t>
  </si>
  <si>
    <t>G 2359</t>
  </si>
  <si>
    <t>GEL PEN KENKO KE-16 DOT N DOT HITAM</t>
  </si>
  <si>
    <t>KO 2366</t>
  </si>
  <si>
    <t>CV UTAMA PUTRA</t>
  </si>
  <si>
    <t>G 4964</t>
  </si>
  <si>
    <t>GEL PEN KENKO KE-303 T-GEL TRIANGULAR BIRU</t>
  </si>
  <si>
    <t>KO 4993</t>
  </si>
  <si>
    <t>STAPLER SDI 1123</t>
  </si>
  <si>
    <t>CORRECTION FLUID KENKO KE-108</t>
  </si>
  <si>
    <t>G 2378</t>
  </si>
  <si>
    <t>MESIN LABEL HARGA JOYKO MX-5500M (8 DIGITS, 1 LINE)</t>
  </si>
  <si>
    <t>STAPLER JOYKO HD-10CL</t>
  </si>
  <si>
    <t>GUNTING JOYKO SC-848</t>
  </si>
  <si>
    <t>KO 4835</t>
  </si>
  <si>
    <t>KO 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</si>
</sst>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9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7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19" fillId="0" borderId="0" xfId="2"/>
    <xf numFmtId="0" fontId="6" fillId="0" borderId="0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right" vertical="center"/>
    </xf>
    <xf numFmtId="0" fontId="6" fillId="0" borderId="5" xfId="0" quotePrefix="1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abSelected="1" topLeftCell="A3183" zoomScaleNormal="100" workbookViewId="0">
      <selection activeCell="K3094" sqref="K309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23070001</v>
      </c>
      <c r="G2" s="11" t="s">
        <v>2</v>
      </c>
      <c r="H2" s="305" t="s">
        <v>31</v>
      </c>
      <c r="I2" s="305"/>
      <c r="J2" s="305"/>
      <c r="K2" s="306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9" t="s">
        <v>3</v>
      </c>
      <c r="G3" s="17"/>
      <c r="H3" s="307"/>
      <c r="I3" s="307"/>
      <c r="J3" s="307"/>
      <c r="K3" s="308"/>
      <c r="L3" s="12"/>
    </row>
    <row r="4" spans="1:12" s="10" customFormat="1" ht="16.5" customHeight="1" x14ac:dyDescent="0.3">
      <c r="A4" s="5"/>
      <c r="B4" s="6" t="s">
        <v>4</v>
      </c>
      <c r="C4" s="7"/>
      <c r="D4" s="347">
        <v>45111</v>
      </c>
      <c r="E4" s="348"/>
      <c r="F4" s="309"/>
      <c r="G4" s="18"/>
      <c r="H4" s="349" t="s">
        <v>32</v>
      </c>
      <c r="I4" s="349"/>
      <c r="J4" s="349"/>
      <c r="K4" s="35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9"/>
      <c r="G5" s="18"/>
      <c r="H5" s="351" t="s">
        <v>33</v>
      </c>
      <c r="I5" s="351"/>
      <c r="J5" s="351"/>
      <c r="K5" s="35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53"/>
      <c r="I6" s="353"/>
      <c r="J6" s="353"/>
      <c r="K6" s="35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</v>
      </c>
      <c r="C10" s="46" t="s">
        <v>36</v>
      </c>
      <c r="D10" s="47"/>
      <c r="E10" s="110" t="s">
        <v>34</v>
      </c>
      <c r="F10" s="48"/>
      <c r="G10" s="49"/>
      <c r="H10" s="50">
        <v>21600</v>
      </c>
      <c r="I10" s="51">
        <v>0.1</v>
      </c>
      <c r="J10" s="51"/>
      <c r="K10" s="52">
        <f t="shared" ref="K10:K25" si="0">(B10*H10-((B10*H10)*I10))-((B10*H10-((B10*H10)*I10))*J10)</f>
        <v>38880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37</v>
      </c>
      <c r="D11" s="93"/>
      <c r="E11" s="111" t="s">
        <v>35</v>
      </c>
      <c r="F11" s="48"/>
      <c r="G11" s="49"/>
      <c r="H11" s="50">
        <v>30000</v>
      </c>
      <c r="I11" s="51">
        <v>0.1</v>
      </c>
      <c r="J11" s="51"/>
      <c r="K11" s="52">
        <f t="shared" si="0"/>
        <v>540000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6"/>
      <c r="K27" s="310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31">
        <f>SUM(K10:K25)</f>
        <v>578880</v>
      </c>
      <c r="K28" s="332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3"/>
      <c r="K29" s="333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10"/>
      <c r="K31" s="310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4">
        <f>((J28/1.11)+(K30/1.11))*11%</f>
        <v>57366.486486486487</v>
      </c>
      <c r="K32" s="335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10"/>
      <c r="K33" s="310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578880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11" t="s">
        <v>38</v>
      </c>
      <c r="K36" s="312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11"/>
      <c r="K37" s="312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23070001</v>
      </c>
      <c r="F40" s="123"/>
      <c r="G40" s="124" t="s">
        <v>2</v>
      </c>
      <c r="H40" s="355" t="str">
        <f>H2</f>
        <v>CV SINAR CAHAYA NIRMALA</v>
      </c>
      <c r="I40" s="355"/>
      <c r="J40" s="355"/>
      <c r="K40" s="356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9" t="s">
        <v>3</v>
      </c>
      <c r="G41" s="130"/>
      <c r="H41" s="357"/>
      <c r="I41" s="357"/>
      <c r="J41" s="357"/>
      <c r="K41" s="358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60">
        <f>D4</f>
        <v>45111</v>
      </c>
      <c r="E42" s="361"/>
      <c r="F42" s="359"/>
      <c r="G42" s="131"/>
      <c r="H42" s="362" t="str">
        <f>H4</f>
        <v/>
      </c>
      <c r="I42" s="362"/>
      <c r="J42" s="362"/>
      <c r="K42" s="363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9"/>
      <c r="G43" s="131"/>
      <c r="H43" s="343" t="str">
        <f>H5</f>
        <v>BREBES</v>
      </c>
      <c r="I43" s="343"/>
      <c r="J43" s="343"/>
      <c r="K43" s="34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4721</v>
      </c>
      <c r="E44" s="122"/>
      <c r="F44" s="133"/>
      <c r="G44" s="134"/>
      <c r="H44" s="345"/>
      <c r="I44" s="345"/>
      <c r="J44" s="345"/>
      <c r="K44" s="34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</v>
      </c>
      <c r="C48" s="287" t="str">
        <f t="shared" si="1"/>
        <v>LS</v>
      </c>
      <c r="D48" s="288">
        <f t="shared" si="1"/>
        <v>0</v>
      </c>
      <c r="E48" s="289" t="str">
        <f t="shared" si="1"/>
        <v>LEM SUPER 3 GR KENKO SG-03A (isi 12 pc)</v>
      </c>
      <c r="F48" s="158"/>
      <c r="G48" s="159"/>
      <c r="H48" s="160">
        <f t="shared" ref="H48:J63" si="2">H10</f>
        <v>21600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38880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BOX</v>
      </c>
      <c r="D49" s="288">
        <f t="shared" si="1"/>
        <v>0</v>
      </c>
      <c r="E49" s="289" t="str">
        <f t="shared" si="1"/>
        <v>STIP / PENGHAPUS KENKO ERB-20SQ HITAM</v>
      </c>
      <c r="F49" s="158"/>
      <c r="G49" s="159"/>
      <c r="H49" s="160">
        <f t="shared" si="2"/>
        <v>30000</v>
      </c>
      <c r="I49" s="161">
        <f t="shared" si="2"/>
        <v>0.1</v>
      </c>
      <c r="J49" s="161">
        <f t="shared" si="2"/>
        <v>0</v>
      </c>
      <c r="K49" s="162">
        <f t="shared" si="3"/>
        <v>540000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8"/>
      <c r="K65" s="36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9">
        <f>SUM(K48:K63)</f>
        <v>578880</v>
      </c>
      <c r="K66" s="370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5"/>
      <c r="K67" s="365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4"/>
      <c r="K69" s="36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6">
        <f>((J66/1.11)+(K68/1.11))*11%</f>
        <v>57366.486486486487</v>
      </c>
      <c r="K70" s="367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4"/>
      <c r="K71" s="36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578880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7" t="str">
        <f>J36</f>
        <v>RISMA / YO</v>
      </c>
      <c r="K74" s="338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7">
        <f>J37</f>
        <v>0</v>
      </c>
      <c r="K75" s="338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23070001</v>
      </c>
      <c r="F78" s="200"/>
      <c r="G78" s="201" t="s">
        <v>2</v>
      </c>
      <c r="H78" s="339" t="str">
        <f>H40</f>
        <v>CV SINAR CAHAYA NIRMALA</v>
      </c>
      <c r="I78" s="339"/>
      <c r="J78" s="339"/>
      <c r="K78" s="340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3" t="s">
        <v>3</v>
      </c>
      <c r="G79" s="207"/>
      <c r="H79" s="341"/>
      <c r="I79" s="341"/>
      <c r="J79" s="341"/>
      <c r="K79" s="342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4">
        <f>D42</f>
        <v>45111</v>
      </c>
      <c r="E80" s="315"/>
      <c r="F80" s="313"/>
      <c r="G80" s="208"/>
      <c r="H80" s="316" t="str">
        <f>H42</f>
        <v/>
      </c>
      <c r="I80" s="316"/>
      <c r="J80" s="316"/>
      <c r="K80" s="317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3"/>
      <c r="G81" s="208"/>
      <c r="H81" s="318" t="str">
        <f>H43</f>
        <v>BREBES</v>
      </c>
      <c r="I81" s="318"/>
      <c r="J81" s="318"/>
      <c r="K81" s="319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4721</v>
      </c>
      <c r="E82" s="199"/>
      <c r="F82" s="210"/>
      <c r="G82" s="211"/>
      <c r="H82" s="320"/>
      <c r="I82" s="320"/>
      <c r="J82" s="320"/>
      <c r="K82" s="321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</v>
      </c>
      <c r="C86" s="292" t="str">
        <f t="shared" si="4"/>
        <v>LS</v>
      </c>
      <c r="D86" s="293">
        <f t="shared" si="4"/>
        <v>0</v>
      </c>
      <c r="E86" s="294" t="str">
        <f t="shared" si="4"/>
        <v>LEM SUPER 3 GR KENKO SG-03A (isi 12 pc)</v>
      </c>
      <c r="F86" s="235"/>
      <c r="G86" s="236"/>
      <c r="H86" s="237">
        <f t="shared" ref="H86:J101" si="5">H48</f>
        <v>21600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38880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BOX</v>
      </c>
      <c r="D87" s="293">
        <f t="shared" si="4"/>
        <v>0</v>
      </c>
      <c r="E87" s="294" t="str">
        <f t="shared" si="4"/>
        <v>STIP / PENGHAPUS KENKO ERB-20SQ HITAM</v>
      </c>
      <c r="F87" s="235"/>
      <c r="G87" s="236"/>
      <c r="H87" s="237">
        <f t="shared" si="5"/>
        <v>30000</v>
      </c>
      <c r="I87" s="238">
        <f t="shared" si="5"/>
        <v>0.1</v>
      </c>
      <c r="J87" s="238">
        <f t="shared" si="5"/>
        <v>0</v>
      </c>
      <c r="K87" s="239">
        <f t="shared" si="6"/>
        <v>540000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2"/>
      <c r="K103" s="323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4">
        <f>SUM(K86:K101)</f>
        <v>578880</v>
      </c>
      <c r="K104" s="325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6"/>
      <c r="K105" s="326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3"/>
      <c r="K107" s="323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7">
        <f>((J104/1.11)+(K106/1.11))*11%</f>
        <v>57366.486486486487</v>
      </c>
      <c r="K108" s="32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3"/>
      <c r="K109" s="323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578880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9" t="str">
        <f>J74</f>
        <v>RISMA / YO</v>
      </c>
      <c r="K112" s="33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9">
        <f>J75</f>
        <v>0</v>
      </c>
      <c r="K113" s="33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23070002</v>
      </c>
      <c r="G116" s="11" t="s">
        <v>2</v>
      </c>
      <c r="H116" s="305" t="s">
        <v>40</v>
      </c>
      <c r="I116" s="305"/>
      <c r="J116" s="305"/>
      <c r="K116" s="306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9" t="s">
        <v>3</v>
      </c>
      <c r="G117" s="17"/>
      <c r="H117" s="307"/>
      <c r="I117" s="307"/>
      <c r="J117" s="307"/>
      <c r="K117" s="308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7">
        <v>45112</v>
      </c>
      <c r="E118" s="348"/>
      <c r="F118" s="309"/>
      <c r="G118" s="18"/>
      <c r="H118" s="349" t="s">
        <v>41</v>
      </c>
      <c r="I118" s="349"/>
      <c r="J118" s="349"/>
      <c r="K118" s="350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9"/>
      <c r="G119" s="18"/>
      <c r="H119" s="351" t="s">
        <v>42</v>
      </c>
      <c r="I119" s="351"/>
      <c r="J119" s="351"/>
      <c r="K119" s="352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53"/>
      <c r="I120" s="353"/>
      <c r="J120" s="353"/>
      <c r="K120" s="354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80</v>
      </c>
      <c r="C124" s="46" t="s">
        <v>36</v>
      </c>
      <c r="D124" s="93">
        <v>2</v>
      </c>
      <c r="E124" s="110" t="s">
        <v>44</v>
      </c>
      <c r="F124" s="48"/>
      <c r="G124" s="49"/>
      <c r="H124" s="50">
        <v>49200</v>
      </c>
      <c r="I124" s="51">
        <v>0.125</v>
      </c>
      <c r="J124" s="51"/>
      <c r="K124" s="52">
        <f t="shared" ref="K124:K139" si="7">(B124*H124-((B124*H124)*I124))-((B124*H124-((B124*H124)*I124))*J124)</f>
        <v>3444000</v>
      </c>
      <c r="L124" s="36"/>
    </row>
    <row r="125" spans="1:12" s="10" customFormat="1" ht="14.1" customHeight="1" x14ac:dyDescent="0.25">
      <c r="A125" s="45">
        <v>2</v>
      </c>
      <c r="B125" s="46">
        <v>180</v>
      </c>
      <c r="C125" s="46" t="s">
        <v>43</v>
      </c>
      <c r="D125" s="93">
        <v>5</v>
      </c>
      <c r="E125" s="110" t="s">
        <v>45</v>
      </c>
      <c r="F125" s="48"/>
      <c r="G125" s="49"/>
      <c r="H125" s="50">
        <v>41500</v>
      </c>
      <c r="I125" s="51">
        <v>0.125</v>
      </c>
      <c r="J125" s="51"/>
      <c r="K125" s="52">
        <f t="shared" si="7"/>
        <v>6536250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6"/>
      <c r="K141" s="310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31">
        <f>SUM(K124:K139)</f>
        <v>9980250</v>
      </c>
      <c r="K142" s="332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3"/>
      <c r="K143" s="333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10"/>
      <c r="K145" s="310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4">
        <f>((J142/1.11)+(K144/1.11))*11%</f>
        <v>989033.78378378379</v>
      </c>
      <c r="K146" s="335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10"/>
      <c r="K147" s="310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9980250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11" t="s">
        <v>46</v>
      </c>
      <c r="K150" s="312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11"/>
      <c r="K151" s="312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23070002</v>
      </c>
      <c r="F154" s="123"/>
      <c r="G154" s="124" t="s">
        <v>2</v>
      </c>
      <c r="H154" s="355" t="str">
        <f>H116</f>
        <v>GUNAWAN HARTONO KUSUMA</v>
      </c>
      <c r="I154" s="355"/>
      <c r="J154" s="355"/>
      <c r="K154" s="356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9" t="s">
        <v>3</v>
      </c>
      <c r="G155" s="130"/>
      <c r="H155" s="357"/>
      <c r="I155" s="357"/>
      <c r="J155" s="357"/>
      <c r="K155" s="358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60">
        <f>D118</f>
        <v>45112</v>
      </c>
      <c r="E156" s="361"/>
      <c r="F156" s="359"/>
      <c r="G156" s="131"/>
      <c r="H156" s="362" t="str">
        <f>H118</f>
        <v>( NIKI SAE )</v>
      </c>
      <c r="I156" s="362"/>
      <c r="J156" s="362"/>
      <c r="K156" s="363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9"/>
      <c r="G157" s="131"/>
      <c r="H157" s="343" t="str">
        <f>H119</f>
        <v>TULUNG AGUNG</v>
      </c>
      <c r="I157" s="343"/>
      <c r="J157" s="343"/>
      <c r="K157" s="34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4920</v>
      </c>
      <c r="E158" s="122"/>
      <c r="F158" s="133"/>
      <c r="G158" s="134"/>
      <c r="H158" s="345"/>
      <c r="I158" s="345"/>
      <c r="J158" s="345"/>
      <c r="K158" s="34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80</v>
      </c>
      <c r="C162" s="287" t="str">
        <f t="shared" si="8"/>
        <v>LS</v>
      </c>
      <c r="D162" s="288">
        <f t="shared" si="8"/>
        <v>2</v>
      </c>
      <c r="E162" s="289" t="str">
        <f t="shared" si="8"/>
        <v>ISI CUTTER 18 MM JOYKO L-150 MH (BESAR)</v>
      </c>
      <c r="F162" s="158"/>
      <c r="G162" s="159"/>
      <c r="H162" s="160">
        <f t="shared" ref="H162:J162" si="9">H124</f>
        <v>49200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3444000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180</v>
      </c>
      <c r="C163" s="287" t="str">
        <f t="shared" si="11"/>
        <v>PC</v>
      </c>
      <c r="D163" s="288">
        <f t="shared" si="11"/>
        <v>5</v>
      </c>
      <c r="E163" s="289" t="str">
        <f t="shared" si="11"/>
        <v>CRAYON / OIL PASTEL JOYKO OP-36S PP CASE SEA WORLD</v>
      </c>
      <c r="F163" s="158"/>
      <c r="G163" s="159"/>
      <c r="H163" s="160">
        <f t="shared" ref="H163:J163" si="12">H125</f>
        <v>41500</v>
      </c>
      <c r="I163" s="161">
        <f t="shared" si="12"/>
        <v>0.125</v>
      </c>
      <c r="J163" s="161">
        <f t="shared" si="12"/>
        <v>0</v>
      </c>
      <c r="K163" s="162">
        <f t="shared" si="10"/>
        <v>6536250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8"/>
      <c r="K179" s="36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9">
        <f>SUM(K162:K177)</f>
        <v>9980250</v>
      </c>
      <c r="K180" s="370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5"/>
      <c r="K181" s="365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4"/>
      <c r="K183" s="36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6">
        <f>((J180/1.11)+(K182/1.11))*11%</f>
        <v>989033.78378378379</v>
      </c>
      <c r="K184" s="367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4"/>
      <c r="K185" s="36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9980250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7" t="str">
        <f>J150</f>
        <v>NOVI / YO</v>
      </c>
      <c r="K188" s="338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7">
        <f>J151</f>
        <v>0</v>
      </c>
      <c r="K189" s="338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23070002</v>
      </c>
      <c r="F192" s="200"/>
      <c r="G192" s="201" t="s">
        <v>2</v>
      </c>
      <c r="H192" s="339" t="str">
        <f>H154</f>
        <v>GUNAWAN HARTONO KUSUMA</v>
      </c>
      <c r="I192" s="339"/>
      <c r="J192" s="339"/>
      <c r="K192" s="340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3" t="s">
        <v>3</v>
      </c>
      <c r="G193" s="207"/>
      <c r="H193" s="341"/>
      <c r="I193" s="341"/>
      <c r="J193" s="341"/>
      <c r="K193" s="342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4">
        <f>D156</f>
        <v>45112</v>
      </c>
      <c r="E194" s="315"/>
      <c r="F194" s="313"/>
      <c r="G194" s="208"/>
      <c r="H194" s="316" t="str">
        <f>H156</f>
        <v>( NIKI SAE )</v>
      </c>
      <c r="I194" s="316"/>
      <c r="J194" s="316"/>
      <c r="K194" s="317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3"/>
      <c r="G195" s="208"/>
      <c r="H195" s="318" t="str">
        <f>H157</f>
        <v>TULUNG AGUNG</v>
      </c>
      <c r="I195" s="318"/>
      <c r="J195" s="318"/>
      <c r="K195" s="319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4920</v>
      </c>
      <c r="E196" s="199"/>
      <c r="F196" s="210"/>
      <c r="G196" s="211"/>
      <c r="H196" s="320"/>
      <c r="I196" s="320"/>
      <c r="J196" s="320"/>
      <c r="K196" s="321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80</v>
      </c>
      <c r="C200" s="292" t="str">
        <f t="shared" si="41"/>
        <v>LS</v>
      </c>
      <c r="D200" s="293">
        <f t="shared" si="41"/>
        <v>2</v>
      </c>
      <c r="E200" s="294" t="str">
        <f t="shared" si="41"/>
        <v>ISI CUTTER 18 MM JOYKO L-150 MH (BESAR)</v>
      </c>
      <c r="F200" s="235"/>
      <c r="G200" s="236"/>
      <c r="H200" s="237">
        <f t="shared" ref="H200:J200" si="42">H162</f>
        <v>49200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3444000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180</v>
      </c>
      <c r="C201" s="292" t="str">
        <f t="shared" si="44"/>
        <v>PC</v>
      </c>
      <c r="D201" s="293">
        <f t="shared" si="44"/>
        <v>5</v>
      </c>
      <c r="E201" s="294" t="str">
        <f t="shared" si="44"/>
        <v>CRAYON / OIL PASTEL JOYKO OP-36S PP CASE SEA WORLD</v>
      </c>
      <c r="F201" s="235"/>
      <c r="G201" s="236"/>
      <c r="H201" s="237">
        <f t="shared" ref="H201:J201" si="45">H163</f>
        <v>41500</v>
      </c>
      <c r="I201" s="238">
        <f t="shared" si="45"/>
        <v>0.125</v>
      </c>
      <c r="J201" s="238">
        <f t="shared" si="45"/>
        <v>0</v>
      </c>
      <c r="K201" s="239">
        <f t="shared" si="43"/>
        <v>6536250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2"/>
      <c r="K217" s="323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4">
        <f>SUM(K200:K215)</f>
        <v>9980250</v>
      </c>
      <c r="K218" s="325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6"/>
      <c r="K219" s="326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3"/>
      <c r="K221" s="323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7">
        <f>((J218/1.11)+(K220/1.11))*11%</f>
        <v>989033.78378378379</v>
      </c>
      <c r="K222" s="32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3"/>
      <c r="K223" s="323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9980250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9" t="str">
        <f>J188</f>
        <v>NOVI / YO</v>
      </c>
      <c r="K226" s="33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9">
        <f>J189</f>
        <v>0</v>
      </c>
      <c r="K227" s="33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23070003</v>
      </c>
      <c r="G230" s="11" t="s">
        <v>2</v>
      </c>
      <c r="H230" s="305" t="s">
        <v>47</v>
      </c>
      <c r="I230" s="305"/>
      <c r="J230" s="305"/>
      <c r="K230" s="306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9" t="s">
        <v>3</v>
      </c>
      <c r="G231" s="17"/>
      <c r="H231" s="307"/>
      <c r="I231" s="307"/>
      <c r="J231" s="307"/>
      <c r="K231" s="308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7">
        <v>45113</v>
      </c>
      <c r="E232" s="348"/>
      <c r="F232" s="309"/>
      <c r="G232" s="18"/>
      <c r="H232" s="349" t="s">
        <v>48</v>
      </c>
      <c r="I232" s="349"/>
      <c r="J232" s="349"/>
      <c r="K232" s="35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9"/>
      <c r="G233" s="18"/>
      <c r="H233" s="351" t="s">
        <v>49</v>
      </c>
      <c r="I233" s="351"/>
      <c r="J233" s="351"/>
      <c r="K233" s="35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50</v>
      </c>
      <c r="E234" s="9"/>
      <c r="F234" s="21"/>
      <c r="G234" s="22"/>
      <c r="H234" s="353"/>
      <c r="I234" s="353"/>
      <c r="J234" s="353"/>
      <c r="K234" s="35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720</v>
      </c>
      <c r="C238" s="46" t="s">
        <v>51</v>
      </c>
      <c r="D238" s="93">
        <v>5</v>
      </c>
      <c r="E238" s="110" t="s">
        <v>52</v>
      </c>
      <c r="F238" s="48"/>
      <c r="G238" s="49"/>
      <c r="H238" s="50">
        <v>39000</v>
      </c>
      <c r="I238" s="51">
        <v>0.13500000000000001</v>
      </c>
      <c r="J238" s="51"/>
      <c r="K238" s="52">
        <f t="shared" ref="K238:K253" si="74">(B238*H238-((B238*H238)*I238))-((B238*H238-((B238*H238)*I238))*J238)</f>
        <v>24289200</v>
      </c>
      <c r="L238" s="36"/>
    </row>
    <row r="239" spans="1:12" s="10" customFormat="1" ht="14.1" customHeight="1" x14ac:dyDescent="0.25">
      <c r="A239" s="45">
        <v>2</v>
      </c>
      <c r="B239" s="46">
        <v>864</v>
      </c>
      <c r="C239" s="46" t="s">
        <v>51</v>
      </c>
      <c r="D239" s="93">
        <v>6</v>
      </c>
      <c r="E239" s="110" t="s">
        <v>53</v>
      </c>
      <c r="F239" s="48"/>
      <c r="G239" s="49"/>
      <c r="H239" s="50">
        <v>21600</v>
      </c>
      <c r="I239" s="51">
        <v>0.13500000000000001</v>
      </c>
      <c r="J239" s="51"/>
      <c r="K239" s="52">
        <f t="shared" si="74"/>
        <v>16142976</v>
      </c>
      <c r="L239" s="36"/>
    </row>
    <row r="240" spans="1:12" s="10" customFormat="1" ht="14.1" customHeight="1" x14ac:dyDescent="0.25">
      <c r="A240" s="45">
        <v>3</v>
      </c>
      <c r="B240" s="46">
        <v>144</v>
      </c>
      <c r="C240" s="46" t="s">
        <v>51</v>
      </c>
      <c r="D240" s="93">
        <v>1</v>
      </c>
      <c r="E240" s="110" t="s">
        <v>54</v>
      </c>
      <c r="F240" s="48"/>
      <c r="G240" s="49"/>
      <c r="H240" s="50">
        <v>28200</v>
      </c>
      <c r="I240" s="51">
        <v>0.13500000000000001</v>
      </c>
      <c r="J240" s="51"/>
      <c r="K240" s="52">
        <f t="shared" si="74"/>
        <v>3512592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6"/>
      <c r="K255" s="310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31">
        <f>SUM(K238:K253)</f>
        <v>43944768</v>
      </c>
      <c r="K256" s="332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3"/>
      <c r="K257" s="333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10"/>
      <c r="K259" s="310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4">
        <f>((J256/1.11)+(K258/1.11))*11%</f>
        <v>4354886.9189189188</v>
      </c>
      <c r="K260" s="335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10"/>
      <c r="K261" s="310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43944768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11" t="s">
        <v>55</v>
      </c>
      <c r="K264" s="312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11"/>
      <c r="K265" s="312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23070003</v>
      </c>
      <c r="F268" s="123"/>
      <c r="G268" s="124" t="s">
        <v>2</v>
      </c>
      <c r="H268" s="355" t="str">
        <f>H230</f>
        <v>CV PELITA JAYA</v>
      </c>
      <c r="I268" s="355"/>
      <c r="J268" s="355"/>
      <c r="K268" s="356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9" t="s">
        <v>3</v>
      </c>
      <c r="G269" s="130"/>
      <c r="H269" s="357"/>
      <c r="I269" s="357"/>
      <c r="J269" s="357"/>
      <c r="K269" s="358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60">
        <f>D232</f>
        <v>45113</v>
      </c>
      <c r="E270" s="361"/>
      <c r="F270" s="359"/>
      <c r="G270" s="131"/>
      <c r="H270" s="362" t="str">
        <f>H232</f>
        <v>(ANUGERAH SEJAHTERA)</v>
      </c>
      <c r="I270" s="362"/>
      <c r="J270" s="362"/>
      <c r="K270" s="363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9"/>
      <c r="G271" s="131"/>
      <c r="H271" s="343" t="str">
        <f>H233</f>
        <v>PURWOKERTO</v>
      </c>
      <c r="I271" s="343"/>
      <c r="J271" s="343"/>
      <c r="K271" s="34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4928</v>
      </c>
      <c r="E272" s="122"/>
      <c r="F272" s="133"/>
      <c r="G272" s="134"/>
      <c r="H272" s="345"/>
      <c r="I272" s="345"/>
      <c r="J272" s="345"/>
      <c r="K272" s="34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720</v>
      </c>
      <c r="C276" s="287" t="str">
        <f t="shared" si="75"/>
        <v>LSN</v>
      </c>
      <c r="D276" s="288">
        <f t="shared" si="75"/>
        <v>5</v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24289200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864</v>
      </c>
      <c r="C277" s="287" t="str">
        <f t="shared" si="78"/>
        <v>LSN</v>
      </c>
      <c r="D277" s="288">
        <f t="shared" si="78"/>
        <v>6</v>
      </c>
      <c r="E277" s="289" t="str">
        <f t="shared" si="78"/>
        <v>GEL PEN KENKO KE-303 T-GEL TRIANGULAR</v>
      </c>
      <c r="F277" s="158"/>
      <c r="G277" s="159"/>
      <c r="H277" s="160">
        <f t="shared" ref="H277:J277" si="79">H239</f>
        <v>21600</v>
      </c>
      <c r="I277" s="161">
        <f t="shared" si="79"/>
        <v>0.13500000000000001</v>
      </c>
      <c r="J277" s="161">
        <f t="shared" si="79"/>
        <v>0</v>
      </c>
      <c r="K277" s="162">
        <f t="shared" si="77"/>
        <v>16142976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144</v>
      </c>
      <c r="C278" s="287" t="str">
        <f t="shared" si="80"/>
        <v>LSN</v>
      </c>
      <c r="D278" s="288">
        <f t="shared" si="80"/>
        <v>1</v>
      </c>
      <c r="E278" s="289" t="str">
        <f t="shared" si="80"/>
        <v>GEL PEN JOYKO GP-265 Q-GEL</v>
      </c>
      <c r="F278" s="158"/>
      <c r="G278" s="159"/>
      <c r="H278" s="160">
        <f t="shared" ref="H278:J278" si="81">H240</f>
        <v>28200</v>
      </c>
      <c r="I278" s="161">
        <f t="shared" si="81"/>
        <v>0.13500000000000001</v>
      </c>
      <c r="J278" s="161">
        <f t="shared" si="81"/>
        <v>0</v>
      </c>
      <c r="K278" s="162">
        <f t="shared" si="77"/>
        <v>3512592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8"/>
      <c r="K293" s="36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9">
        <f>SUM(K276:K291)</f>
        <v>43944768</v>
      </c>
      <c r="K294" s="370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5"/>
      <c r="K295" s="365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4"/>
      <c r="K297" s="36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6">
        <f>((J294/1.11)+(K296/1.11))*11%</f>
        <v>4354886.9189189188</v>
      </c>
      <c r="K298" s="367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4"/>
      <c r="K299" s="36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43944768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7" t="str">
        <f>J264</f>
        <v>NOVI / CONDRO</v>
      </c>
      <c r="K302" s="338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7">
        <f>J265</f>
        <v>0</v>
      </c>
      <c r="K303" s="338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23070003</v>
      </c>
      <c r="F306" s="200"/>
      <c r="G306" s="201" t="s">
        <v>2</v>
      </c>
      <c r="H306" s="339" t="str">
        <f>H268</f>
        <v>CV PELITA JAYA</v>
      </c>
      <c r="I306" s="339"/>
      <c r="J306" s="339"/>
      <c r="K306" s="340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3" t="s">
        <v>3</v>
      </c>
      <c r="G307" s="207"/>
      <c r="H307" s="341"/>
      <c r="I307" s="341"/>
      <c r="J307" s="341"/>
      <c r="K307" s="342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4">
        <f>D270</f>
        <v>45113</v>
      </c>
      <c r="E308" s="315"/>
      <c r="F308" s="313"/>
      <c r="G308" s="208"/>
      <c r="H308" s="316" t="str">
        <f>H270</f>
        <v>(ANUGERAH SEJAHTERA)</v>
      </c>
      <c r="I308" s="316"/>
      <c r="J308" s="316"/>
      <c r="K308" s="317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3"/>
      <c r="G309" s="208"/>
      <c r="H309" s="318" t="str">
        <f>H271</f>
        <v>PURWOKERTO</v>
      </c>
      <c r="I309" s="318"/>
      <c r="J309" s="318"/>
      <c r="K309" s="319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4928</v>
      </c>
      <c r="E310" s="199"/>
      <c r="F310" s="210"/>
      <c r="G310" s="211"/>
      <c r="H310" s="320"/>
      <c r="I310" s="320"/>
      <c r="J310" s="320"/>
      <c r="K310" s="321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720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24289200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864</v>
      </c>
      <c r="C315" s="292" t="str">
        <f t="shared" si="111"/>
        <v>LSN</v>
      </c>
      <c r="D315" s="293">
        <f t="shared" si="111"/>
        <v>6</v>
      </c>
      <c r="E315" s="294" t="str">
        <f t="shared" si="111"/>
        <v>GEL PEN KENKO KE-303 T-GEL TRIANGULAR</v>
      </c>
      <c r="F315" s="235"/>
      <c r="G315" s="236"/>
      <c r="H315" s="237">
        <f t="shared" ref="H315:J315" si="112">H277</f>
        <v>21600</v>
      </c>
      <c r="I315" s="238">
        <f t="shared" si="112"/>
        <v>0.13500000000000001</v>
      </c>
      <c r="J315" s="238">
        <f t="shared" si="112"/>
        <v>0</v>
      </c>
      <c r="K315" s="239">
        <f t="shared" si="110"/>
        <v>16142976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144</v>
      </c>
      <c r="C316" s="292" t="str">
        <f t="shared" si="113"/>
        <v>LSN</v>
      </c>
      <c r="D316" s="293">
        <f t="shared" si="113"/>
        <v>1</v>
      </c>
      <c r="E316" s="294" t="str">
        <f t="shared" si="113"/>
        <v>GEL PEN JOYKO GP-265 Q-GEL</v>
      </c>
      <c r="F316" s="235"/>
      <c r="G316" s="236"/>
      <c r="H316" s="237">
        <f t="shared" ref="H316:J316" si="114">H278</f>
        <v>28200</v>
      </c>
      <c r="I316" s="238">
        <f t="shared" si="114"/>
        <v>0.13500000000000001</v>
      </c>
      <c r="J316" s="238">
        <f t="shared" si="114"/>
        <v>0</v>
      </c>
      <c r="K316" s="239">
        <f t="shared" si="110"/>
        <v>3512592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2"/>
      <c r="K331" s="323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4">
        <f>SUM(K314:K329)</f>
        <v>43944768</v>
      </c>
      <c r="K332" s="325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6"/>
      <c r="K333" s="326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3"/>
      <c r="K335" s="323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7">
        <f>((J332/1.11)+(K334/1.11))*11%</f>
        <v>4354886.9189189188</v>
      </c>
      <c r="K336" s="32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3"/>
      <c r="K337" s="323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43944768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9" t="str">
        <f>J302</f>
        <v>NOVI / CONDRO</v>
      </c>
      <c r="K340" s="33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9">
        <f>J303</f>
        <v>0</v>
      </c>
      <c r="K341" s="33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23070004</v>
      </c>
      <c r="G344" s="11" t="s">
        <v>2</v>
      </c>
      <c r="H344" s="305" t="s">
        <v>56</v>
      </c>
      <c r="I344" s="305"/>
      <c r="J344" s="305"/>
      <c r="K344" s="306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9" t="s">
        <v>3</v>
      </c>
      <c r="G345" s="17"/>
      <c r="H345" s="307"/>
      <c r="I345" s="307"/>
      <c r="J345" s="307"/>
      <c r="K345" s="308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7">
        <v>45113</v>
      </c>
      <c r="E346" s="348"/>
      <c r="F346" s="309"/>
      <c r="G346" s="18"/>
      <c r="H346" s="349" t="s">
        <v>32</v>
      </c>
      <c r="I346" s="349"/>
      <c r="J346" s="349"/>
      <c r="K346" s="35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9"/>
      <c r="G347" s="18"/>
      <c r="H347" s="351" t="s">
        <v>49</v>
      </c>
      <c r="I347" s="351"/>
      <c r="J347" s="351"/>
      <c r="K347" s="35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57</v>
      </c>
      <c r="E348" s="9"/>
      <c r="F348" s="21"/>
      <c r="G348" s="22"/>
      <c r="H348" s="353"/>
      <c r="I348" s="353"/>
      <c r="J348" s="353"/>
      <c r="K348" s="35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58</v>
      </c>
      <c r="D352" s="93">
        <v>1</v>
      </c>
      <c r="E352" s="110" t="s">
        <v>59</v>
      </c>
      <c r="F352" s="48"/>
      <c r="G352" s="49"/>
      <c r="H352" s="50">
        <v>2050</v>
      </c>
      <c r="I352" s="51">
        <v>0.1</v>
      </c>
      <c r="J352" s="51"/>
      <c r="K352" s="52">
        <f t="shared" ref="K352:K367" si="141">(B352*H352-((B352*H352)*I352))-((B352*H352-((B352*H352)*I352))*J352)</f>
        <v>1845000</v>
      </c>
      <c r="L352" s="36"/>
    </row>
    <row r="353" spans="1:12" s="10" customFormat="1" ht="14.1" customHeight="1" x14ac:dyDescent="0.25">
      <c r="A353" s="45">
        <v>2</v>
      </c>
      <c r="B353" s="46">
        <v>5</v>
      </c>
      <c r="C353" s="46" t="s">
        <v>51</v>
      </c>
      <c r="D353" s="93" t="s">
        <v>32</v>
      </c>
      <c r="E353" s="110" t="s">
        <v>60</v>
      </c>
      <c r="F353" s="48"/>
      <c r="G353" s="49"/>
      <c r="H353" s="50">
        <v>62400</v>
      </c>
      <c r="I353" s="51">
        <v>0.1</v>
      </c>
      <c r="J353" s="51"/>
      <c r="K353" s="52">
        <f t="shared" si="141"/>
        <v>280800</v>
      </c>
      <c r="L353" s="36"/>
    </row>
    <row r="354" spans="1:12" s="10" customFormat="1" ht="14.1" customHeight="1" x14ac:dyDescent="0.25">
      <c r="A354" s="45">
        <v>3</v>
      </c>
      <c r="B354" s="46">
        <v>30</v>
      </c>
      <c r="C354" s="46" t="s">
        <v>58</v>
      </c>
      <c r="D354" s="93" t="s">
        <v>32</v>
      </c>
      <c r="E354" s="110" t="s">
        <v>61</v>
      </c>
      <c r="F354" s="48"/>
      <c r="G354" s="49"/>
      <c r="H354" s="50">
        <v>3700</v>
      </c>
      <c r="I354" s="51">
        <v>0.1</v>
      </c>
      <c r="J354" s="51"/>
      <c r="K354" s="52">
        <f t="shared" si="141"/>
        <v>99900</v>
      </c>
      <c r="L354" s="36"/>
    </row>
    <row r="355" spans="1:12" s="10" customFormat="1" ht="14.1" customHeight="1" x14ac:dyDescent="0.25">
      <c r="A355" s="45">
        <v>4</v>
      </c>
      <c r="B355" s="46">
        <v>50</v>
      </c>
      <c r="C355" s="46" t="s">
        <v>58</v>
      </c>
      <c r="D355" s="93" t="s">
        <v>32</v>
      </c>
      <c r="E355" s="110" t="s">
        <v>62</v>
      </c>
      <c r="F355" s="48"/>
      <c r="G355" s="49"/>
      <c r="H355" s="50">
        <v>3700</v>
      </c>
      <c r="I355" s="51">
        <v>0.1</v>
      </c>
      <c r="J355" s="51"/>
      <c r="K355" s="52">
        <f t="shared" si="141"/>
        <v>166500</v>
      </c>
      <c r="L355" s="36"/>
    </row>
    <row r="356" spans="1:12" s="10" customFormat="1" ht="14.1" customHeight="1" x14ac:dyDescent="0.25">
      <c r="A356" s="45">
        <v>5</v>
      </c>
      <c r="B356" s="46">
        <v>10</v>
      </c>
      <c r="C356" s="46" t="s">
        <v>51</v>
      </c>
      <c r="D356" s="93" t="s">
        <v>32</v>
      </c>
      <c r="E356" s="110" t="s">
        <v>63</v>
      </c>
      <c r="F356" s="48"/>
      <c r="G356" s="49"/>
      <c r="H356" s="50">
        <v>64800</v>
      </c>
      <c r="I356" s="51">
        <v>0.1</v>
      </c>
      <c r="J356" s="51"/>
      <c r="K356" s="52">
        <f t="shared" si="141"/>
        <v>583200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64</v>
      </c>
      <c r="D357" s="93">
        <v>1</v>
      </c>
      <c r="E357" s="110" t="s">
        <v>65</v>
      </c>
      <c r="F357" s="48"/>
      <c r="G357" s="49"/>
      <c r="H357" s="50">
        <v>177000</v>
      </c>
      <c r="I357" s="51">
        <v>0.1</v>
      </c>
      <c r="J357" s="51"/>
      <c r="K357" s="52">
        <f t="shared" si="141"/>
        <v>796500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6"/>
      <c r="K369" s="310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31">
        <f>SUM(K352:K367)</f>
        <v>3771900</v>
      </c>
      <c r="K370" s="332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3"/>
      <c r="K371" s="333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10"/>
      <c r="K373" s="310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4">
        <f>((J370/1.11)+(K372/1.11))*11%</f>
        <v>373791.89189189189</v>
      </c>
      <c r="K374" s="335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10"/>
      <c r="K375" s="310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3771900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11" t="s">
        <v>55</v>
      </c>
      <c r="K378" s="312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11" t="s">
        <v>66</v>
      </c>
      <c r="K379" s="312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23070004</v>
      </c>
      <c r="F382" s="123"/>
      <c r="G382" s="124" t="s">
        <v>2</v>
      </c>
      <c r="H382" s="355" t="str">
        <f>H344</f>
        <v>CV  WISUDA</v>
      </c>
      <c r="I382" s="355"/>
      <c r="J382" s="355"/>
      <c r="K382" s="356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9" t="s">
        <v>3</v>
      </c>
      <c r="G383" s="130"/>
      <c r="H383" s="357"/>
      <c r="I383" s="357"/>
      <c r="J383" s="357"/>
      <c r="K383" s="358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60">
        <f>D346</f>
        <v>45113</v>
      </c>
      <c r="E384" s="361"/>
      <c r="F384" s="359"/>
      <c r="G384" s="131"/>
      <c r="H384" s="362" t="str">
        <f>H346</f>
        <v/>
      </c>
      <c r="I384" s="362"/>
      <c r="J384" s="362"/>
      <c r="K384" s="363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9"/>
      <c r="G385" s="131"/>
      <c r="H385" s="343" t="str">
        <f>H347</f>
        <v>PURWOKERTO</v>
      </c>
      <c r="I385" s="343"/>
      <c r="J385" s="343"/>
      <c r="K385" s="34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4861</v>
      </c>
      <c r="E386" s="122"/>
      <c r="F386" s="133"/>
      <c r="G386" s="134"/>
      <c r="H386" s="345"/>
      <c r="I386" s="345"/>
      <c r="J386" s="345"/>
      <c r="K386" s="34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1845000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5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CORRECTION TAPE KENKO CT-905 (12M x 5MM)</v>
      </c>
      <c r="F391" s="158"/>
      <c r="G391" s="159"/>
      <c r="H391" s="160">
        <f t="shared" ref="H391:J391" si="146">H353</f>
        <v>62400</v>
      </c>
      <c r="I391" s="161">
        <f t="shared" si="146"/>
        <v>0.1</v>
      </c>
      <c r="J391" s="161">
        <f t="shared" si="146"/>
        <v>0</v>
      </c>
      <c r="K391" s="162">
        <f t="shared" si="144"/>
        <v>280800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30</v>
      </c>
      <c r="C392" s="287" t="str">
        <f t="shared" si="147"/>
        <v>PCS</v>
      </c>
      <c r="D392" s="288" t="str">
        <f t="shared" si="147"/>
        <v/>
      </c>
      <c r="E392" s="289" t="str">
        <f t="shared" si="147"/>
        <v>HIGHLIGHTER / STABILLO JOYKO HL-3 BIRU</v>
      </c>
      <c r="F392" s="158"/>
      <c r="G392" s="159"/>
      <c r="H392" s="160">
        <f t="shared" ref="H392:J392" si="148">H354</f>
        <v>3700</v>
      </c>
      <c r="I392" s="161">
        <f t="shared" si="148"/>
        <v>0.1</v>
      </c>
      <c r="J392" s="161">
        <f t="shared" si="148"/>
        <v>0</v>
      </c>
      <c r="K392" s="162">
        <f t="shared" si="144"/>
        <v>99900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50</v>
      </c>
      <c r="C393" s="287" t="str">
        <f t="shared" si="149"/>
        <v>PCS</v>
      </c>
      <c r="D393" s="288" t="str">
        <f t="shared" si="149"/>
        <v/>
      </c>
      <c r="E393" s="289" t="str">
        <f t="shared" si="149"/>
        <v>HIGHLIGHTER / STABILLO JOYKO HL-1 KUNING</v>
      </c>
      <c r="F393" s="158"/>
      <c r="G393" s="159"/>
      <c r="H393" s="160">
        <f t="shared" ref="H393:J393" si="150">H355</f>
        <v>3700</v>
      </c>
      <c r="I393" s="161">
        <f t="shared" si="150"/>
        <v>0.1</v>
      </c>
      <c r="J393" s="161">
        <f t="shared" si="150"/>
        <v>0</v>
      </c>
      <c r="K393" s="162">
        <f t="shared" si="144"/>
        <v>166500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10</v>
      </c>
      <c r="C394" s="287" t="str">
        <f t="shared" si="151"/>
        <v>LSN</v>
      </c>
      <c r="D394" s="288" t="str">
        <f t="shared" si="151"/>
        <v/>
      </c>
      <c r="E394" s="289" t="str">
        <f t="shared" si="151"/>
        <v>ISI CUTTER 18 MM KENKO L-150 (BESAR)</v>
      </c>
      <c r="F394" s="158"/>
      <c r="G394" s="159"/>
      <c r="H394" s="160">
        <f t="shared" ref="H394:J394" si="152">H356</f>
        <v>64800</v>
      </c>
      <c r="I394" s="161">
        <f t="shared" si="152"/>
        <v>0.1</v>
      </c>
      <c r="J394" s="161">
        <f t="shared" si="152"/>
        <v>0</v>
      </c>
      <c r="K394" s="162">
        <f t="shared" si="144"/>
        <v>583200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5</v>
      </c>
      <c r="C395" s="287" t="str">
        <f t="shared" si="153"/>
        <v>GRS</v>
      </c>
      <c r="D395" s="288">
        <f t="shared" si="153"/>
        <v>1</v>
      </c>
      <c r="E395" s="289" t="str">
        <f t="shared" si="153"/>
        <v>BINDER CLIP JOYKO 260</v>
      </c>
      <c r="F395" s="158"/>
      <c r="G395" s="159"/>
      <c r="H395" s="160">
        <f t="shared" ref="H395:J395" si="154">H357</f>
        <v>177000</v>
      </c>
      <c r="I395" s="161">
        <f t="shared" si="154"/>
        <v>0.1</v>
      </c>
      <c r="J395" s="161">
        <f t="shared" si="154"/>
        <v>0</v>
      </c>
      <c r="K395" s="162">
        <f t="shared" si="144"/>
        <v>796500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8"/>
      <c r="K407" s="36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9">
        <f>SUM(K390:K405)</f>
        <v>3771900</v>
      </c>
      <c r="K408" s="370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5"/>
      <c r="K409" s="365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4"/>
      <c r="K411" s="36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6">
        <f>((J408/1.11)+(K410/1.11))*11%</f>
        <v>373791.89189189189</v>
      </c>
      <c r="K412" s="367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4"/>
      <c r="K413" s="36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3771900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7" t="str">
        <f>J378</f>
        <v>NOVI / CONDRO</v>
      </c>
      <c r="K416" s="338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7" t="str">
        <f>J379</f>
        <v>CONDRO</v>
      </c>
      <c r="K417" s="338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23070004</v>
      </c>
      <c r="F420" s="200"/>
      <c r="G420" s="201" t="s">
        <v>2</v>
      </c>
      <c r="H420" s="339" t="str">
        <f>H382</f>
        <v>CV  WISUDA</v>
      </c>
      <c r="I420" s="339"/>
      <c r="J420" s="339"/>
      <c r="K420" s="340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3" t="s">
        <v>3</v>
      </c>
      <c r="G421" s="207"/>
      <c r="H421" s="341"/>
      <c r="I421" s="341"/>
      <c r="J421" s="341"/>
      <c r="K421" s="342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4">
        <f>D384</f>
        <v>45113</v>
      </c>
      <c r="E422" s="315"/>
      <c r="F422" s="313"/>
      <c r="G422" s="208"/>
      <c r="H422" s="316" t="str">
        <f>H384</f>
        <v/>
      </c>
      <c r="I422" s="316"/>
      <c r="J422" s="316"/>
      <c r="K422" s="317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3"/>
      <c r="G423" s="208"/>
      <c r="H423" s="318" t="str">
        <f>H385</f>
        <v>PURWOKERTO</v>
      </c>
      <c r="I423" s="318"/>
      <c r="J423" s="318"/>
      <c r="K423" s="319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4861</v>
      </c>
      <c r="E424" s="199"/>
      <c r="F424" s="210"/>
      <c r="G424" s="211"/>
      <c r="H424" s="320"/>
      <c r="I424" s="320"/>
      <c r="J424" s="320"/>
      <c r="K424" s="321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1845000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5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CORRECTION TAPE KENKO CT-905 (12M x 5MM)</v>
      </c>
      <c r="F429" s="235"/>
      <c r="G429" s="236"/>
      <c r="H429" s="237">
        <f t="shared" ref="H429:J429" si="179">H391</f>
        <v>62400</v>
      </c>
      <c r="I429" s="238">
        <f t="shared" si="179"/>
        <v>0.1</v>
      </c>
      <c r="J429" s="238">
        <f t="shared" si="179"/>
        <v>0</v>
      </c>
      <c r="K429" s="239">
        <f t="shared" si="177"/>
        <v>280800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30</v>
      </c>
      <c r="C430" s="292" t="str">
        <f t="shared" si="180"/>
        <v>PCS</v>
      </c>
      <c r="D430" s="293" t="str">
        <f t="shared" si="180"/>
        <v/>
      </c>
      <c r="E430" s="294" t="str">
        <f t="shared" si="180"/>
        <v>HIGHLIGHTER / STABILLO JOYKO HL-3 BIRU</v>
      </c>
      <c r="F430" s="235"/>
      <c r="G430" s="236"/>
      <c r="H430" s="237">
        <f t="shared" ref="H430:J430" si="181">H392</f>
        <v>3700</v>
      </c>
      <c r="I430" s="238">
        <f t="shared" si="181"/>
        <v>0.1</v>
      </c>
      <c r="J430" s="238">
        <f t="shared" si="181"/>
        <v>0</v>
      </c>
      <c r="K430" s="239">
        <f t="shared" si="177"/>
        <v>99900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50</v>
      </c>
      <c r="C431" s="292" t="str">
        <f t="shared" si="182"/>
        <v>PCS</v>
      </c>
      <c r="D431" s="293" t="str">
        <f t="shared" si="182"/>
        <v/>
      </c>
      <c r="E431" s="294" t="str">
        <f t="shared" si="182"/>
        <v>HIGHLIGHTER / STABILLO JOYKO HL-1 KUNING</v>
      </c>
      <c r="F431" s="235"/>
      <c r="G431" s="236"/>
      <c r="H431" s="237">
        <f t="shared" ref="H431:J431" si="183">H393</f>
        <v>3700</v>
      </c>
      <c r="I431" s="238">
        <f t="shared" si="183"/>
        <v>0.1</v>
      </c>
      <c r="J431" s="238">
        <f t="shared" si="183"/>
        <v>0</v>
      </c>
      <c r="K431" s="239">
        <f t="shared" si="177"/>
        <v>166500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10</v>
      </c>
      <c r="C432" s="292" t="str">
        <f t="shared" si="184"/>
        <v>LSN</v>
      </c>
      <c r="D432" s="293" t="str">
        <f t="shared" si="184"/>
        <v/>
      </c>
      <c r="E432" s="294" t="str">
        <f t="shared" si="184"/>
        <v>ISI CUTTER 18 MM KENKO L-150 (BESAR)</v>
      </c>
      <c r="F432" s="235"/>
      <c r="G432" s="236"/>
      <c r="H432" s="237">
        <f t="shared" ref="H432:J432" si="185">H394</f>
        <v>64800</v>
      </c>
      <c r="I432" s="238">
        <f t="shared" si="185"/>
        <v>0.1</v>
      </c>
      <c r="J432" s="238">
        <f t="shared" si="185"/>
        <v>0</v>
      </c>
      <c r="K432" s="239">
        <f t="shared" si="177"/>
        <v>583200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5</v>
      </c>
      <c r="C433" s="292" t="str">
        <f t="shared" si="186"/>
        <v>GRS</v>
      </c>
      <c r="D433" s="293">
        <f t="shared" si="186"/>
        <v>1</v>
      </c>
      <c r="E433" s="294" t="str">
        <f t="shared" si="186"/>
        <v>BINDER CLIP JOYKO 260</v>
      </c>
      <c r="F433" s="235"/>
      <c r="G433" s="236"/>
      <c r="H433" s="237">
        <f t="shared" ref="H433:J433" si="187">H395</f>
        <v>177000</v>
      </c>
      <c r="I433" s="238">
        <f t="shared" si="187"/>
        <v>0.1</v>
      </c>
      <c r="J433" s="238">
        <f t="shared" si="187"/>
        <v>0</v>
      </c>
      <c r="K433" s="239">
        <f t="shared" si="177"/>
        <v>796500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2"/>
      <c r="K445" s="323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4">
        <f>SUM(K428:K443)</f>
        <v>3771900</v>
      </c>
      <c r="K446" s="325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6"/>
      <c r="K447" s="326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3"/>
      <c r="K449" s="323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7">
        <f>((J446/1.11)+(K448/1.11))*11%</f>
        <v>373791.89189189189</v>
      </c>
      <c r="K450" s="32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3"/>
      <c r="K451" s="323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3771900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9" t="str">
        <f>J416</f>
        <v>NOVI / CONDRO</v>
      </c>
      <c r="K454" s="33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9" t="str">
        <f>J417</f>
        <v>CONDRO</v>
      </c>
      <c r="K455" s="33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23070005</v>
      </c>
      <c r="G458" s="11" t="s">
        <v>2</v>
      </c>
      <c r="H458" s="305" t="s">
        <v>67</v>
      </c>
      <c r="I458" s="305"/>
      <c r="J458" s="305"/>
      <c r="K458" s="306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9" t="s">
        <v>3</v>
      </c>
      <c r="G459" s="17"/>
      <c r="H459" s="307"/>
      <c r="I459" s="307"/>
      <c r="J459" s="307"/>
      <c r="K459" s="308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7">
        <v>45113</v>
      </c>
      <c r="E460" s="348"/>
      <c r="F460" s="309"/>
      <c r="G460" s="18"/>
      <c r="H460" s="349" t="s">
        <v>68</v>
      </c>
      <c r="I460" s="349"/>
      <c r="J460" s="349"/>
      <c r="K460" s="35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9"/>
      <c r="G461" s="18"/>
      <c r="H461" s="351" t="s">
        <v>49</v>
      </c>
      <c r="I461" s="351"/>
      <c r="J461" s="351"/>
      <c r="K461" s="35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69</v>
      </c>
      <c r="E462" s="9"/>
      <c r="F462" s="21"/>
      <c r="G462" s="22"/>
      <c r="H462" s="353"/>
      <c r="I462" s="353"/>
      <c r="J462" s="353"/>
      <c r="K462" s="35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33</v>
      </c>
      <c r="C466" s="46" t="s">
        <v>58</v>
      </c>
      <c r="D466" s="93" t="s">
        <v>32</v>
      </c>
      <c r="E466" s="110" t="s">
        <v>70</v>
      </c>
      <c r="F466" s="48"/>
      <c r="G466" s="49"/>
      <c r="H466" s="50">
        <v>23500</v>
      </c>
      <c r="I466" s="51">
        <v>0.125</v>
      </c>
      <c r="J466" s="51"/>
      <c r="K466" s="52">
        <f t="shared" ref="K466:K481" si="208">(B466*H466-((B466*H466)*I466))-((B466*H466-((B466*H466)*I466))*J466)</f>
        <v>678562.5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58</v>
      </c>
      <c r="D467" s="93" t="s">
        <v>32</v>
      </c>
      <c r="E467" s="110" t="s">
        <v>71</v>
      </c>
      <c r="F467" s="48"/>
      <c r="G467" s="49"/>
      <c r="H467" s="50">
        <v>19000</v>
      </c>
      <c r="I467" s="51">
        <v>0.125</v>
      </c>
      <c r="J467" s="51"/>
      <c r="K467" s="52">
        <f t="shared" si="208"/>
        <v>199500</v>
      </c>
      <c r="L467" s="36"/>
    </row>
    <row r="468" spans="1:12" s="10" customFormat="1" ht="14.1" customHeight="1" x14ac:dyDescent="0.25">
      <c r="A468" s="45">
        <v>3</v>
      </c>
      <c r="B468" s="46">
        <v>7</v>
      </c>
      <c r="C468" s="46" t="s">
        <v>72</v>
      </c>
      <c r="D468" s="93" t="s">
        <v>32</v>
      </c>
      <c r="E468" s="110" t="s">
        <v>73</v>
      </c>
      <c r="F468" s="48"/>
      <c r="G468" s="49"/>
      <c r="H468" s="50">
        <v>18500</v>
      </c>
      <c r="I468" s="51"/>
      <c r="J468" s="51"/>
      <c r="K468" s="52">
        <f t="shared" si="208"/>
        <v>129500</v>
      </c>
      <c r="L468" s="36"/>
    </row>
    <row r="469" spans="1:12" s="10" customFormat="1" ht="14.1" customHeight="1" x14ac:dyDescent="0.25">
      <c r="A469" s="45">
        <v>4</v>
      </c>
      <c r="B469" s="46">
        <v>60</v>
      </c>
      <c r="C469" s="46" t="s">
        <v>51</v>
      </c>
      <c r="D469" s="93">
        <v>1</v>
      </c>
      <c r="E469" s="110" t="s">
        <v>63</v>
      </c>
      <c r="F469" s="48"/>
      <c r="G469" s="49"/>
      <c r="H469" s="50">
        <v>64800</v>
      </c>
      <c r="I469" s="51">
        <v>0.13</v>
      </c>
      <c r="J469" s="51"/>
      <c r="K469" s="52">
        <f t="shared" si="208"/>
        <v>3382560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6"/>
      <c r="K483" s="310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31">
        <f>SUM(K466:K481)</f>
        <v>4390122.5</v>
      </c>
      <c r="K484" s="332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3"/>
      <c r="K485" s="333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10"/>
      <c r="K487" s="310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4">
        <f>((J484/1.11)+(K486/1.11))*11%</f>
        <v>435057.18468468467</v>
      </c>
      <c r="K488" s="335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10"/>
      <c r="K489" s="310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4390122.5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11" t="s">
        <v>74</v>
      </c>
      <c r="K492" s="312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11"/>
      <c r="K493" s="312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23070005</v>
      </c>
      <c r="F496" s="123"/>
      <c r="G496" s="124" t="s">
        <v>2</v>
      </c>
      <c r="H496" s="355" t="str">
        <f>H458</f>
        <v>SANTOSO BUDIONO</v>
      </c>
      <c r="I496" s="355"/>
      <c r="J496" s="355"/>
      <c r="K496" s="356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9" t="s">
        <v>3</v>
      </c>
      <c r="G497" s="130"/>
      <c r="H497" s="357"/>
      <c r="I497" s="357"/>
      <c r="J497" s="357"/>
      <c r="K497" s="358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60">
        <f>D460</f>
        <v>45113</v>
      </c>
      <c r="E498" s="361"/>
      <c r="F498" s="359"/>
      <c r="G498" s="131"/>
      <c r="H498" s="362" t="str">
        <f>H460</f>
        <v>(  ARMADA  )</v>
      </c>
      <c r="I498" s="362"/>
      <c r="J498" s="362"/>
      <c r="K498" s="363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9"/>
      <c r="G499" s="131"/>
      <c r="H499" s="343" t="str">
        <f>H461</f>
        <v>PURWOKERTO</v>
      </c>
      <c r="I499" s="343"/>
      <c r="J499" s="343"/>
      <c r="K499" s="34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4731</v>
      </c>
      <c r="E500" s="122"/>
      <c r="F500" s="133"/>
      <c r="G500" s="134"/>
      <c r="H500" s="345"/>
      <c r="I500" s="345"/>
      <c r="J500" s="345"/>
      <c r="K500" s="34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33</v>
      </c>
      <c r="C504" s="287" t="str">
        <f t="shared" si="209"/>
        <v>PCS</v>
      </c>
      <c r="D504" s="288" t="str">
        <f t="shared" si="209"/>
        <v/>
      </c>
      <c r="E504" s="289" t="str">
        <f t="shared" si="209"/>
        <v>PUNCH KENKO NO. 40</v>
      </c>
      <c r="F504" s="158"/>
      <c r="G504" s="159"/>
      <c r="H504" s="160">
        <f t="shared" ref="H504:J504" si="210">H466</f>
        <v>23500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678562.5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STAPLER KENKO HD-50</v>
      </c>
      <c r="F505" s="158"/>
      <c r="G505" s="159"/>
      <c r="H505" s="160">
        <f t="shared" ref="H505:J505" si="213">H467</f>
        <v>19000</v>
      </c>
      <c r="I505" s="161">
        <f t="shared" si="213"/>
        <v>0.125</v>
      </c>
      <c r="J505" s="161">
        <f t="shared" si="213"/>
        <v>0</v>
      </c>
      <c r="K505" s="162">
        <f t="shared" si="211"/>
        <v>199500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7</v>
      </c>
      <c r="C506" s="287" t="str">
        <f t="shared" si="214"/>
        <v>PAK</v>
      </c>
      <c r="D506" s="288" t="str">
        <f t="shared" si="214"/>
        <v/>
      </c>
      <c r="E506" s="289" t="str">
        <f t="shared" si="214"/>
        <v>KARTU STOCK KWARTO PUTIH</v>
      </c>
      <c r="F506" s="158"/>
      <c r="G506" s="159"/>
      <c r="H506" s="160">
        <f t="shared" ref="H506:J506" si="215">H468</f>
        <v>18500</v>
      </c>
      <c r="I506" s="161">
        <f t="shared" si="215"/>
        <v>0</v>
      </c>
      <c r="J506" s="161">
        <f t="shared" si="215"/>
        <v>0</v>
      </c>
      <c r="K506" s="162">
        <f t="shared" si="211"/>
        <v>129500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60</v>
      </c>
      <c r="C507" s="287" t="str">
        <f t="shared" si="216"/>
        <v>LSN</v>
      </c>
      <c r="D507" s="288">
        <f t="shared" si="216"/>
        <v>1</v>
      </c>
      <c r="E507" s="289" t="str">
        <f t="shared" si="216"/>
        <v>ISI CUTTER 18 MM KENKO L-150 (BESAR)</v>
      </c>
      <c r="F507" s="158"/>
      <c r="G507" s="159"/>
      <c r="H507" s="160">
        <f t="shared" ref="H507:J507" si="217">H469</f>
        <v>64800</v>
      </c>
      <c r="I507" s="161">
        <f t="shared" si="217"/>
        <v>0.13</v>
      </c>
      <c r="J507" s="161">
        <f t="shared" si="217"/>
        <v>0</v>
      </c>
      <c r="K507" s="162">
        <f t="shared" si="211"/>
        <v>3382560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8"/>
      <c r="K521" s="36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9">
        <f>SUM(K504:K519)</f>
        <v>4390122.5</v>
      </c>
      <c r="K522" s="370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5"/>
      <c r="K523" s="365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4"/>
      <c r="K525" s="36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6">
        <f>((J522/1.11)+(K524/1.11))*11%</f>
        <v>435057.18468468467</v>
      </c>
      <c r="K526" s="367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4"/>
      <c r="K527" s="36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4390122.5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7" t="str">
        <f>J492</f>
        <v>RISMA / CONDRO</v>
      </c>
      <c r="K530" s="338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7">
        <f>J493</f>
        <v>0</v>
      </c>
      <c r="K531" s="338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23070005</v>
      </c>
      <c r="F534" s="200"/>
      <c r="G534" s="201" t="s">
        <v>2</v>
      </c>
      <c r="H534" s="339" t="str">
        <f>H496</f>
        <v>SANTOSO BUDIONO</v>
      </c>
      <c r="I534" s="339"/>
      <c r="J534" s="339"/>
      <c r="K534" s="340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3" t="s">
        <v>3</v>
      </c>
      <c r="G535" s="207"/>
      <c r="H535" s="341"/>
      <c r="I535" s="341"/>
      <c r="J535" s="341"/>
      <c r="K535" s="342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4">
        <f>D498</f>
        <v>45113</v>
      </c>
      <c r="E536" s="315"/>
      <c r="F536" s="313"/>
      <c r="G536" s="208"/>
      <c r="H536" s="316" t="str">
        <f>H498</f>
        <v>(  ARMADA  )</v>
      </c>
      <c r="I536" s="316"/>
      <c r="J536" s="316"/>
      <c r="K536" s="317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3"/>
      <c r="G537" s="208"/>
      <c r="H537" s="318" t="str">
        <f>H499</f>
        <v>PURWOKERTO</v>
      </c>
      <c r="I537" s="318"/>
      <c r="J537" s="318"/>
      <c r="K537" s="319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4731</v>
      </c>
      <c r="E538" s="199"/>
      <c r="F538" s="210"/>
      <c r="G538" s="211"/>
      <c r="H538" s="320"/>
      <c r="I538" s="320"/>
      <c r="J538" s="320"/>
      <c r="K538" s="321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33</v>
      </c>
      <c r="C542" s="292" t="str">
        <f t="shared" si="242"/>
        <v>PCS</v>
      </c>
      <c r="D542" s="293" t="str">
        <f t="shared" si="242"/>
        <v/>
      </c>
      <c r="E542" s="294" t="str">
        <f t="shared" si="242"/>
        <v>PUNCH KENKO NO. 40</v>
      </c>
      <c r="F542" s="235"/>
      <c r="G542" s="236"/>
      <c r="H542" s="237">
        <f t="shared" ref="H542:J542" si="243">H504</f>
        <v>23500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678562.5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STAPLER KENKO HD-50</v>
      </c>
      <c r="F543" s="235"/>
      <c r="G543" s="236"/>
      <c r="H543" s="237">
        <f t="shared" ref="H543:J543" si="246">H505</f>
        <v>19000</v>
      </c>
      <c r="I543" s="238">
        <f t="shared" si="246"/>
        <v>0.125</v>
      </c>
      <c r="J543" s="238">
        <f t="shared" si="246"/>
        <v>0</v>
      </c>
      <c r="K543" s="239">
        <f t="shared" si="244"/>
        <v>199500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7</v>
      </c>
      <c r="C544" s="292" t="str">
        <f t="shared" si="247"/>
        <v>PAK</v>
      </c>
      <c r="D544" s="293" t="str">
        <f t="shared" si="247"/>
        <v/>
      </c>
      <c r="E544" s="294" t="str">
        <f t="shared" si="247"/>
        <v>KARTU STOCK KWARTO PUTIH</v>
      </c>
      <c r="F544" s="235"/>
      <c r="G544" s="236"/>
      <c r="H544" s="237">
        <f t="shared" ref="H544:J544" si="248">H506</f>
        <v>18500</v>
      </c>
      <c r="I544" s="238">
        <f t="shared" si="248"/>
        <v>0</v>
      </c>
      <c r="J544" s="238">
        <f t="shared" si="248"/>
        <v>0</v>
      </c>
      <c r="K544" s="239">
        <f t="shared" si="244"/>
        <v>129500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60</v>
      </c>
      <c r="C545" s="292" t="str">
        <f t="shared" si="249"/>
        <v>LSN</v>
      </c>
      <c r="D545" s="293">
        <f t="shared" si="249"/>
        <v>1</v>
      </c>
      <c r="E545" s="294" t="str">
        <f t="shared" si="249"/>
        <v>ISI CUTTER 18 MM KENKO L-150 (BESAR)</v>
      </c>
      <c r="F545" s="235"/>
      <c r="G545" s="236"/>
      <c r="H545" s="237">
        <f t="shared" ref="H545:J545" si="250">H507</f>
        <v>64800</v>
      </c>
      <c r="I545" s="238">
        <f t="shared" si="250"/>
        <v>0.13</v>
      </c>
      <c r="J545" s="238">
        <f t="shared" si="250"/>
        <v>0</v>
      </c>
      <c r="K545" s="239">
        <f t="shared" si="244"/>
        <v>3382560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2"/>
      <c r="K559" s="323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4">
        <f>SUM(K542:K557)</f>
        <v>4390122.5</v>
      </c>
      <c r="K560" s="325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6"/>
      <c r="K561" s="326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3"/>
      <c r="K563" s="323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7">
        <f>((J560/1.11)+(K562/1.11))*11%</f>
        <v>435057.18468468467</v>
      </c>
      <c r="K564" s="32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3"/>
      <c r="K565" s="323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4390122.5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9" t="str">
        <f>J530</f>
        <v>RISMA / CONDRO</v>
      </c>
      <c r="K568" s="33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9">
        <f>J531</f>
        <v>0</v>
      </c>
      <c r="K569" s="33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23070006</v>
      </c>
      <c r="G572" s="11" t="s">
        <v>2</v>
      </c>
      <c r="H572" s="305" t="s">
        <v>75</v>
      </c>
      <c r="I572" s="305"/>
      <c r="J572" s="305"/>
      <c r="K572" s="306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9" t="s">
        <v>3</v>
      </c>
      <c r="G573" s="17"/>
      <c r="H573" s="307"/>
      <c r="I573" s="307"/>
      <c r="J573" s="307"/>
      <c r="K573" s="308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7">
        <v>45113</v>
      </c>
      <c r="E574" s="348"/>
      <c r="F574" s="309"/>
      <c r="G574" s="18"/>
      <c r="H574" s="349" t="s">
        <v>32</v>
      </c>
      <c r="I574" s="349"/>
      <c r="J574" s="349"/>
      <c r="K574" s="35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9"/>
      <c r="G575" s="18"/>
      <c r="H575" s="351" t="s">
        <v>76</v>
      </c>
      <c r="I575" s="351"/>
      <c r="J575" s="351"/>
      <c r="K575" s="35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77</v>
      </c>
      <c r="E576" s="9"/>
      <c r="F576" s="21"/>
      <c r="G576" s="22"/>
      <c r="H576" s="353"/>
      <c r="I576" s="353"/>
      <c r="J576" s="353"/>
      <c r="K576" s="35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20</v>
      </c>
      <c r="C580" s="46" t="s">
        <v>51</v>
      </c>
      <c r="D580" s="93">
        <v>1</v>
      </c>
      <c r="E580" s="110" t="s">
        <v>78</v>
      </c>
      <c r="F580" s="48"/>
      <c r="G580" s="49"/>
      <c r="H580" s="50">
        <v>25200</v>
      </c>
      <c r="I580" s="51">
        <v>0.1</v>
      </c>
      <c r="J580" s="51"/>
      <c r="K580" s="52">
        <f t="shared" ref="K580:K595" si="275">(B580*H580-((B580*H580)*I580))-((B580*H580-((B580*H580)*I580))*J580)</f>
        <v>453600</v>
      </c>
      <c r="L580" s="36"/>
    </row>
    <row r="581" spans="1:12" s="10" customFormat="1" ht="14.1" customHeight="1" x14ac:dyDescent="0.25">
      <c r="A581" s="45">
        <v>2</v>
      </c>
      <c r="B581" s="46">
        <v>144</v>
      </c>
      <c r="C581" s="46" t="s">
        <v>58</v>
      </c>
      <c r="D581" s="93">
        <v>3</v>
      </c>
      <c r="E581" s="110" t="s">
        <v>79</v>
      </c>
      <c r="F581" s="48"/>
      <c r="G581" s="49"/>
      <c r="H581" s="50">
        <v>29600</v>
      </c>
      <c r="I581" s="51">
        <v>0.1</v>
      </c>
      <c r="J581" s="51"/>
      <c r="K581" s="52">
        <f t="shared" si="275"/>
        <v>3836160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6"/>
      <c r="K597" s="310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31">
        <f>SUM(K580:K595)</f>
        <v>4289760</v>
      </c>
      <c r="K598" s="332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3"/>
      <c r="K599" s="333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10"/>
      <c r="K601" s="310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4">
        <f>((J598/1.11)+(K600/1.11))*11%</f>
        <v>425111.35135135136</v>
      </c>
      <c r="K602" s="335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10"/>
      <c r="K603" s="310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4289760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71" t="s">
        <v>55</v>
      </c>
      <c r="K606" s="372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11"/>
      <c r="K607" s="312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23070006</v>
      </c>
      <c r="F610" s="123"/>
      <c r="G610" s="124" t="s">
        <v>2</v>
      </c>
      <c r="H610" s="355" t="str">
        <f>H572</f>
        <v>CV DWI JAYA</v>
      </c>
      <c r="I610" s="355"/>
      <c r="J610" s="355"/>
      <c r="K610" s="356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9" t="s">
        <v>3</v>
      </c>
      <c r="G611" s="130"/>
      <c r="H611" s="357"/>
      <c r="I611" s="357"/>
      <c r="J611" s="357"/>
      <c r="K611" s="358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60">
        <f>D574</f>
        <v>45113</v>
      </c>
      <c r="E612" s="361"/>
      <c r="F612" s="359"/>
      <c r="G612" s="131"/>
      <c r="H612" s="362" t="str">
        <f>H574</f>
        <v/>
      </c>
      <c r="I612" s="362"/>
      <c r="J612" s="362"/>
      <c r="K612" s="363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9"/>
      <c r="G613" s="131"/>
      <c r="H613" s="343" t="str">
        <f>H575</f>
        <v>YOGYAKARTA</v>
      </c>
      <c r="I613" s="343"/>
      <c r="J613" s="343"/>
      <c r="K613" s="34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4923</v>
      </c>
      <c r="E614" s="122"/>
      <c r="F614" s="133"/>
      <c r="G614" s="134"/>
      <c r="H614" s="345"/>
      <c r="I614" s="345"/>
      <c r="J614" s="345"/>
      <c r="K614" s="34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20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LEM CAIR 50 ML KENKO LG-50</v>
      </c>
      <c r="F618" s="158"/>
      <c r="G618" s="159"/>
      <c r="H618" s="160">
        <f t="shared" ref="H618:J618" si="277">H580</f>
        <v>25200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453600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144</v>
      </c>
      <c r="C619" s="287" t="str">
        <f t="shared" si="279"/>
        <v>PCS</v>
      </c>
      <c r="D619" s="288">
        <f t="shared" si="279"/>
        <v>3</v>
      </c>
      <c r="E619" s="289" t="str">
        <f t="shared" si="279"/>
        <v>CRAYON / OIL PASTEL JOYKO OP-24S PP CASE SEA WORLD</v>
      </c>
      <c r="F619" s="158"/>
      <c r="G619" s="159"/>
      <c r="H619" s="160">
        <f t="shared" ref="H619:J619" si="280">H581</f>
        <v>29600</v>
      </c>
      <c r="I619" s="161">
        <f t="shared" si="280"/>
        <v>0.1</v>
      </c>
      <c r="J619" s="161">
        <f t="shared" si="280"/>
        <v>0</v>
      </c>
      <c r="K619" s="162">
        <f t="shared" si="278"/>
        <v>3836160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8"/>
      <c r="K635" s="36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9">
        <f>SUM(K618:K633)</f>
        <v>4289760</v>
      </c>
      <c r="K636" s="370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5"/>
      <c r="K637" s="365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4"/>
      <c r="K639" s="36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6">
        <f>((J636/1.11)+(K638/1.11))*11%</f>
        <v>425111.35135135136</v>
      </c>
      <c r="K640" s="367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4"/>
      <c r="K641" s="36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4289760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7" t="str">
        <f>J606</f>
        <v>NOVI / CONDRO</v>
      </c>
      <c r="K644" s="338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7">
        <f>J607</f>
        <v>0</v>
      </c>
      <c r="K645" s="338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23070006</v>
      </c>
      <c r="F648" s="200"/>
      <c r="G648" s="201" t="s">
        <v>2</v>
      </c>
      <c r="H648" s="339" t="str">
        <f>H610</f>
        <v>CV DWI JAYA</v>
      </c>
      <c r="I648" s="339"/>
      <c r="J648" s="339"/>
      <c r="K648" s="340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3" t="s">
        <v>3</v>
      </c>
      <c r="G649" s="207"/>
      <c r="H649" s="341"/>
      <c r="I649" s="341"/>
      <c r="J649" s="341"/>
      <c r="K649" s="342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4">
        <f>D612</f>
        <v>45113</v>
      </c>
      <c r="E650" s="315"/>
      <c r="F650" s="313"/>
      <c r="G650" s="208"/>
      <c r="H650" s="316" t="str">
        <f>H612</f>
        <v/>
      </c>
      <c r="I650" s="316"/>
      <c r="J650" s="316"/>
      <c r="K650" s="317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3"/>
      <c r="G651" s="208"/>
      <c r="H651" s="318" t="str">
        <f>H613</f>
        <v>YOGYAKARTA</v>
      </c>
      <c r="I651" s="318"/>
      <c r="J651" s="318"/>
      <c r="K651" s="319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4923</v>
      </c>
      <c r="E652" s="199"/>
      <c r="F652" s="210"/>
      <c r="G652" s="211"/>
      <c r="H652" s="320"/>
      <c r="I652" s="320"/>
      <c r="J652" s="320"/>
      <c r="K652" s="321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20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LEM CAIR 50 ML KENKO LG-50</v>
      </c>
      <c r="F656" s="235"/>
      <c r="G656" s="236"/>
      <c r="H656" s="237">
        <f t="shared" ref="H656:J656" si="310">H618</f>
        <v>25200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453600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144</v>
      </c>
      <c r="C657" s="292" t="str">
        <f t="shared" si="312"/>
        <v>PCS</v>
      </c>
      <c r="D657" s="293">
        <f t="shared" si="312"/>
        <v>3</v>
      </c>
      <c r="E657" s="294" t="str">
        <f t="shared" si="312"/>
        <v>CRAYON / OIL PASTEL JOYKO OP-24S PP CASE SEA WORLD</v>
      </c>
      <c r="F657" s="235"/>
      <c r="G657" s="236"/>
      <c r="H657" s="237">
        <f t="shared" ref="H657:J657" si="313">H619</f>
        <v>29600</v>
      </c>
      <c r="I657" s="238">
        <f t="shared" si="313"/>
        <v>0.1</v>
      </c>
      <c r="J657" s="238">
        <f t="shared" si="313"/>
        <v>0</v>
      </c>
      <c r="K657" s="239">
        <f t="shared" si="311"/>
        <v>3836160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2"/>
      <c r="K673" s="323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4">
        <f>SUM(K656:K671)</f>
        <v>4289760</v>
      </c>
      <c r="K674" s="325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6"/>
      <c r="K675" s="326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3"/>
      <c r="K677" s="323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7">
        <f>((J674/1.11)+(K676/1.11))*11%</f>
        <v>425111.35135135136</v>
      </c>
      <c r="K678" s="32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3"/>
      <c r="K679" s="323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4289760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9" t="str">
        <f>J644</f>
        <v>NOVI / CONDRO</v>
      </c>
      <c r="K682" s="33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9">
        <f>J645</f>
        <v>0</v>
      </c>
      <c r="K683" s="33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23070007</v>
      </c>
      <c r="G686" s="11" t="s">
        <v>2</v>
      </c>
      <c r="H686" s="305" t="s">
        <v>40</v>
      </c>
      <c r="I686" s="305"/>
      <c r="J686" s="305"/>
      <c r="K686" s="306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9" t="s">
        <v>3</v>
      </c>
      <c r="G687" s="17"/>
      <c r="H687" s="307"/>
      <c r="I687" s="307"/>
      <c r="J687" s="307"/>
      <c r="K687" s="308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7">
        <v>45114</v>
      </c>
      <c r="E688" s="348"/>
      <c r="F688" s="309"/>
      <c r="G688" s="18"/>
      <c r="H688" s="349" t="s">
        <v>41</v>
      </c>
      <c r="I688" s="349"/>
      <c r="J688" s="349"/>
      <c r="K688" s="35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9"/>
      <c r="G689" s="18"/>
      <c r="H689" s="351" t="s">
        <v>42</v>
      </c>
      <c r="I689" s="351"/>
      <c r="J689" s="351"/>
      <c r="K689" s="35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80</v>
      </c>
      <c r="E690" s="9"/>
      <c r="F690" s="21"/>
      <c r="G690" s="22"/>
      <c r="H690" s="353"/>
      <c r="I690" s="353"/>
      <c r="J690" s="353"/>
      <c r="K690" s="35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720</v>
      </c>
      <c r="C694" s="46" t="s">
        <v>58</v>
      </c>
      <c r="D694" s="93">
        <v>10</v>
      </c>
      <c r="E694" s="110" t="s">
        <v>81</v>
      </c>
      <c r="F694" s="48"/>
      <c r="G694" s="49"/>
      <c r="H694" s="50">
        <v>50000</v>
      </c>
      <c r="I694" s="51">
        <v>0.125</v>
      </c>
      <c r="J694" s="51"/>
      <c r="K694" s="52">
        <f t="shared" ref="K694:K709" si="342">(B694*H694-((B694*H694)*I694))-((B694*H694-((B694*H694)*I694))*J694)</f>
        <v>31500000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6"/>
      <c r="K711" s="310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31">
        <f>SUM(K694:K709)</f>
        <v>31500000</v>
      </c>
      <c r="K712" s="332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3"/>
      <c r="K713" s="333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10"/>
      <c r="K715" s="310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4">
        <f>((J712/1.11)+(K714/1.11))*11%</f>
        <v>3121621.6216216213</v>
      </c>
      <c r="K716" s="335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10"/>
      <c r="K717" s="310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31500000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11" t="s">
        <v>55</v>
      </c>
      <c r="K720" s="312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11"/>
      <c r="K721" s="312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23070007</v>
      </c>
      <c r="F724" s="123"/>
      <c r="G724" s="124" t="s">
        <v>2</v>
      </c>
      <c r="H724" s="355" t="str">
        <f>H686</f>
        <v>GUNAWAN HARTONO KUSUMA</v>
      </c>
      <c r="I724" s="355"/>
      <c r="J724" s="355"/>
      <c r="K724" s="356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9" t="s">
        <v>3</v>
      </c>
      <c r="G725" s="130"/>
      <c r="H725" s="357"/>
      <c r="I725" s="357"/>
      <c r="J725" s="357"/>
      <c r="K725" s="358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60">
        <f>D688</f>
        <v>45114</v>
      </c>
      <c r="E726" s="361"/>
      <c r="F726" s="359"/>
      <c r="G726" s="131"/>
      <c r="H726" s="362" t="str">
        <f>H688</f>
        <v>( NIKI SAE )</v>
      </c>
      <c r="I726" s="362"/>
      <c r="J726" s="362"/>
      <c r="K726" s="363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9"/>
      <c r="G727" s="131"/>
      <c r="H727" s="343" t="str">
        <f>H689</f>
        <v>TULUNG AGUNG</v>
      </c>
      <c r="I727" s="343"/>
      <c r="J727" s="343"/>
      <c r="K727" s="34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4866</v>
      </c>
      <c r="E728" s="122"/>
      <c r="F728" s="133"/>
      <c r="G728" s="134"/>
      <c r="H728" s="345"/>
      <c r="I728" s="345"/>
      <c r="J728" s="345"/>
      <c r="K728" s="34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720</v>
      </c>
      <c r="C732" s="287" t="str">
        <f t="shared" si="343"/>
        <v>PCS</v>
      </c>
      <c r="D732" s="288">
        <f t="shared" si="343"/>
        <v>10</v>
      </c>
      <c r="E732" s="289" t="str">
        <f t="shared" si="343"/>
        <v>CRAYON / OIL PASTEL PUTAR TITI TI-CP-24T TWIST</v>
      </c>
      <c r="F732" s="158"/>
      <c r="G732" s="159"/>
      <c r="H732" s="160">
        <f t="shared" ref="H732:J732" si="344">H694</f>
        <v>50000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31500000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8"/>
      <c r="K749" s="36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9">
        <f>SUM(K732:K747)</f>
        <v>31500000</v>
      </c>
      <c r="K750" s="370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5"/>
      <c r="K751" s="365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4"/>
      <c r="K753" s="36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6">
        <f>((J750/1.11)+(K752/1.11))*11%</f>
        <v>3121621.6216216213</v>
      </c>
      <c r="K754" s="367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4"/>
      <c r="K755" s="36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31500000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7" t="str">
        <f>J720</f>
        <v>NOVI / CONDRO</v>
      </c>
      <c r="K758" s="338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7">
        <f>J721</f>
        <v>0</v>
      </c>
      <c r="K759" s="338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23070007</v>
      </c>
      <c r="F762" s="200"/>
      <c r="G762" s="201" t="s">
        <v>2</v>
      </c>
      <c r="H762" s="339" t="str">
        <f>H724</f>
        <v>GUNAWAN HARTONO KUSUMA</v>
      </c>
      <c r="I762" s="339"/>
      <c r="J762" s="339"/>
      <c r="K762" s="340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3" t="s">
        <v>3</v>
      </c>
      <c r="G763" s="207"/>
      <c r="H763" s="341"/>
      <c r="I763" s="341"/>
      <c r="J763" s="341"/>
      <c r="K763" s="342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4">
        <f>D726</f>
        <v>45114</v>
      </c>
      <c r="E764" s="315"/>
      <c r="F764" s="313"/>
      <c r="G764" s="208"/>
      <c r="H764" s="316" t="str">
        <f>H726</f>
        <v>( NIKI SAE )</v>
      </c>
      <c r="I764" s="316"/>
      <c r="J764" s="316"/>
      <c r="K764" s="317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3"/>
      <c r="G765" s="208"/>
      <c r="H765" s="318" t="str">
        <f>H727</f>
        <v>TULUNG AGUNG</v>
      </c>
      <c r="I765" s="318"/>
      <c r="J765" s="318"/>
      <c r="K765" s="319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4866</v>
      </c>
      <c r="E766" s="199"/>
      <c r="F766" s="210"/>
      <c r="G766" s="211"/>
      <c r="H766" s="320"/>
      <c r="I766" s="320"/>
      <c r="J766" s="320"/>
      <c r="K766" s="321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720</v>
      </c>
      <c r="C770" s="292" t="str">
        <f t="shared" si="376"/>
        <v>PCS</v>
      </c>
      <c r="D770" s="293">
        <f t="shared" si="376"/>
        <v>10</v>
      </c>
      <c r="E770" s="294" t="str">
        <f t="shared" si="376"/>
        <v>CRAYON / OIL PASTEL PUTAR TITI TI-CP-24T TWIST</v>
      </c>
      <c r="F770" s="235"/>
      <c r="G770" s="236"/>
      <c r="H770" s="237">
        <f t="shared" ref="H770:J770" si="377">H732</f>
        <v>50000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31500000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2"/>
      <c r="K787" s="323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4">
        <f>SUM(K770:K785)</f>
        <v>31500000</v>
      </c>
      <c r="K788" s="325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6"/>
      <c r="K789" s="326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3"/>
      <c r="K791" s="323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7">
        <f>((J788/1.11)+(K790/1.11))*11%</f>
        <v>3121621.6216216213</v>
      </c>
      <c r="K792" s="32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3"/>
      <c r="K793" s="323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31500000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9" t="str">
        <f>J758</f>
        <v>NOVI / CONDRO</v>
      </c>
      <c r="K796" s="33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9">
        <f>J759</f>
        <v>0</v>
      </c>
      <c r="K797" s="33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23070008</v>
      </c>
      <c r="G800" s="11" t="s">
        <v>2</v>
      </c>
      <c r="H800" s="305" t="s">
        <v>47</v>
      </c>
      <c r="I800" s="305"/>
      <c r="J800" s="305"/>
      <c r="K800" s="306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9" t="s">
        <v>3</v>
      </c>
      <c r="G801" s="17"/>
      <c r="H801" s="307"/>
      <c r="I801" s="307"/>
      <c r="J801" s="307"/>
      <c r="K801" s="308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7">
        <v>45115</v>
      </c>
      <c r="E802" s="348"/>
      <c r="F802" s="309"/>
      <c r="G802" s="18"/>
      <c r="H802" s="349" t="s">
        <v>48</v>
      </c>
      <c r="I802" s="349"/>
      <c r="J802" s="349"/>
      <c r="K802" s="35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9"/>
      <c r="G803" s="18"/>
      <c r="H803" s="351" t="s">
        <v>49</v>
      </c>
      <c r="I803" s="351"/>
      <c r="J803" s="351"/>
      <c r="K803" s="35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82</v>
      </c>
      <c r="E804" s="9"/>
      <c r="F804" s="21"/>
      <c r="G804" s="22"/>
      <c r="H804" s="353"/>
      <c r="I804" s="353"/>
      <c r="J804" s="353"/>
      <c r="K804" s="35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30</v>
      </c>
      <c r="C808" s="46" t="s">
        <v>51</v>
      </c>
      <c r="D808" s="93">
        <v>1</v>
      </c>
      <c r="E808" s="110" t="s">
        <v>83</v>
      </c>
      <c r="F808" s="48"/>
      <c r="G808" s="49"/>
      <c r="H808" s="50">
        <v>138000</v>
      </c>
      <c r="I808" s="51">
        <v>0.125</v>
      </c>
      <c r="J808" s="51"/>
      <c r="K808" s="52">
        <f t="shared" ref="K808:K823" si="409">(B808*H808-((B808*H808)*I808))-((B808*H808-((B808*H808)*I808))*J808)</f>
        <v>3622500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6"/>
      <c r="K825" s="310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31">
        <f>SUM(K808:K823)</f>
        <v>3622500</v>
      </c>
      <c r="K826" s="332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3"/>
      <c r="K827" s="333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10"/>
      <c r="K829" s="310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4">
        <f>((J826/1.11)+(K828/1.11))*11%</f>
        <v>358986.48648648645</v>
      </c>
      <c r="K830" s="335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10"/>
      <c r="K831" s="310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3622500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11" t="s">
        <v>55</v>
      </c>
      <c r="K834" s="312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11"/>
      <c r="K835" s="312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23070008</v>
      </c>
      <c r="F838" s="123"/>
      <c r="G838" s="124" t="s">
        <v>2</v>
      </c>
      <c r="H838" s="355" t="str">
        <f>H800</f>
        <v>CV PELITA JAYA</v>
      </c>
      <c r="I838" s="355"/>
      <c r="J838" s="355"/>
      <c r="K838" s="356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9" t="s">
        <v>3</v>
      </c>
      <c r="G839" s="130"/>
      <c r="H839" s="357"/>
      <c r="I839" s="357"/>
      <c r="J839" s="357"/>
      <c r="K839" s="358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60">
        <f>D802</f>
        <v>45115</v>
      </c>
      <c r="E840" s="361"/>
      <c r="F840" s="359"/>
      <c r="G840" s="131"/>
      <c r="H840" s="362" t="str">
        <f>H802</f>
        <v>(ANUGERAH SEJAHTERA)</v>
      </c>
      <c r="I840" s="362"/>
      <c r="J840" s="362"/>
      <c r="K840" s="363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9"/>
      <c r="G841" s="131"/>
      <c r="H841" s="343" t="str">
        <f>H803</f>
        <v>PURWOKERTO</v>
      </c>
      <c r="I841" s="343"/>
      <c r="J841" s="343"/>
      <c r="K841" s="34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4871</v>
      </c>
      <c r="E842" s="122"/>
      <c r="F842" s="133"/>
      <c r="G842" s="134"/>
      <c r="H842" s="345"/>
      <c r="I842" s="345"/>
      <c r="J842" s="345"/>
      <c r="K842" s="34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30</v>
      </c>
      <c r="C846" s="287" t="str">
        <f t="shared" si="410"/>
        <v>LSN</v>
      </c>
      <c r="D846" s="288">
        <f t="shared" si="410"/>
        <v>1</v>
      </c>
      <c r="E846" s="289" t="str">
        <f t="shared" si="410"/>
        <v>STAPLER SDI 1102 NO.10 (HD-10)</v>
      </c>
      <c r="F846" s="158"/>
      <c r="G846" s="159"/>
      <c r="H846" s="160">
        <f t="shared" ref="H846:J846" si="411">H808</f>
        <v>138000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3622500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8"/>
      <c r="K863" s="36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9">
        <f>SUM(K846:K861)</f>
        <v>3622500</v>
      </c>
      <c r="K864" s="370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5"/>
      <c r="K865" s="365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4"/>
      <c r="K867" s="36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6">
        <f>((J864/1.11)+(K866/1.11))*11%</f>
        <v>358986.48648648645</v>
      </c>
      <c r="K868" s="367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4"/>
      <c r="K869" s="36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3622500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7" t="str">
        <f>J834</f>
        <v>NOVI / CONDRO</v>
      </c>
      <c r="K872" s="338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7">
        <f>J835</f>
        <v>0</v>
      </c>
      <c r="K873" s="338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23070008</v>
      </c>
      <c r="F876" s="200"/>
      <c r="G876" s="201" t="s">
        <v>2</v>
      </c>
      <c r="H876" s="339" t="str">
        <f>H838</f>
        <v>CV PELITA JAYA</v>
      </c>
      <c r="I876" s="339"/>
      <c r="J876" s="339"/>
      <c r="K876" s="340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3" t="s">
        <v>3</v>
      </c>
      <c r="G877" s="207"/>
      <c r="H877" s="341"/>
      <c r="I877" s="341"/>
      <c r="J877" s="341"/>
      <c r="K877" s="342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4">
        <f>D840</f>
        <v>45115</v>
      </c>
      <c r="E878" s="315"/>
      <c r="F878" s="313"/>
      <c r="G878" s="208"/>
      <c r="H878" s="316" t="str">
        <f>H840</f>
        <v>(ANUGERAH SEJAHTERA)</v>
      </c>
      <c r="I878" s="316"/>
      <c r="J878" s="316"/>
      <c r="K878" s="317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3"/>
      <c r="G879" s="208"/>
      <c r="H879" s="318" t="str">
        <f>H841</f>
        <v>PURWOKERTO</v>
      </c>
      <c r="I879" s="318"/>
      <c r="J879" s="318"/>
      <c r="K879" s="319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4871</v>
      </c>
      <c r="E880" s="199"/>
      <c r="F880" s="210"/>
      <c r="G880" s="211"/>
      <c r="H880" s="320"/>
      <c r="I880" s="320"/>
      <c r="J880" s="320"/>
      <c r="K880" s="321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30</v>
      </c>
      <c r="C884" s="292" t="str">
        <f t="shared" si="443"/>
        <v>LSN</v>
      </c>
      <c r="D884" s="293">
        <f t="shared" si="443"/>
        <v>1</v>
      </c>
      <c r="E884" s="294" t="str">
        <f t="shared" si="443"/>
        <v>STAPLER SDI 1102 NO.10 (HD-10)</v>
      </c>
      <c r="F884" s="235"/>
      <c r="G884" s="236"/>
      <c r="H884" s="237">
        <f t="shared" ref="H884:J884" si="444">H846</f>
        <v>138000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3622500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2"/>
      <c r="K901" s="323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4">
        <f>SUM(K884:K899)</f>
        <v>3622500</v>
      </c>
      <c r="K902" s="325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6"/>
      <c r="K903" s="326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3"/>
      <c r="K905" s="323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7">
        <f>((J902/1.11)+(K904/1.11))*11%</f>
        <v>358986.48648648645</v>
      </c>
      <c r="K906" s="32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3"/>
      <c r="K907" s="323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3622500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9" t="str">
        <f>J872</f>
        <v>NOVI / CONDRO</v>
      </c>
      <c r="K910" s="33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9">
        <f>J873</f>
        <v>0</v>
      </c>
      <c r="K911" s="33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23070009</v>
      </c>
      <c r="G914" s="11" t="s">
        <v>2</v>
      </c>
      <c r="H914" s="305" t="s">
        <v>40</v>
      </c>
      <c r="I914" s="305"/>
      <c r="J914" s="305"/>
      <c r="K914" s="306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9" t="s">
        <v>3</v>
      </c>
      <c r="G915" s="17"/>
      <c r="H915" s="307"/>
      <c r="I915" s="307"/>
      <c r="J915" s="307"/>
      <c r="K915" s="308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7">
        <v>45115</v>
      </c>
      <c r="E916" s="348"/>
      <c r="F916" s="309"/>
      <c r="G916" s="18"/>
      <c r="H916" s="349" t="s">
        <v>41</v>
      </c>
      <c r="I916" s="349"/>
      <c r="J916" s="349"/>
      <c r="K916" s="35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9"/>
      <c r="G917" s="18"/>
      <c r="H917" s="351" t="s">
        <v>42</v>
      </c>
      <c r="I917" s="351"/>
      <c r="J917" s="351"/>
      <c r="K917" s="35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84</v>
      </c>
      <c r="E918" s="9"/>
      <c r="F918" s="21"/>
      <c r="G918" s="22"/>
      <c r="H918" s="353"/>
      <c r="I918" s="353"/>
      <c r="J918" s="353"/>
      <c r="K918" s="35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240</v>
      </c>
      <c r="C922" s="46" t="s">
        <v>51</v>
      </c>
      <c r="D922" s="93">
        <v>5</v>
      </c>
      <c r="E922" s="110" t="s">
        <v>85</v>
      </c>
      <c r="F922" s="48"/>
      <c r="G922" s="49"/>
      <c r="H922" s="50">
        <v>36000</v>
      </c>
      <c r="I922" s="51">
        <v>0.125</v>
      </c>
      <c r="J922" s="51"/>
      <c r="K922" s="52">
        <f t="shared" ref="K922:K937" si="476">(B922*H922-((B922*H922)*I922))-((B922*H922-((B922*H922)*I922))*J922)</f>
        <v>7560000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6"/>
      <c r="K939" s="310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31">
        <f>SUM(K922:K937)</f>
        <v>7560000</v>
      </c>
      <c r="K940" s="332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3"/>
      <c r="K941" s="333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10"/>
      <c r="K943" s="310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4">
        <f>((J940/1.11)+(K942/1.11))*11%</f>
        <v>749189.18918918911</v>
      </c>
      <c r="K944" s="335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10"/>
      <c r="K945" s="310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7560000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11" t="s">
        <v>55</v>
      </c>
      <c r="K948" s="312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11"/>
      <c r="K949" s="312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23070009</v>
      </c>
      <c r="F952" s="123"/>
      <c r="G952" s="124" t="s">
        <v>2</v>
      </c>
      <c r="H952" s="355" t="str">
        <f>H914</f>
        <v>GUNAWAN HARTONO KUSUMA</v>
      </c>
      <c r="I952" s="355"/>
      <c r="J952" s="355"/>
      <c r="K952" s="356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9" t="s">
        <v>3</v>
      </c>
      <c r="G953" s="130"/>
      <c r="H953" s="357"/>
      <c r="I953" s="357"/>
      <c r="J953" s="357"/>
      <c r="K953" s="358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60">
        <f>D916</f>
        <v>45115</v>
      </c>
      <c r="E954" s="361"/>
      <c r="F954" s="359"/>
      <c r="G954" s="131"/>
      <c r="H954" s="362" t="str">
        <f>H916</f>
        <v>( NIKI SAE )</v>
      </c>
      <c r="I954" s="362"/>
      <c r="J954" s="362"/>
      <c r="K954" s="363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9"/>
      <c r="G955" s="131"/>
      <c r="H955" s="343" t="str">
        <f>H917</f>
        <v>TULUNG AGUNG</v>
      </c>
      <c r="I955" s="343"/>
      <c r="J955" s="343"/>
      <c r="K955" s="34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4944</v>
      </c>
      <c r="E956" s="122"/>
      <c r="F956" s="133"/>
      <c r="G956" s="134"/>
      <c r="H956" s="345"/>
      <c r="I956" s="345"/>
      <c r="J956" s="345"/>
      <c r="K956" s="34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240</v>
      </c>
      <c r="C960" s="287" t="str">
        <f t="shared" si="477"/>
        <v>LSN</v>
      </c>
      <c r="D960" s="288">
        <f t="shared" si="477"/>
        <v>5</v>
      </c>
      <c r="E960" s="289" t="str">
        <f t="shared" si="477"/>
        <v>CORRECTION FLUID JOYKO JK-01</v>
      </c>
      <c r="F960" s="158"/>
      <c r="G960" s="159"/>
      <c r="H960" s="160">
        <f t="shared" ref="H960:J960" si="478">H922</f>
        <v>36000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7560000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8"/>
      <c r="K977" s="36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9">
        <f>SUM(K960:K975)</f>
        <v>7560000</v>
      </c>
      <c r="K978" s="370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5"/>
      <c r="K979" s="365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4"/>
      <c r="K981" s="36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6">
        <f>((J978/1.11)+(K980/1.11))*11%</f>
        <v>749189.18918918911</v>
      </c>
      <c r="K982" s="367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4"/>
      <c r="K983" s="36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7560000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7" t="str">
        <f>J948</f>
        <v>NOVI / CONDRO</v>
      </c>
      <c r="K986" s="338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7">
        <f>J949</f>
        <v>0</v>
      </c>
      <c r="K987" s="338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23070009</v>
      </c>
      <c r="F990" s="200"/>
      <c r="G990" s="201" t="s">
        <v>2</v>
      </c>
      <c r="H990" s="339" t="str">
        <f>H952</f>
        <v>GUNAWAN HARTONO KUSUMA</v>
      </c>
      <c r="I990" s="339"/>
      <c r="J990" s="339"/>
      <c r="K990" s="340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3" t="s">
        <v>3</v>
      </c>
      <c r="G991" s="207"/>
      <c r="H991" s="341"/>
      <c r="I991" s="341"/>
      <c r="J991" s="341"/>
      <c r="K991" s="342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4">
        <f>D954</f>
        <v>45115</v>
      </c>
      <c r="E992" s="315"/>
      <c r="F992" s="313"/>
      <c r="G992" s="208"/>
      <c r="H992" s="316" t="str">
        <f>H954</f>
        <v>( NIKI SAE )</v>
      </c>
      <c r="I992" s="316"/>
      <c r="J992" s="316"/>
      <c r="K992" s="317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3"/>
      <c r="G993" s="208"/>
      <c r="H993" s="318" t="str">
        <f>H955</f>
        <v>TULUNG AGUNG</v>
      </c>
      <c r="I993" s="318"/>
      <c r="J993" s="318"/>
      <c r="K993" s="319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4944</v>
      </c>
      <c r="E994" s="199"/>
      <c r="F994" s="210"/>
      <c r="G994" s="211"/>
      <c r="H994" s="320"/>
      <c r="I994" s="320"/>
      <c r="J994" s="320"/>
      <c r="K994" s="321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240</v>
      </c>
      <c r="C998" s="292" t="str">
        <f t="shared" si="510"/>
        <v>LSN</v>
      </c>
      <c r="D998" s="293">
        <f t="shared" si="510"/>
        <v>5</v>
      </c>
      <c r="E998" s="294" t="str">
        <f t="shared" si="510"/>
        <v>CORRECTION FLUID JOYKO JK-01</v>
      </c>
      <c r="F998" s="235"/>
      <c r="G998" s="236"/>
      <c r="H998" s="237">
        <f t="shared" ref="H998:J998" si="511">H960</f>
        <v>36000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7560000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2"/>
      <c r="K1015" s="323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4">
        <f>SUM(K998:K1013)</f>
        <v>7560000</v>
      </c>
      <c r="K1016" s="325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6"/>
      <c r="K1017" s="326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3"/>
      <c r="K1019" s="323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7">
        <f>((J1016/1.11)+(K1018/1.11))*11%</f>
        <v>749189.18918918911</v>
      </c>
      <c r="K1020" s="32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3"/>
      <c r="K1021" s="323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7560000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9" t="str">
        <f>J986</f>
        <v>NOVI / CONDRO</v>
      </c>
      <c r="K1024" s="33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9">
        <f>J987</f>
        <v>0</v>
      </c>
      <c r="K1025" s="33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23070010</v>
      </c>
      <c r="G1028" s="11" t="s">
        <v>2</v>
      </c>
      <c r="H1028" s="305" t="s">
        <v>86</v>
      </c>
      <c r="I1028" s="305"/>
      <c r="J1028" s="305"/>
      <c r="K1028" s="306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9" t="s">
        <v>3</v>
      </c>
      <c r="G1029" s="17"/>
      <c r="H1029" s="307"/>
      <c r="I1029" s="307"/>
      <c r="J1029" s="307"/>
      <c r="K1029" s="308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7">
        <v>45115</v>
      </c>
      <c r="E1030" s="348"/>
      <c r="F1030" s="309"/>
      <c r="G1030" s="18"/>
      <c r="H1030" s="349" t="s">
        <v>32</v>
      </c>
      <c r="I1030" s="349"/>
      <c r="J1030" s="349"/>
      <c r="K1030" s="35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9"/>
      <c r="G1031" s="18"/>
      <c r="H1031" s="351" t="s">
        <v>87</v>
      </c>
      <c r="I1031" s="351"/>
      <c r="J1031" s="351"/>
      <c r="K1031" s="35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353"/>
      <c r="I1032" s="353"/>
      <c r="J1032" s="353"/>
      <c r="K1032" s="35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64</v>
      </c>
      <c r="D1036" s="93" t="s">
        <v>32</v>
      </c>
      <c r="E1036" s="110" t="s">
        <v>89</v>
      </c>
      <c r="F1036" s="48"/>
      <c r="G1036" s="49"/>
      <c r="H1036" s="50">
        <v>31800</v>
      </c>
      <c r="I1036" s="51">
        <v>0.1</v>
      </c>
      <c r="J1036" s="51"/>
      <c r="K1036" s="52">
        <f t="shared" ref="K1036:K1051" si="543">(B1036*H1036-((B1036*H1036)*I1036))-((B1036*H1036-((B1036*H1036)*I1036))*J1036)</f>
        <v>572400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64</v>
      </c>
      <c r="D1037" s="93" t="s">
        <v>32</v>
      </c>
      <c r="E1037" s="110" t="s">
        <v>90</v>
      </c>
      <c r="F1037" s="48"/>
      <c r="G1037" s="49"/>
      <c r="H1037" s="50">
        <v>69000</v>
      </c>
      <c r="I1037" s="51">
        <v>0.1</v>
      </c>
      <c r="J1037" s="51"/>
      <c r="K1037" s="52">
        <f t="shared" si="543"/>
        <v>310500</v>
      </c>
      <c r="L1037" s="36"/>
    </row>
    <row r="1038" spans="1:12" s="10" customFormat="1" ht="14.1" customHeight="1" x14ac:dyDescent="0.25">
      <c r="A1038" s="45">
        <v>3</v>
      </c>
      <c r="B1038" s="46">
        <v>5</v>
      </c>
      <c r="C1038" s="46" t="s">
        <v>64</v>
      </c>
      <c r="D1038" s="93">
        <v>1</v>
      </c>
      <c r="E1038" s="110" t="s">
        <v>91</v>
      </c>
      <c r="F1038" s="48"/>
      <c r="G1038" s="49"/>
      <c r="H1038" s="50">
        <v>180000</v>
      </c>
      <c r="I1038" s="51">
        <v>0.1</v>
      </c>
      <c r="J1038" s="51"/>
      <c r="K1038" s="52">
        <f t="shared" si="543"/>
        <v>810000</v>
      </c>
      <c r="L1038" s="36"/>
    </row>
    <row r="1039" spans="1:12" s="10" customFormat="1" ht="14.1" customHeight="1" x14ac:dyDescent="0.25">
      <c r="A1039" s="45">
        <v>4</v>
      </c>
      <c r="B1039" s="46">
        <v>10</v>
      </c>
      <c r="C1039" s="46" t="s">
        <v>37</v>
      </c>
      <c r="D1039" s="93" t="s">
        <v>32</v>
      </c>
      <c r="E1039" s="110" t="s">
        <v>92</v>
      </c>
      <c r="F1039" s="48"/>
      <c r="G1039" s="49"/>
      <c r="H1039" s="50">
        <v>66000</v>
      </c>
      <c r="I1039" s="51">
        <v>0.1</v>
      </c>
      <c r="J1039" s="51"/>
      <c r="K1039" s="52">
        <f t="shared" si="543"/>
        <v>594000</v>
      </c>
      <c r="L1039" s="36"/>
    </row>
    <row r="1040" spans="1:12" s="10" customFormat="1" ht="14.1" customHeight="1" x14ac:dyDescent="0.25">
      <c r="A1040" s="45">
        <v>5</v>
      </c>
      <c r="B1040" s="46">
        <v>5</v>
      </c>
      <c r="C1040" s="46" t="s">
        <v>51</v>
      </c>
      <c r="D1040" s="93" t="s">
        <v>32</v>
      </c>
      <c r="E1040" s="110" t="s">
        <v>63</v>
      </c>
      <c r="F1040" s="48"/>
      <c r="G1040" s="49"/>
      <c r="H1040" s="50">
        <v>64800</v>
      </c>
      <c r="I1040" s="51">
        <v>0.1</v>
      </c>
      <c r="J1040" s="51"/>
      <c r="K1040" s="52">
        <f t="shared" si="543"/>
        <v>291600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6"/>
      <c r="K1053" s="310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31">
        <f>SUM(K1036:K1051)</f>
        <v>2578500</v>
      </c>
      <c r="K1054" s="332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3"/>
      <c r="K1055" s="333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10"/>
      <c r="K1057" s="310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4">
        <f>((J1054/1.11)+(K1056/1.11))*11%</f>
        <v>255527.02702702701</v>
      </c>
      <c r="K1058" s="335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10"/>
      <c r="K1059" s="310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2578500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11" t="s">
        <v>55</v>
      </c>
      <c r="K1062" s="312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11"/>
      <c r="K1063" s="312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23070010</v>
      </c>
      <c r="F1066" s="123"/>
      <c r="G1066" s="124" t="s">
        <v>2</v>
      </c>
      <c r="H1066" s="355" t="str">
        <f>H1028</f>
        <v>CV GANESHA</v>
      </c>
      <c r="I1066" s="355"/>
      <c r="J1066" s="355"/>
      <c r="K1066" s="356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9" t="s">
        <v>3</v>
      </c>
      <c r="G1067" s="130"/>
      <c r="H1067" s="357"/>
      <c r="I1067" s="357"/>
      <c r="J1067" s="357"/>
      <c r="K1067" s="358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60">
        <f>D1030</f>
        <v>45115</v>
      </c>
      <c r="E1068" s="361"/>
      <c r="F1068" s="359"/>
      <c r="G1068" s="131"/>
      <c r="H1068" s="362" t="str">
        <f>H1030</f>
        <v/>
      </c>
      <c r="I1068" s="362"/>
      <c r="J1068" s="362"/>
      <c r="K1068" s="363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9"/>
      <c r="G1069" s="131"/>
      <c r="H1069" s="343" t="str">
        <f>H1031</f>
        <v>WONOSOBO</v>
      </c>
      <c r="I1069" s="343"/>
      <c r="J1069" s="343"/>
      <c r="K1069" s="34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4949</v>
      </c>
      <c r="E1070" s="122"/>
      <c r="F1070" s="133"/>
      <c r="G1070" s="134"/>
      <c r="H1070" s="345"/>
      <c r="I1070" s="345"/>
      <c r="J1070" s="345"/>
      <c r="K1070" s="34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20</v>
      </c>
      <c r="C1074" s="287" t="str">
        <f t="shared" si="544"/>
        <v>GRS</v>
      </c>
      <c r="D1074" s="288" t="str">
        <f t="shared" si="544"/>
        <v/>
      </c>
      <c r="E1074" s="289" t="str">
        <f t="shared" si="544"/>
        <v>BINDER CLIP KENKO NO. 107</v>
      </c>
      <c r="F1074" s="158"/>
      <c r="G1074" s="159"/>
      <c r="H1074" s="160">
        <f t="shared" ref="H1074:J1074" si="545">H1036</f>
        <v>31800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572400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5</v>
      </c>
      <c r="C1075" s="287" t="str">
        <f t="shared" si="547"/>
        <v>GRS</v>
      </c>
      <c r="D1075" s="288" t="str">
        <f t="shared" si="547"/>
        <v/>
      </c>
      <c r="E1075" s="289" t="str">
        <f t="shared" si="547"/>
        <v>BINDER CLIP KENKO NO. 155</v>
      </c>
      <c r="F1075" s="158"/>
      <c r="G1075" s="159"/>
      <c r="H1075" s="160">
        <f t="shared" ref="H1075:J1075" si="548">H1037</f>
        <v>69000</v>
      </c>
      <c r="I1075" s="161">
        <f t="shared" si="548"/>
        <v>0.1</v>
      </c>
      <c r="J1075" s="161">
        <f t="shared" si="548"/>
        <v>0</v>
      </c>
      <c r="K1075" s="162">
        <f t="shared" si="546"/>
        <v>310500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5</v>
      </c>
      <c r="C1076" s="287" t="str">
        <f t="shared" si="549"/>
        <v>GRS</v>
      </c>
      <c r="D1076" s="288">
        <f t="shared" si="549"/>
        <v>1</v>
      </c>
      <c r="E1076" s="289" t="str">
        <f t="shared" si="549"/>
        <v>BINDER CLIP KENKO NO. 260</v>
      </c>
      <c r="F1076" s="158"/>
      <c r="G1076" s="159"/>
      <c r="H1076" s="160">
        <f t="shared" ref="H1076:J1076" si="550">H1038</f>
        <v>180000</v>
      </c>
      <c r="I1076" s="161">
        <f t="shared" si="550"/>
        <v>0.1</v>
      </c>
      <c r="J1076" s="161">
        <f t="shared" si="550"/>
        <v>0</v>
      </c>
      <c r="K1076" s="162">
        <f t="shared" si="546"/>
        <v>810000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10</v>
      </c>
      <c r="C1077" s="287" t="str">
        <f t="shared" si="551"/>
        <v>BOX</v>
      </c>
      <c r="D1077" s="288" t="str">
        <f t="shared" si="551"/>
        <v/>
      </c>
      <c r="E1077" s="289" t="str">
        <f t="shared" si="551"/>
        <v>LEM STICK KENKO 8 GR (KECIL) isi 30 pc</v>
      </c>
      <c r="F1077" s="158"/>
      <c r="G1077" s="159"/>
      <c r="H1077" s="160">
        <f t="shared" ref="H1077:J1077" si="552">H1039</f>
        <v>66000</v>
      </c>
      <c r="I1077" s="161">
        <f t="shared" si="552"/>
        <v>0.1</v>
      </c>
      <c r="J1077" s="161">
        <f t="shared" si="552"/>
        <v>0</v>
      </c>
      <c r="K1077" s="162">
        <f t="shared" si="546"/>
        <v>594000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5</v>
      </c>
      <c r="C1078" s="287" t="str">
        <f t="shared" si="553"/>
        <v>LSN</v>
      </c>
      <c r="D1078" s="288" t="str">
        <f t="shared" si="553"/>
        <v/>
      </c>
      <c r="E1078" s="289" t="str">
        <f t="shared" si="553"/>
        <v>ISI CUTTER 18 MM KENKO L-150 (BESAR)</v>
      </c>
      <c r="F1078" s="158"/>
      <c r="G1078" s="159"/>
      <c r="H1078" s="160">
        <f t="shared" ref="H1078:J1078" si="554">H1040</f>
        <v>64800</v>
      </c>
      <c r="I1078" s="161">
        <f t="shared" si="554"/>
        <v>0.1</v>
      </c>
      <c r="J1078" s="161">
        <f t="shared" si="554"/>
        <v>0</v>
      </c>
      <c r="K1078" s="162">
        <f t="shared" si="546"/>
        <v>291600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8"/>
      <c r="K1091" s="36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9">
        <f>SUM(K1074:K1089)</f>
        <v>2578500</v>
      </c>
      <c r="K1092" s="370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5"/>
      <c r="K1093" s="365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4"/>
      <c r="K1095" s="36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6">
        <f>((J1092/1.11)+(K1094/1.11))*11%</f>
        <v>255527.02702702701</v>
      </c>
      <c r="K1096" s="367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4"/>
      <c r="K1097" s="36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2578500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7" t="str">
        <f>J1062</f>
        <v>NOVI / CONDRO</v>
      </c>
      <c r="K1100" s="338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7">
        <f>J1063</f>
        <v>0</v>
      </c>
      <c r="K1101" s="338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23070010</v>
      </c>
      <c r="F1104" s="200"/>
      <c r="G1104" s="201" t="s">
        <v>2</v>
      </c>
      <c r="H1104" s="339" t="str">
        <f>H1066</f>
        <v>CV GANESHA</v>
      </c>
      <c r="I1104" s="339"/>
      <c r="J1104" s="339"/>
      <c r="K1104" s="340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3" t="s">
        <v>3</v>
      </c>
      <c r="G1105" s="207"/>
      <c r="H1105" s="341"/>
      <c r="I1105" s="341"/>
      <c r="J1105" s="341"/>
      <c r="K1105" s="342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4">
        <f>D1068</f>
        <v>45115</v>
      </c>
      <c r="E1106" s="315"/>
      <c r="F1106" s="313"/>
      <c r="G1106" s="208"/>
      <c r="H1106" s="316" t="str">
        <f>H1068</f>
        <v/>
      </c>
      <c r="I1106" s="316"/>
      <c r="J1106" s="316"/>
      <c r="K1106" s="317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3"/>
      <c r="G1107" s="208"/>
      <c r="H1107" s="318" t="str">
        <f>H1069</f>
        <v>WONOSOBO</v>
      </c>
      <c r="I1107" s="318"/>
      <c r="J1107" s="318"/>
      <c r="K1107" s="319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4949</v>
      </c>
      <c r="E1108" s="199"/>
      <c r="F1108" s="210"/>
      <c r="G1108" s="211"/>
      <c r="H1108" s="320"/>
      <c r="I1108" s="320"/>
      <c r="J1108" s="320"/>
      <c r="K1108" s="321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20</v>
      </c>
      <c r="C1112" s="292" t="str">
        <f t="shared" si="577"/>
        <v>GRS</v>
      </c>
      <c r="D1112" s="293" t="str">
        <f t="shared" si="577"/>
        <v/>
      </c>
      <c r="E1112" s="294" t="str">
        <f t="shared" si="577"/>
        <v>BINDER CLIP KENKO NO. 107</v>
      </c>
      <c r="F1112" s="235"/>
      <c r="G1112" s="236"/>
      <c r="H1112" s="237">
        <f t="shared" ref="H1112:J1112" si="578">H1074</f>
        <v>31800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572400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5</v>
      </c>
      <c r="C1113" s="292" t="str">
        <f t="shared" si="580"/>
        <v>GRS</v>
      </c>
      <c r="D1113" s="293" t="str">
        <f t="shared" si="580"/>
        <v/>
      </c>
      <c r="E1113" s="294" t="str">
        <f t="shared" si="580"/>
        <v>BINDER CLIP KENKO NO. 155</v>
      </c>
      <c r="F1113" s="235"/>
      <c r="G1113" s="236"/>
      <c r="H1113" s="237">
        <f t="shared" ref="H1113:J1113" si="581">H1075</f>
        <v>69000</v>
      </c>
      <c r="I1113" s="238">
        <f t="shared" si="581"/>
        <v>0.1</v>
      </c>
      <c r="J1113" s="238">
        <f t="shared" si="581"/>
        <v>0</v>
      </c>
      <c r="K1113" s="239">
        <f t="shared" si="579"/>
        <v>310500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5</v>
      </c>
      <c r="C1114" s="292" t="str">
        <f t="shared" si="582"/>
        <v>GRS</v>
      </c>
      <c r="D1114" s="293">
        <f t="shared" si="582"/>
        <v>1</v>
      </c>
      <c r="E1114" s="294" t="str">
        <f t="shared" si="582"/>
        <v>BINDER CLIP KENKO NO. 260</v>
      </c>
      <c r="F1114" s="235"/>
      <c r="G1114" s="236"/>
      <c r="H1114" s="237">
        <f t="shared" ref="H1114:J1114" si="583">H1076</f>
        <v>180000</v>
      </c>
      <c r="I1114" s="238">
        <f t="shared" si="583"/>
        <v>0.1</v>
      </c>
      <c r="J1114" s="238">
        <f t="shared" si="583"/>
        <v>0</v>
      </c>
      <c r="K1114" s="239">
        <f t="shared" si="579"/>
        <v>810000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10</v>
      </c>
      <c r="C1115" s="292" t="str">
        <f t="shared" si="584"/>
        <v>BOX</v>
      </c>
      <c r="D1115" s="293" t="str">
        <f t="shared" si="584"/>
        <v/>
      </c>
      <c r="E1115" s="294" t="str">
        <f t="shared" si="584"/>
        <v>LEM STICK KENKO 8 GR (KECIL) isi 30 pc</v>
      </c>
      <c r="F1115" s="235"/>
      <c r="G1115" s="236"/>
      <c r="H1115" s="237">
        <f t="shared" ref="H1115:J1115" si="585">H1077</f>
        <v>66000</v>
      </c>
      <c r="I1115" s="238">
        <f t="shared" si="585"/>
        <v>0.1</v>
      </c>
      <c r="J1115" s="238">
        <f t="shared" si="585"/>
        <v>0</v>
      </c>
      <c r="K1115" s="239">
        <f t="shared" si="579"/>
        <v>594000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5</v>
      </c>
      <c r="C1116" s="292" t="str">
        <f t="shared" si="586"/>
        <v>LSN</v>
      </c>
      <c r="D1116" s="293" t="str">
        <f t="shared" si="586"/>
        <v/>
      </c>
      <c r="E1116" s="294" t="str">
        <f t="shared" si="586"/>
        <v>ISI CUTTER 18 MM KENKO L-150 (BESAR)</v>
      </c>
      <c r="F1116" s="235"/>
      <c r="G1116" s="236"/>
      <c r="H1116" s="237">
        <f t="shared" ref="H1116:J1116" si="587">H1078</f>
        <v>64800</v>
      </c>
      <c r="I1116" s="238">
        <f t="shared" si="587"/>
        <v>0.1</v>
      </c>
      <c r="J1116" s="238">
        <f t="shared" si="587"/>
        <v>0</v>
      </c>
      <c r="K1116" s="239">
        <f t="shared" si="579"/>
        <v>291600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2"/>
      <c r="K1129" s="323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4">
        <f>SUM(K1112:K1127)</f>
        <v>2578500</v>
      </c>
      <c r="K1130" s="325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6"/>
      <c r="K1131" s="326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3"/>
      <c r="K1133" s="323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7">
        <f>((J1130/1.11)+(K1132/1.11))*11%</f>
        <v>255527.02702702701</v>
      </c>
      <c r="K1134" s="32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3"/>
      <c r="K1135" s="323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2578500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9" t="str">
        <f>J1100</f>
        <v>NOVI / CONDRO</v>
      </c>
      <c r="K1138" s="33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9">
        <f>J1101</f>
        <v>0</v>
      </c>
      <c r="K1139" s="33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23070011</v>
      </c>
      <c r="G1142" s="11" t="s">
        <v>2</v>
      </c>
      <c r="H1142" s="305" t="s">
        <v>93</v>
      </c>
      <c r="I1142" s="305"/>
      <c r="J1142" s="305"/>
      <c r="K1142" s="306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9" t="s">
        <v>3</v>
      </c>
      <c r="G1143" s="17"/>
      <c r="H1143" s="307"/>
      <c r="I1143" s="307"/>
      <c r="J1143" s="307"/>
      <c r="K1143" s="308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7">
        <v>45117</v>
      </c>
      <c r="E1144" s="348"/>
      <c r="F1144" s="309"/>
      <c r="G1144" s="18"/>
      <c r="H1144" s="349" t="s">
        <v>94</v>
      </c>
      <c r="I1144" s="349"/>
      <c r="J1144" s="349"/>
      <c r="K1144" s="350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9"/>
      <c r="G1145" s="18"/>
      <c r="H1145" s="351" t="s">
        <v>95</v>
      </c>
      <c r="I1145" s="351"/>
      <c r="J1145" s="351"/>
      <c r="K1145" s="352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96</v>
      </c>
      <c r="E1146" s="9"/>
      <c r="F1146" s="21"/>
      <c r="G1146" s="22"/>
      <c r="H1146" s="353"/>
      <c r="I1146" s="353"/>
      <c r="J1146" s="353"/>
      <c r="K1146" s="354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40</v>
      </c>
      <c r="C1150" s="46" t="s">
        <v>51</v>
      </c>
      <c r="D1150" s="93" t="s">
        <v>32</v>
      </c>
      <c r="E1150" s="110" t="s">
        <v>97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5166000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6"/>
      <c r="K1167" s="310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31">
        <f>SUM(K1150:K1165)</f>
        <v>5166000</v>
      </c>
      <c r="K1168" s="332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3"/>
      <c r="K1169" s="333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10"/>
      <c r="K1171" s="310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4">
        <f>((J1168/1.11)+(K1170/1.11))*11%</f>
        <v>511945.94594594586</v>
      </c>
      <c r="K1172" s="335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10"/>
      <c r="K1173" s="310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5166000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11" t="s">
        <v>55</v>
      </c>
      <c r="K1176" s="312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11"/>
      <c r="K1177" s="312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23070011</v>
      </c>
      <c r="F1180" s="123"/>
      <c r="G1180" s="124" t="s">
        <v>2</v>
      </c>
      <c r="H1180" s="355" t="str">
        <f>H1142</f>
        <v>LILY JULIAWATI</v>
      </c>
      <c r="I1180" s="355"/>
      <c r="J1180" s="355"/>
      <c r="K1180" s="356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9" t="s">
        <v>3</v>
      </c>
      <c r="G1181" s="130"/>
      <c r="H1181" s="357"/>
      <c r="I1181" s="357"/>
      <c r="J1181" s="357"/>
      <c r="K1181" s="358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60">
        <f>D1144</f>
        <v>45117</v>
      </c>
      <c r="E1182" s="361"/>
      <c r="F1182" s="359"/>
      <c r="G1182" s="131"/>
      <c r="H1182" s="362" t="str">
        <f>H1144</f>
        <v>(REJO AGUNG)</v>
      </c>
      <c r="I1182" s="362"/>
      <c r="J1182" s="362"/>
      <c r="K1182" s="363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9"/>
      <c r="G1183" s="131"/>
      <c r="H1183" s="343" t="str">
        <f>H1145</f>
        <v>JOMBANG</v>
      </c>
      <c r="I1183" s="343"/>
      <c r="J1183" s="343"/>
      <c r="K1183" s="34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4927</v>
      </c>
      <c r="E1184" s="122"/>
      <c r="F1184" s="133"/>
      <c r="G1184" s="134"/>
      <c r="H1184" s="345"/>
      <c r="I1184" s="345"/>
      <c r="J1184" s="345"/>
      <c r="K1184" s="34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40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5166000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8"/>
      <c r="K1205" s="36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9">
        <f>SUM(K1188:K1203)</f>
        <v>5166000</v>
      </c>
      <c r="K1206" s="370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5"/>
      <c r="K1207" s="365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4"/>
      <c r="K1209" s="36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6">
        <f>((J1206/1.11)+(K1208/1.11))*11%</f>
        <v>511945.94594594586</v>
      </c>
      <c r="K1210" s="367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4"/>
      <c r="K1211" s="36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5166000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7" t="str">
        <f>J1176</f>
        <v>NOVI / CONDRO</v>
      </c>
      <c r="K1214" s="338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7">
        <f>J1177</f>
        <v>0</v>
      </c>
      <c r="K1215" s="338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23070011</v>
      </c>
      <c r="F1218" s="200"/>
      <c r="G1218" s="201" t="s">
        <v>2</v>
      </c>
      <c r="H1218" s="339" t="str">
        <f>H1180</f>
        <v>LILY JULIAWATI</v>
      </c>
      <c r="I1218" s="339"/>
      <c r="J1218" s="339"/>
      <c r="K1218" s="340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3" t="s">
        <v>3</v>
      </c>
      <c r="G1219" s="207"/>
      <c r="H1219" s="341"/>
      <c r="I1219" s="341"/>
      <c r="J1219" s="341"/>
      <c r="K1219" s="342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4">
        <f>D1182</f>
        <v>45117</v>
      </c>
      <c r="E1220" s="315"/>
      <c r="F1220" s="313"/>
      <c r="G1220" s="208"/>
      <c r="H1220" s="316" t="str">
        <f>H1182</f>
        <v>(REJO AGUNG)</v>
      </c>
      <c r="I1220" s="316"/>
      <c r="J1220" s="316"/>
      <c r="K1220" s="317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3"/>
      <c r="G1221" s="208"/>
      <c r="H1221" s="318" t="str">
        <f>H1183</f>
        <v>JOMBANG</v>
      </c>
      <c r="I1221" s="318"/>
      <c r="J1221" s="318"/>
      <c r="K1221" s="319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4927</v>
      </c>
      <c r="E1222" s="199"/>
      <c r="F1222" s="210"/>
      <c r="G1222" s="211"/>
      <c r="H1222" s="320"/>
      <c r="I1222" s="320"/>
      <c r="J1222" s="320"/>
      <c r="K1222" s="321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40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5166000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2"/>
      <c r="K1243" s="323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4">
        <f>SUM(K1226:K1241)</f>
        <v>5166000</v>
      </c>
      <c r="K1244" s="325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6"/>
      <c r="K1245" s="326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3"/>
      <c r="K1247" s="323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7">
        <f>((J1244/1.11)+(K1246/1.11))*11%</f>
        <v>511945.94594594586</v>
      </c>
      <c r="K1248" s="32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3"/>
      <c r="K1249" s="323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5166000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9" t="str">
        <f>J1214</f>
        <v>NOVI / CONDRO</v>
      </c>
      <c r="K1252" s="33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9">
        <f>J1215</f>
        <v>0</v>
      </c>
      <c r="K1253" s="33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23070012</v>
      </c>
      <c r="G1256" s="11" t="s">
        <v>2</v>
      </c>
      <c r="H1256" s="305" t="s">
        <v>98</v>
      </c>
      <c r="I1256" s="305"/>
      <c r="J1256" s="305"/>
      <c r="K1256" s="306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9" t="s">
        <v>3</v>
      </c>
      <c r="G1257" s="17"/>
      <c r="H1257" s="307"/>
      <c r="I1257" s="307"/>
      <c r="J1257" s="307"/>
      <c r="K1257" s="308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7">
        <v>45117</v>
      </c>
      <c r="E1258" s="348"/>
      <c r="F1258" s="309"/>
      <c r="G1258" s="18"/>
      <c r="H1258" s="349" t="s">
        <v>32</v>
      </c>
      <c r="I1258" s="349"/>
      <c r="J1258" s="349"/>
      <c r="K1258" s="35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9"/>
      <c r="G1259" s="18"/>
      <c r="H1259" s="351" t="s">
        <v>99</v>
      </c>
      <c r="I1259" s="351"/>
      <c r="J1259" s="351"/>
      <c r="K1259" s="35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100</v>
      </c>
      <c r="E1260" s="9"/>
      <c r="F1260" s="21"/>
      <c r="G1260" s="22"/>
      <c r="H1260" s="353"/>
      <c r="I1260" s="353"/>
      <c r="J1260" s="353"/>
      <c r="K1260" s="35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720</v>
      </c>
      <c r="C1264" s="46" t="s">
        <v>58</v>
      </c>
      <c r="D1264" s="93">
        <v>5</v>
      </c>
      <c r="E1264" s="110" t="s">
        <v>101</v>
      </c>
      <c r="F1264" s="48"/>
      <c r="G1264" s="49"/>
      <c r="H1264" s="50">
        <v>11900</v>
      </c>
      <c r="I1264" s="51">
        <v>0.125</v>
      </c>
      <c r="J1264" s="51"/>
      <c r="K1264" s="52">
        <f t="shared" ref="K1264:K1279" si="677">(B1264*H1264-((B1264*H1264)*I1264))-((B1264*H1264-((B1264*H1264)*I1264))*J1264)</f>
        <v>7497000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58</v>
      </c>
      <c r="D1265" s="93">
        <v>2</v>
      </c>
      <c r="E1265" s="110" t="s">
        <v>102</v>
      </c>
      <c r="F1265" s="48"/>
      <c r="G1265" s="49"/>
      <c r="H1265" s="50">
        <v>23000</v>
      </c>
      <c r="I1265" s="51">
        <v>0.125</v>
      </c>
      <c r="J1265" s="51"/>
      <c r="K1265" s="52">
        <f t="shared" si="677"/>
        <v>2898000</v>
      </c>
      <c r="L1265" s="36"/>
    </row>
    <row r="1266" spans="1:12" s="10" customFormat="1" ht="14.1" customHeight="1" x14ac:dyDescent="0.25">
      <c r="A1266" s="45">
        <v>3</v>
      </c>
      <c r="B1266" s="46">
        <v>96</v>
      </c>
      <c r="C1266" s="46" t="s">
        <v>58</v>
      </c>
      <c r="D1266" s="93">
        <v>2</v>
      </c>
      <c r="E1266" s="110" t="s">
        <v>79</v>
      </c>
      <c r="F1266" s="48"/>
      <c r="G1266" s="49"/>
      <c r="H1266" s="50">
        <v>29600</v>
      </c>
      <c r="I1266" s="51">
        <v>0.125</v>
      </c>
      <c r="J1266" s="51"/>
      <c r="K1266" s="52">
        <f t="shared" si="677"/>
        <v>2486400</v>
      </c>
      <c r="L1266" s="36"/>
    </row>
    <row r="1267" spans="1:12" s="10" customFormat="1" ht="14.1" customHeight="1" x14ac:dyDescent="0.25">
      <c r="A1267" s="45">
        <v>4</v>
      </c>
      <c r="B1267" s="46">
        <v>200</v>
      </c>
      <c r="C1267" s="46" t="s">
        <v>37</v>
      </c>
      <c r="D1267" s="93">
        <v>4</v>
      </c>
      <c r="E1267" s="110" t="s">
        <v>103</v>
      </c>
      <c r="F1267" s="48"/>
      <c r="G1267" s="49"/>
      <c r="H1267" s="50">
        <v>28300</v>
      </c>
      <c r="I1267" s="51">
        <v>0.125</v>
      </c>
      <c r="J1267" s="51"/>
      <c r="K1267" s="52">
        <f t="shared" si="677"/>
        <v>4952500</v>
      </c>
      <c r="L1267" s="36"/>
    </row>
    <row r="1268" spans="1:12" s="10" customFormat="1" ht="14.1" customHeight="1" x14ac:dyDescent="0.25">
      <c r="A1268" s="45">
        <v>5</v>
      </c>
      <c r="B1268" s="46">
        <v>100</v>
      </c>
      <c r="C1268" s="46" t="s">
        <v>37</v>
      </c>
      <c r="D1268" s="93">
        <v>2</v>
      </c>
      <c r="E1268" s="110" t="s">
        <v>104</v>
      </c>
      <c r="F1268" s="48"/>
      <c r="G1268" s="49"/>
      <c r="H1268" s="50">
        <v>28300</v>
      </c>
      <c r="I1268" s="51">
        <v>0.125</v>
      </c>
      <c r="J1268" s="51"/>
      <c r="K1268" s="52">
        <f t="shared" si="677"/>
        <v>2476250</v>
      </c>
      <c r="L1268" s="36"/>
    </row>
    <row r="1269" spans="1:12" s="10" customFormat="1" ht="14.1" customHeight="1" x14ac:dyDescent="0.25">
      <c r="A1269" s="45">
        <v>6</v>
      </c>
      <c r="B1269" s="46">
        <v>50</v>
      </c>
      <c r="C1269" s="46" t="s">
        <v>105</v>
      </c>
      <c r="D1269" s="93">
        <v>1</v>
      </c>
      <c r="E1269" s="110" t="s">
        <v>106</v>
      </c>
      <c r="F1269" s="48"/>
      <c r="G1269" s="49"/>
      <c r="H1269" s="50">
        <v>30500</v>
      </c>
      <c r="I1269" s="51">
        <v>0.125</v>
      </c>
      <c r="J1269" s="51"/>
      <c r="K1269" s="52">
        <f t="shared" si="677"/>
        <v>1334375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6"/>
      <c r="K1281" s="310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31">
        <f>SUM(K1264:K1279)</f>
        <v>21644525</v>
      </c>
      <c r="K1282" s="332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3"/>
      <c r="K1283" s="333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10"/>
      <c r="K1285" s="310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4">
        <f>((J1282/1.11)+(K1284/1.11))*11%</f>
        <v>2144952.9279279276</v>
      </c>
      <c r="K1286" s="335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10"/>
      <c r="K1287" s="310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21644525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11" t="s">
        <v>55</v>
      </c>
      <c r="K1290" s="312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11"/>
      <c r="K1291" s="312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23070012</v>
      </c>
      <c r="F1294" s="123"/>
      <c r="G1294" s="124" t="s">
        <v>2</v>
      </c>
      <c r="H1294" s="355" t="str">
        <f>H1256</f>
        <v>CV LANCAR JAYA SENTOSA</v>
      </c>
      <c r="I1294" s="355"/>
      <c r="J1294" s="355"/>
      <c r="K1294" s="356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9" t="s">
        <v>3</v>
      </c>
      <c r="G1295" s="130"/>
      <c r="H1295" s="357"/>
      <c r="I1295" s="357"/>
      <c r="J1295" s="357"/>
      <c r="K1295" s="358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60">
        <f>D1258</f>
        <v>45117</v>
      </c>
      <c r="E1296" s="361"/>
      <c r="F1296" s="359"/>
      <c r="G1296" s="131"/>
      <c r="H1296" s="362" t="str">
        <f>H1258</f>
        <v/>
      </c>
      <c r="I1296" s="362"/>
      <c r="J1296" s="362"/>
      <c r="K1296" s="363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9"/>
      <c r="G1297" s="131"/>
      <c r="H1297" s="343" t="str">
        <f>H1259</f>
        <v>MALANG</v>
      </c>
      <c r="I1297" s="343"/>
      <c r="J1297" s="343"/>
      <c r="K1297" s="34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4823</v>
      </c>
      <c r="E1298" s="122"/>
      <c r="F1298" s="133"/>
      <c r="G1298" s="134"/>
      <c r="H1298" s="345"/>
      <c r="I1298" s="345"/>
      <c r="J1298" s="345"/>
      <c r="K1298" s="34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720</v>
      </c>
      <c r="C1302" s="287" t="str">
        <f t="shared" si="678"/>
        <v>PCS</v>
      </c>
      <c r="D1302" s="288">
        <f t="shared" si="678"/>
        <v>5</v>
      </c>
      <c r="E1302" s="289" t="str">
        <f t="shared" si="678"/>
        <v>CRAYON / OIL PASTEL JOYKO OP-12S PP CASE SEA WORLD</v>
      </c>
      <c r="F1302" s="158"/>
      <c r="G1302" s="159"/>
      <c r="H1302" s="160">
        <f t="shared" ref="H1302:J1302" si="679">H1264</f>
        <v>11900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7497000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PCS</v>
      </c>
      <c r="D1303" s="288">
        <f t="shared" si="681"/>
        <v>2</v>
      </c>
      <c r="E1303" s="289" t="str">
        <f t="shared" si="681"/>
        <v>CRAYON / OIL PASTEL JOYKO OP-18S PP CASE SEA WORLD</v>
      </c>
      <c r="F1303" s="158"/>
      <c r="G1303" s="159"/>
      <c r="H1303" s="160">
        <f t="shared" ref="H1303:J1303" si="682">H1265</f>
        <v>23000</v>
      </c>
      <c r="I1303" s="161">
        <f t="shared" si="682"/>
        <v>0.125</v>
      </c>
      <c r="J1303" s="161">
        <f t="shared" si="682"/>
        <v>0</v>
      </c>
      <c r="K1303" s="162">
        <f t="shared" si="680"/>
        <v>2898000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96</v>
      </c>
      <c r="C1304" s="287" t="str">
        <f t="shared" si="683"/>
        <v>PCS</v>
      </c>
      <c r="D1304" s="288">
        <f t="shared" si="683"/>
        <v>2</v>
      </c>
      <c r="E1304" s="289" t="str">
        <f t="shared" si="683"/>
        <v>CRAYON / OIL PASTEL JOYKO OP-24S PP CASE SEA WORLD</v>
      </c>
      <c r="F1304" s="158"/>
      <c r="G1304" s="159"/>
      <c r="H1304" s="160">
        <f t="shared" ref="H1304:J1304" si="684">H1266</f>
        <v>29600</v>
      </c>
      <c r="I1304" s="161">
        <f t="shared" si="684"/>
        <v>0.125</v>
      </c>
      <c r="J1304" s="161">
        <f t="shared" si="684"/>
        <v>0</v>
      </c>
      <c r="K1304" s="162">
        <f t="shared" si="680"/>
        <v>2486400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200</v>
      </c>
      <c r="C1305" s="287" t="str">
        <f t="shared" si="685"/>
        <v>BOX</v>
      </c>
      <c r="D1305" s="288">
        <f t="shared" si="685"/>
        <v>4</v>
      </c>
      <c r="E1305" s="289" t="str">
        <f t="shared" si="685"/>
        <v>STIP / PENGHAPUS JOYKO 526-B40P PUTIH</v>
      </c>
      <c r="F1305" s="158"/>
      <c r="G1305" s="159"/>
      <c r="H1305" s="160">
        <f t="shared" ref="H1305:J1305" si="686">H1267</f>
        <v>28300</v>
      </c>
      <c r="I1305" s="161">
        <f t="shared" si="686"/>
        <v>0.125</v>
      </c>
      <c r="J1305" s="161">
        <f t="shared" si="686"/>
        <v>0</v>
      </c>
      <c r="K1305" s="162">
        <f t="shared" si="680"/>
        <v>4952500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100</v>
      </c>
      <c r="C1306" s="287" t="str">
        <f t="shared" si="687"/>
        <v>BOX</v>
      </c>
      <c r="D1306" s="288">
        <f t="shared" si="687"/>
        <v>2</v>
      </c>
      <c r="E1306" s="289" t="str">
        <f t="shared" si="687"/>
        <v>STIP / PENGHAPUS JOYKO 526-B40BL HITAM</v>
      </c>
      <c r="F1306" s="158"/>
      <c r="G1306" s="159"/>
      <c r="H1306" s="160">
        <f t="shared" ref="H1306:J1306" si="688">H1268</f>
        <v>28300</v>
      </c>
      <c r="I1306" s="161">
        <f t="shared" si="688"/>
        <v>0.125</v>
      </c>
      <c r="J1306" s="161">
        <f t="shared" si="688"/>
        <v>0</v>
      </c>
      <c r="K1306" s="162">
        <f t="shared" si="680"/>
        <v>2476250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50</v>
      </c>
      <c r="C1307" s="287" t="str">
        <f t="shared" si="689"/>
        <v>SLOP</v>
      </c>
      <c r="D1307" s="288">
        <f t="shared" si="689"/>
        <v>1</v>
      </c>
      <c r="E1307" s="289" t="str">
        <f t="shared" si="689"/>
        <v>LABEL HARGA JOYKO LB-P2LN (2 LINE PUTIH)</v>
      </c>
      <c r="F1307" s="158"/>
      <c r="G1307" s="159"/>
      <c r="H1307" s="160">
        <f t="shared" ref="H1307:J1307" si="690">H1269</f>
        <v>30500</v>
      </c>
      <c r="I1307" s="161">
        <f t="shared" si="690"/>
        <v>0.125</v>
      </c>
      <c r="J1307" s="161">
        <f t="shared" si="690"/>
        <v>0</v>
      </c>
      <c r="K1307" s="162">
        <f t="shared" si="680"/>
        <v>1334375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8"/>
      <c r="K1319" s="36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9">
        <f>SUM(K1302:K1317)</f>
        <v>21644525</v>
      </c>
      <c r="K1320" s="370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5"/>
      <c r="K1321" s="365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4"/>
      <c r="K1323" s="36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6">
        <f>((J1320/1.11)+(K1322/1.11))*11%</f>
        <v>2144952.9279279276</v>
      </c>
      <c r="K1324" s="367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4"/>
      <c r="K1325" s="36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21644525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7" t="str">
        <f>J1290</f>
        <v>NOVI / CONDRO</v>
      </c>
      <c r="K1328" s="338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7">
        <f>J1291</f>
        <v>0</v>
      </c>
      <c r="K1329" s="338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23070012</v>
      </c>
      <c r="F1332" s="200"/>
      <c r="G1332" s="201" t="s">
        <v>2</v>
      </c>
      <c r="H1332" s="339" t="str">
        <f>H1294</f>
        <v>CV LANCAR JAYA SENTOSA</v>
      </c>
      <c r="I1332" s="339"/>
      <c r="J1332" s="339"/>
      <c r="K1332" s="340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3" t="s">
        <v>3</v>
      </c>
      <c r="G1333" s="207"/>
      <c r="H1333" s="341"/>
      <c r="I1333" s="341"/>
      <c r="J1333" s="341"/>
      <c r="K1333" s="342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4">
        <f>D1296</f>
        <v>45117</v>
      </c>
      <c r="E1334" s="315"/>
      <c r="F1334" s="313"/>
      <c r="G1334" s="208"/>
      <c r="H1334" s="316" t="str">
        <f>H1296</f>
        <v/>
      </c>
      <c r="I1334" s="316"/>
      <c r="J1334" s="316"/>
      <c r="K1334" s="317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3"/>
      <c r="G1335" s="208"/>
      <c r="H1335" s="318" t="str">
        <f>H1297</f>
        <v>MALANG</v>
      </c>
      <c r="I1335" s="318"/>
      <c r="J1335" s="318"/>
      <c r="K1335" s="319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4823</v>
      </c>
      <c r="E1336" s="199"/>
      <c r="F1336" s="210"/>
      <c r="G1336" s="211"/>
      <c r="H1336" s="320"/>
      <c r="I1336" s="320"/>
      <c r="J1336" s="320"/>
      <c r="K1336" s="321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720</v>
      </c>
      <c r="C1340" s="292" t="str">
        <f t="shared" si="711"/>
        <v>PCS</v>
      </c>
      <c r="D1340" s="293">
        <f t="shared" si="711"/>
        <v>5</v>
      </c>
      <c r="E1340" s="294" t="str">
        <f t="shared" si="711"/>
        <v>CRAYON / OIL PASTEL JOYKO OP-12S PP CASE SEA WORLD</v>
      </c>
      <c r="F1340" s="235"/>
      <c r="G1340" s="236"/>
      <c r="H1340" s="237">
        <f t="shared" ref="H1340:J1340" si="712">H1302</f>
        <v>11900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7497000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PCS</v>
      </c>
      <c r="D1341" s="293">
        <f t="shared" si="714"/>
        <v>2</v>
      </c>
      <c r="E1341" s="294" t="str">
        <f t="shared" si="714"/>
        <v>CRAYON / OIL PASTEL JOYKO OP-18S PP CASE SEA WORLD</v>
      </c>
      <c r="F1341" s="235"/>
      <c r="G1341" s="236"/>
      <c r="H1341" s="237">
        <f t="shared" ref="H1341:J1341" si="715">H1303</f>
        <v>23000</v>
      </c>
      <c r="I1341" s="238">
        <f t="shared" si="715"/>
        <v>0.125</v>
      </c>
      <c r="J1341" s="238">
        <f t="shared" si="715"/>
        <v>0</v>
      </c>
      <c r="K1341" s="239">
        <f t="shared" si="713"/>
        <v>2898000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96</v>
      </c>
      <c r="C1342" s="292" t="str">
        <f t="shared" si="716"/>
        <v>PCS</v>
      </c>
      <c r="D1342" s="293">
        <f t="shared" si="716"/>
        <v>2</v>
      </c>
      <c r="E1342" s="294" t="str">
        <f t="shared" si="716"/>
        <v>CRAYON / OIL PASTEL JOYKO OP-24S PP CASE SEA WORLD</v>
      </c>
      <c r="F1342" s="235"/>
      <c r="G1342" s="236"/>
      <c r="H1342" s="237">
        <f t="shared" ref="H1342:J1342" si="717">H1304</f>
        <v>29600</v>
      </c>
      <c r="I1342" s="238">
        <f t="shared" si="717"/>
        <v>0.125</v>
      </c>
      <c r="J1342" s="238">
        <f t="shared" si="717"/>
        <v>0</v>
      </c>
      <c r="K1342" s="239">
        <f t="shared" si="713"/>
        <v>2486400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200</v>
      </c>
      <c r="C1343" s="292" t="str">
        <f t="shared" si="718"/>
        <v>BOX</v>
      </c>
      <c r="D1343" s="293">
        <f t="shared" si="718"/>
        <v>4</v>
      </c>
      <c r="E1343" s="294" t="str">
        <f t="shared" si="718"/>
        <v>STIP / PENGHAPUS JOYKO 526-B40P PUTIH</v>
      </c>
      <c r="F1343" s="235"/>
      <c r="G1343" s="236"/>
      <c r="H1343" s="237">
        <f t="shared" ref="H1343:J1343" si="719">H1305</f>
        <v>28300</v>
      </c>
      <c r="I1343" s="238">
        <f t="shared" si="719"/>
        <v>0.125</v>
      </c>
      <c r="J1343" s="238">
        <f t="shared" si="719"/>
        <v>0</v>
      </c>
      <c r="K1343" s="239">
        <f t="shared" si="713"/>
        <v>4952500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100</v>
      </c>
      <c r="C1344" s="292" t="str">
        <f t="shared" si="720"/>
        <v>BOX</v>
      </c>
      <c r="D1344" s="293">
        <f t="shared" si="720"/>
        <v>2</v>
      </c>
      <c r="E1344" s="294" t="str">
        <f t="shared" si="720"/>
        <v>STIP / PENGHAPUS JOYKO 526-B40BL HITAM</v>
      </c>
      <c r="F1344" s="235"/>
      <c r="G1344" s="236"/>
      <c r="H1344" s="237">
        <f t="shared" ref="H1344:J1344" si="721">H1306</f>
        <v>28300</v>
      </c>
      <c r="I1344" s="238">
        <f t="shared" si="721"/>
        <v>0.125</v>
      </c>
      <c r="J1344" s="238">
        <f t="shared" si="721"/>
        <v>0</v>
      </c>
      <c r="K1344" s="239">
        <f t="shared" si="713"/>
        <v>2476250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50</v>
      </c>
      <c r="C1345" s="292" t="str">
        <f t="shared" si="722"/>
        <v>SLOP</v>
      </c>
      <c r="D1345" s="293">
        <f t="shared" si="722"/>
        <v>1</v>
      </c>
      <c r="E1345" s="294" t="str">
        <f t="shared" si="722"/>
        <v>LABEL HARGA JOYKO LB-P2LN (2 LINE PUTIH)</v>
      </c>
      <c r="F1345" s="235"/>
      <c r="G1345" s="236"/>
      <c r="H1345" s="237">
        <f t="shared" ref="H1345:J1345" si="723">H1307</f>
        <v>30500</v>
      </c>
      <c r="I1345" s="238">
        <f t="shared" si="723"/>
        <v>0.125</v>
      </c>
      <c r="J1345" s="238">
        <f t="shared" si="723"/>
        <v>0</v>
      </c>
      <c r="K1345" s="239">
        <f t="shared" si="713"/>
        <v>1334375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2"/>
      <c r="K1357" s="323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4">
        <f>SUM(K1340:K1355)</f>
        <v>21644525</v>
      </c>
      <c r="K1358" s="325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6"/>
      <c r="K1359" s="326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3"/>
      <c r="K1361" s="323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7">
        <f>((J1358/1.11)+(K1360/1.11))*11%</f>
        <v>2144952.9279279276</v>
      </c>
      <c r="K1362" s="32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3"/>
      <c r="K1363" s="323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21644525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9" t="str">
        <f>J1328</f>
        <v>NOVI / CONDRO</v>
      </c>
      <c r="K1366" s="33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9">
        <f>J1329</f>
        <v>0</v>
      </c>
      <c r="K1367" s="33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23070013</v>
      </c>
      <c r="G1370" s="11" t="s">
        <v>2</v>
      </c>
      <c r="H1370" s="305" t="s">
        <v>107</v>
      </c>
      <c r="I1370" s="305"/>
      <c r="J1370" s="305"/>
      <c r="K1370" s="306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9" t="s">
        <v>3</v>
      </c>
      <c r="G1371" s="17"/>
      <c r="H1371" s="307"/>
      <c r="I1371" s="307"/>
      <c r="J1371" s="307"/>
      <c r="K1371" s="308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7">
        <v>45117</v>
      </c>
      <c r="E1372" s="348"/>
      <c r="F1372" s="309"/>
      <c r="G1372" s="18"/>
      <c r="H1372" s="349" t="s">
        <v>108</v>
      </c>
      <c r="I1372" s="349"/>
      <c r="J1372" s="349"/>
      <c r="K1372" s="35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9"/>
      <c r="G1373" s="18"/>
      <c r="H1373" s="351" t="s">
        <v>109</v>
      </c>
      <c r="I1373" s="351"/>
      <c r="J1373" s="351"/>
      <c r="K1373" s="35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110</v>
      </c>
      <c r="E1374" s="9"/>
      <c r="F1374" s="21"/>
      <c r="G1374" s="22"/>
      <c r="H1374" s="353"/>
      <c r="I1374" s="353"/>
      <c r="J1374" s="353"/>
      <c r="K1374" s="35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96</v>
      </c>
      <c r="C1378" s="46" t="s">
        <v>58</v>
      </c>
      <c r="D1378" s="93">
        <v>1</v>
      </c>
      <c r="E1378" s="110" t="s">
        <v>111</v>
      </c>
      <c r="F1378" s="48"/>
      <c r="G1378" s="49"/>
      <c r="H1378" s="50">
        <v>22000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1816320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6"/>
      <c r="K1395" s="310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31">
        <f>SUM(K1378:K1393)</f>
        <v>1816320</v>
      </c>
      <c r="K1396" s="332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3"/>
      <c r="K1397" s="333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10"/>
      <c r="K1399" s="310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4">
        <f>((J1396/1.11)+(K1398/1.11))*11%</f>
        <v>179995.67567567568</v>
      </c>
      <c r="K1400" s="335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10"/>
      <c r="K1401" s="310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1816320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11" t="s">
        <v>55</v>
      </c>
      <c r="K1404" s="312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11"/>
      <c r="K1405" s="312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23070013</v>
      </c>
      <c r="F1408" s="123"/>
      <c r="G1408" s="124" t="s">
        <v>2</v>
      </c>
      <c r="H1408" s="355" t="str">
        <f>H1370</f>
        <v>HARNOYO</v>
      </c>
      <c r="I1408" s="355"/>
      <c r="J1408" s="355"/>
      <c r="K1408" s="356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9" t="s">
        <v>3</v>
      </c>
      <c r="G1409" s="130"/>
      <c r="H1409" s="357"/>
      <c r="I1409" s="357"/>
      <c r="J1409" s="357"/>
      <c r="K1409" s="358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60">
        <f>D1372</f>
        <v>45117</v>
      </c>
      <c r="E1410" s="361"/>
      <c r="F1410" s="359"/>
      <c r="G1410" s="131"/>
      <c r="H1410" s="362" t="str">
        <f>H1372</f>
        <v>(BENDAN)</v>
      </c>
      <c r="I1410" s="362"/>
      <c r="J1410" s="362"/>
      <c r="K1410" s="363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9"/>
      <c r="G1411" s="131"/>
      <c r="H1411" s="343" t="str">
        <f>H1373</f>
        <v>PEKALONGAN</v>
      </c>
      <c r="I1411" s="343"/>
      <c r="J1411" s="343"/>
      <c r="K1411" s="34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4883</v>
      </c>
      <c r="E1412" s="122"/>
      <c r="F1412" s="133"/>
      <c r="G1412" s="134"/>
      <c r="H1412" s="345"/>
      <c r="I1412" s="345"/>
      <c r="J1412" s="345"/>
      <c r="K1412" s="34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96</v>
      </c>
      <c r="C1416" s="287" t="str">
        <f t="shared" si="745"/>
        <v>PCS</v>
      </c>
      <c r="D1416" s="288">
        <f t="shared" si="745"/>
        <v>1</v>
      </c>
      <c r="E1416" s="289" t="str">
        <f t="shared" si="745"/>
        <v>HANDY TAPE DISPENSER KENKO TDB-2</v>
      </c>
      <c r="F1416" s="158"/>
      <c r="G1416" s="159"/>
      <c r="H1416" s="160">
        <f t="shared" ref="H1416:J1416" si="746">H1378</f>
        <v>22000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1816320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8"/>
      <c r="K1433" s="36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9">
        <f>SUM(K1416:K1431)</f>
        <v>1816320</v>
      </c>
      <c r="K1434" s="370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5"/>
      <c r="K1435" s="365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4"/>
      <c r="K1437" s="36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6">
        <f>((J1434/1.11)+(K1436/1.11))*11%</f>
        <v>179995.67567567568</v>
      </c>
      <c r="K1438" s="367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4"/>
      <c r="K1439" s="36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1816320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7" t="str">
        <f>J1404</f>
        <v>NOVI / CONDRO</v>
      </c>
      <c r="K1442" s="338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7">
        <f>J1405</f>
        <v>0</v>
      </c>
      <c r="K1443" s="338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23070013</v>
      </c>
      <c r="F1446" s="200"/>
      <c r="G1446" s="201" t="s">
        <v>2</v>
      </c>
      <c r="H1446" s="339" t="str">
        <f>H1408</f>
        <v>HARNOYO</v>
      </c>
      <c r="I1446" s="339"/>
      <c r="J1446" s="339"/>
      <c r="K1446" s="340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3" t="s">
        <v>3</v>
      </c>
      <c r="G1447" s="207"/>
      <c r="H1447" s="341"/>
      <c r="I1447" s="341"/>
      <c r="J1447" s="341"/>
      <c r="K1447" s="342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4">
        <f>D1410</f>
        <v>45117</v>
      </c>
      <c r="E1448" s="315"/>
      <c r="F1448" s="313"/>
      <c r="G1448" s="208"/>
      <c r="H1448" s="316" t="str">
        <f>H1410</f>
        <v>(BENDAN)</v>
      </c>
      <c r="I1448" s="316"/>
      <c r="J1448" s="316"/>
      <c r="K1448" s="317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3"/>
      <c r="G1449" s="208"/>
      <c r="H1449" s="318" t="str">
        <f>H1411</f>
        <v>PEKALONGAN</v>
      </c>
      <c r="I1449" s="318"/>
      <c r="J1449" s="318"/>
      <c r="K1449" s="319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4883</v>
      </c>
      <c r="E1450" s="199"/>
      <c r="F1450" s="210"/>
      <c r="G1450" s="211"/>
      <c r="H1450" s="320"/>
      <c r="I1450" s="320"/>
      <c r="J1450" s="320"/>
      <c r="K1450" s="321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96</v>
      </c>
      <c r="C1454" s="292" t="str">
        <f t="shared" si="778"/>
        <v>PCS</v>
      </c>
      <c r="D1454" s="293">
        <f t="shared" si="778"/>
        <v>1</v>
      </c>
      <c r="E1454" s="294" t="str">
        <f t="shared" si="778"/>
        <v>HANDY TAPE DISPENSER KENKO TDB-2</v>
      </c>
      <c r="F1454" s="235"/>
      <c r="G1454" s="236"/>
      <c r="H1454" s="237">
        <f t="shared" ref="H1454:J1454" si="779">H1416</f>
        <v>22000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1816320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2"/>
      <c r="K1471" s="323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4">
        <f>SUM(K1454:K1469)</f>
        <v>1816320</v>
      </c>
      <c r="K1472" s="325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6"/>
      <c r="K1473" s="326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3"/>
      <c r="K1475" s="323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7">
        <f>((J1472/1.11)+(K1474/1.11))*11%</f>
        <v>179995.67567567568</v>
      </c>
      <c r="K1476" s="32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3"/>
      <c r="K1477" s="323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1816320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9" t="str">
        <f>J1442</f>
        <v>NOVI / CONDRO</v>
      </c>
      <c r="K1480" s="33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9">
        <f>J1443</f>
        <v>0</v>
      </c>
      <c r="K1481" s="33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23070014</v>
      </c>
      <c r="G1484" s="11" t="s">
        <v>2</v>
      </c>
      <c r="H1484" s="305" t="s">
        <v>67</v>
      </c>
      <c r="I1484" s="305"/>
      <c r="J1484" s="305"/>
      <c r="K1484" s="306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9" t="s">
        <v>3</v>
      </c>
      <c r="G1485" s="17"/>
      <c r="H1485" s="307"/>
      <c r="I1485" s="307"/>
      <c r="J1485" s="307"/>
      <c r="K1485" s="308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7">
        <v>45118</v>
      </c>
      <c r="E1486" s="348"/>
      <c r="F1486" s="309"/>
      <c r="G1486" s="18"/>
      <c r="H1486" s="349" t="s">
        <v>68</v>
      </c>
      <c r="I1486" s="349"/>
      <c r="J1486" s="349"/>
      <c r="K1486" s="35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9"/>
      <c r="G1487" s="18"/>
      <c r="H1487" s="351" t="s">
        <v>49</v>
      </c>
      <c r="I1487" s="351"/>
      <c r="J1487" s="351"/>
      <c r="K1487" s="35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112</v>
      </c>
      <c r="E1488" s="9"/>
      <c r="F1488" s="21"/>
      <c r="G1488" s="22"/>
      <c r="H1488" s="353"/>
      <c r="I1488" s="353"/>
      <c r="J1488" s="353"/>
      <c r="K1488" s="35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51</v>
      </c>
      <c r="D1492" s="93">
        <v>1</v>
      </c>
      <c r="E1492" s="110" t="s">
        <v>113</v>
      </c>
      <c r="F1492" s="48"/>
      <c r="G1492" s="49"/>
      <c r="H1492" s="50">
        <v>117600</v>
      </c>
      <c r="I1492" s="51">
        <v>0.13</v>
      </c>
      <c r="J1492" s="51"/>
      <c r="K1492" s="52">
        <f t="shared" ref="K1492:K1507" si="811">(B1492*H1492-((B1492*H1492)*I1492))-((B1492*H1492-((B1492*H1492)*I1492))*J1492)</f>
        <v>2046240</v>
      </c>
      <c r="L1492" s="36"/>
    </row>
    <row r="1493" spans="1:12" s="10" customFormat="1" ht="14.1" customHeight="1" x14ac:dyDescent="0.25">
      <c r="A1493" s="45">
        <v>2</v>
      </c>
      <c r="B1493" s="46">
        <v>4</v>
      </c>
      <c r="C1493" s="46" t="s">
        <v>51</v>
      </c>
      <c r="D1493" s="93" t="s">
        <v>32</v>
      </c>
      <c r="E1493" s="110" t="s">
        <v>71</v>
      </c>
      <c r="F1493" s="48"/>
      <c r="G1493" s="49"/>
      <c r="H1493" s="50">
        <v>228000</v>
      </c>
      <c r="I1493" s="51">
        <v>0.125</v>
      </c>
      <c r="J1493" s="51"/>
      <c r="K1493" s="52">
        <f t="shared" si="811"/>
        <v>798000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6"/>
      <c r="K1509" s="310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31">
        <f>SUM(K1492:K1507)</f>
        <v>2844240</v>
      </c>
      <c r="K1510" s="332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3"/>
      <c r="K1511" s="333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10"/>
      <c r="K1513" s="310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4">
        <f>((J1510/1.11)+(K1512/1.11))*11%</f>
        <v>281861.6216216216</v>
      </c>
      <c r="K1514" s="335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10"/>
      <c r="K1515" s="310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2844240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11" t="s">
        <v>55</v>
      </c>
      <c r="K1518" s="312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11"/>
      <c r="K1519" s="312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23070014</v>
      </c>
      <c r="F1522" s="123"/>
      <c r="G1522" s="124" t="s">
        <v>2</v>
      </c>
      <c r="H1522" s="355" t="str">
        <f>H1484</f>
        <v>SANTOSO BUDIONO</v>
      </c>
      <c r="I1522" s="355"/>
      <c r="J1522" s="355"/>
      <c r="K1522" s="356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9" t="s">
        <v>3</v>
      </c>
      <c r="G1523" s="130"/>
      <c r="H1523" s="357"/>
      <c r="I1523" s="357"/>
      <c r="J1523" s="357"/>
      <c r="K1523" s="358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60">
        <f>D1486</f>
        <v>45118</v>
      </c>
      <c r="E1524" s="361"/>
      <c r="F1524" s="359"/>
      <c r="G1524" s="131"/>
      <c r="H1524" s="362" t="str">
        <f>H1486</f>
        <v>(  ARMADA  )</v>
      </c>
      <c r="I1524" s="362"/>
      <c r="J1524" s="362"/>
      <c r="K1524" s="363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9"/>
      <c r="G1525" s="131"/>
      <c r="H1525" s="343" t="str">
        <f>H1487</f>
        <v>PURWOKERTO</v>
      </c>
      <c r="I1525" s="343"/>
      <c r="J1525" s="343"/>
      <c r="K1525" s="34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4888</v>
      </c>
      <c r="E1526" s="122"/>
      <c r="F1526" s="133"/>
      <c r="G1526" s="134"/>
      <c r="H1526" s="345"/>
      <c r="I1526" s="345"/>
      <c r="J1526" s="345"/>
      <c r="K1526" s="34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STAPLER KENKO HD-10D</v>
      </c>
      <c r="F1530" s="158"/>
      <c r="G1530" s="159"/>
      <c r="H1530" s="160">
        <f t="shared" ref="H1530:J1530" si="813">H1492</f>
        <v>117600</v>
      </c>
      <c r="I1530" s="161">
        <f t="shared" si="813"/>
        <v>0.13</v>
      </c>
      <c r="J1530" s="161">
        <f t="shared" si="813"/>
        <v>0</v>
      </c>
      <c r="K1530" s="162">
        <f t="shared" ref="K1530:K1545" si="814">(B1530*H1530-((B1530*H1530)*I1530))-((B1530*H1530-((B1530*H1530)*I1530))*J1530)</f>
        <v>2046240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4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STAPLER KENKO HD-50</v>
      </c>
      <c r="F1531" s="158"/>
      <c r="G1531" s="159"/>
      <c r="H1531" s="160">
        <f t="shared" ref="H1531:J1531" si="816">H1493</f>
        <v>228000</v>
      </c>
      <c r="I1531" s="161">
        <f t="shared" si="816"/>
        <v>0.125</v>
      </c>
      <c r="J1531" s="161">
        <f t="shared" si="816"/>
        <v>0</v>
      </c>
      <c r="K1531" s="162">
        <f t="shared" si="814"/>
        <v>798000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8"/>
      <c r="K1547" s="36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9">
        <f>SUM(K1530:K1545)</f>
        <v>2844240</v>
      </c>
      <c r="K1548" s="370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5"/>
      <c r="K1549" s="365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4"/>
      <c r="K1551" s="36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6">
        <f>((J1548/1.11)+(K1550/1.11))*11%</f>
        <v>281861.6216216216</v>
      </c>
      <c r="K1552" s="367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4"/>
      <c r="K1553" s="36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2844240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7" t="str">
        <f>J1518</f>
        <v>NOVI / CONDRO</v>
      </c>
      <c r="K1556" s="338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7">
        <f>J1519</f>
        <v>0</v>
      </c>
      <c r="K1557" s="338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23070014</v>
      </c>
      <c r="F1560" s="200"/>
      <c r="G1560" s="201" t="s">
        <v>2</v>
      </c>
      <c r="H1560" s="339" t="str">
        <f>H1522</f>
        <v>SANTOSO BUDIONO</v>
      </c>
      <c r="I1560" s="339"/>
      <c r="J1560" s="339"/>
      <c r="K1560" s="340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3" t="s">
        <v>3</v>
      </c>
      <c r="G1561" s="207"/>
      <c r="H1561" s="341"/>
      <c r="I1561" s="341"/>
      <c r="J1561" s="341"/>
      <c r="K1561" s="342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4">
        <f>D1524</f>
        <v>45118</v>
      </c>
      <c r="E1562" s="315"/>
      <c r="F1562" s="313"/>
      <c r="G1562" s="208"/>
      <c r="H1562" s="316" t="str">
        <f>H1524</f>
        <v>(  ARMADA  )</v>
      </c>
      <c r="I1562" s="316"/>
      <c r="J1562" s="316"/>
      <c r="K1562" s="317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3"/>
      <c r="G1563" s="208"/>
      <c r="H1563" s="318" t="str">
        <f>H1525</f>
        <v>PURWOKERTO</v>
      </c>
      <c r="I1563" s="318"/>
      <c r="J1563" s="318"/>
      <c r="K1563" s="319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4888</v>
      </c>
      <c r="E1564" s="199"/>
      <c r="F1564" s="210"/>
      <c r="G1564" s="211"/>
      <c r="H1564" s="320"/>
      <c r="I1564" s="320"/>
      <c r="J1564" s="320"/>
      <c r="K1564" s="321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STAPLER KENKO HD-10D</v>
      </c>
      <c r="F1568" s="235"/>
      <c r="G1568" s="236"/>
      <c r="H1568" s="237">
        <f t="shared" ref="H1568:J1568" si="846">H1530</f>
        <v>117600</v>
      </c>
      <c r="I1568" s="238">
        <f t="shared" si="846"/>
        <v>0.13</v>
      </c>
      <c r="J1568" s="238">
        <f t="shared" si="846"/>
        <v>0</v>
      </c>
      <c r="K1568" s="239">
        <f t="shared" ref="K1568:K1583" si="847">(B1568*H1568-((B1568*H1568)*I1568))-((B1568*H1568-((B1568*H1568)*I1568))*J1568)</f>
        <v>2046240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4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STAPLER KENKO HD-50</v>
      </c>
      <c r="F1569" s="235"/>
      <c r="G1569" s="236"/>
      <c r="H1569" s="237">
        <f t="shared" ref="H1569:J1569" si="849">H1531</f>
        <v>228000</v>
      </c>
      <c r="I1569" s="238">
        <f t="shared" si="849"/>
        <v>0.125</v>
      </c>
      <c r="J1569" s="238">
        <f t="shared" si="849"/>
        <v>0</v>
      </c>
      <c r="K1569" s="239">
        <f t="shared" si="847"/>
        <v>798000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2"/>
      <c r="K1585" s="323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4">
        <f>SUM(K1568:K1583)</f>
        <v>2844240</v>
      </c>
      <c r="K1586" s="325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6"/>
      <c r="K1587" s="326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3"/>
      <c r="K1589" s="323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7">
        <f>((J1586/1.11)+(K1588/1.11))*11%</f>
        <v>281861.6216216216</v>
      </c>
      <c r="K1590" s="32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3"/>
      <c r="K1591" s="323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2844240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9" t="str">
        <f>J1556</f>
        <v>NOVI / CONDRO</v>
      </c>
      <c r="K1594" s="33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9">
        <f>J1557</f>
        <v>0</v>
      </c>
      <c r="K1595" s="33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23070015</v>
      </c>
      <c r="G1598" s="11" t="s">
        <v>2</v>
      </c>
      <c r="H1598" s="305" t="s">
        <v>47</v>
      </c>
      <c r="I1598" s="305"/>
      <c r="J1598" s="305"/>
      <c r="K1598" s="306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9" t="s">
        <v>3</v>
      </c>
      <c r="G1599" s="17"/>
      <c r="H1599" s="307"/>
      <c r="I1599" s="307"/>
      <c r="J1599" s="307"/>
      <c r="K1599" s="308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7">
        <v>45118</v>
      </c>
      <c r="E1600" s="348"/>
      <c r="F1600" s="309"/>
      <c r="G1600" s="18"/>
      <c r="H1600" s="349" t="s">
        <v>48</v>
      </c>
      <c r="I1600" s="349"/>
      <c r="J1600" s="349"/>
      <c r="K1600" s="35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9"/>
      <c r="G1601" s="18"/>
      <c r="H1601" s="351" t="s">
        <v>49</v>
      </c>
      <c r="I1601" s="351"/>
      <c r="J1601" s="351"/>
      <c r="K1601" s="35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114</v>
      </c>
      <c r="E1602" s="9"/>
      <c r="F1602" s="21"/>
      <c r="G1602" s="22"/>
      <c r="H1602" s="353"/>
      <c r="I1602" s="353"/>
      <c r="J1602" s="353"/>
      <c r="K1602" s="35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60</v>
      </c>
      <c r="C1606" s="46" t="s">
        <v>51</v>
      </c>
      <c r="D1606" s="93">
        <v>1</v>
      </c>
      <c r="E1606" s="110" t="s">
        <v>63</v>
      </c>
      <c r="F1606" s="48"/>
      <c r="G1606" s="49"/>
      <c r="H1606" s="50">
        <v>64800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3363120</v>
      </c>
      <c r="L1606" s="36"/>
    </row>
    <row r="1607" spans="1:12" s="10" customFormat="1" ht="14.1" customHeight="1" x14ac:dyDescent="0.25">
      <c r="A1607" s="45">
        <v>2</v>
      </c>
      <c r="B1607" s="46">
        <v>48</v>
      </c>
      <c r="C1607" s="46" t="s">
        <v>51</v>
      </c>
      <c r="D1607" s="93">
        <v>1</v>
      </c>
      <c r="E1607" s="110" t="s">
        <v>115</v>
      </c>
      <c r="F1607" s="48"/>
      <c r="G1607" s="49"/>
      <c r="H1607" s="50">
        <v>60000</v>
      </c>
      <c r="I1607" s="51">
        <v>0.13500000000000001</v>
      </c>
      <c r="J1607" s="51"/>
      <c r="K1607" s="52">
        <f t="shared" si="878"/>
        <v>2491200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6"/>
      <c r="K1623" s="310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31">
        <f>SUM(K1606:K1621)</f>
        <v>5854320</v>
      </c>
      <c r="K1624" s="332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3"/>
      <c r="K1625" s="333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10"/>
      <c r="K1627" s="310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4">
        <f>((J1624/1.11)+(K1626/1.11))*11%</f>
        <v>580157.83783783775</v>
      </c>
      <c r="K1628" s="335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10"/>
      <c r="K1629" s="310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5854320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11" t="s">
        <v>55</v>
      </c>
      <c r="K1632" s="312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11"/>
      <c r="K1633" s="312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23070015</v>
      </c>
      <c r="F1636" s="123"/>
      <c r="G1636" s="124" t="s">
        <v>2</v>
      </c>
      <c r="H1636" s="355" t="str">
        <f>H1598</f>
        <v>CV PELITA JAYA</v>
      </c>
      <c r="I1636" s="355"/>
      <c r="J1636" s="355"/>
      <c r="K1636" s="356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9" t="s">
        <v>3</v>
      </c>
      <c r="G1637" s="130"/>
      <c r="H1637" s="357"/>
      <c r="I1637" s="357"/>
      <c r="J1637" s="357"/>
      <c r="K1637" s="358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60">
        <f>D1600</f>
        <v>45118</v>
      </c>
      <c r="E1638" s="361"/>
      <c r="F1638" s="359"/>
      <c r="G1638" s="131"/>
      <c r="H1638" s="362" t="str">
        <f>H1600</f>
        <v>(ANUGERAH SEJAHTERA)</v>
      </c>
      <c r="I1638" s="362"/>
      <c r="J1638" s="362"/>
      <c r="K1638" s="363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9"/>
      <c r="G1639" s="131"/>
      <c r="H1639" s="343" t="str">
        <f>H1601</f>
        <v>PURWOKERTO</v>
      </c>
      <c r="I1639" s="343"/>
      <c r="J1639" s="343"/>
      <c r="K1639" s="34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4892</v>
      </c>
      <c r="E1640" s="122"/>
      <c r="F1640" s="133"/>
      <c r="G1640" s="134"/>
      <c r="H1640" s="345"/>
      <c r="I1640" s="345"/>
      <c r="J1640" s="345"/>
      <c r="K1640" s="34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60</v>
      </c>
      <c r="C1644" s="287" t="str">
        <f t="shared" si="879"/>
        <v>LSN</v>
      </c>
      <c r="D1644" s="288">
        <f t="shared" si="879"/>
        <v>1</v>
      </c>
      <c r="E1644" s="289" t="str">
        <f t="shared" si="879"/>
        <v>ISI CUTTER 18 MM KENKO L-150 (BESAR)</v>
      </c>
      <c r="F1644" s="158"/>
      <c r="G1644" s="159"/>
      <c r="H1644" s="160">
        <f t="shared" ref="H1644:J1644" si="880">H1606</f>
        <v>64800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3363120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48</v>
      </c>
      <c r="C1645" s="287" t="str">
        <f t="shared" si="882"/>
        <v>LSN</v>
      </c>
      <c r="D1645" s="288">
        <f t="shared" si="882"/>
        <v>1</v>
      </c>
      <c r="E1645" s="289" t="str">
        <f t="shared" si="882"/>
        <v>CORRECTION TAPE KENKO CT-902CL (12M x 5MM)</v>
      </c>
      <c r="F1645" s="158"/>
      <c r="G1645" s="159"/>
      <c r="H1645" s="160">
        <f t="shared" ref="H1645:J1645" si="883">H1607</f>
        <v>60000</v>
      </c>
      <c r="I1645" s="161">
        <f t="shared" si="883"/>
        <v>0.13500000000000001</v>
      </c>
      <c r="J1645" s="161">
        <f t="shared" si="883"/>
        <v>0</v>
      </c>
      <c r="K1645" s="162">
        <f t="shared" si="881"/>
        <v>2491200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8"/>
      <c r="K1661" s="36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9">
        <f>SUM(K1644:K1659)</f>
        <v>5854320</v>
      </c>
      <c r="K1662" s="370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5"/>
      <c r="K1663" s="365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4"/>
      <c r="K1665" s="36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6">
        <f>((J1662/1.11)+(K1664/1.11))*11%</f>
        <v>580157.83783783775</v>
      </c>
      <c r="K1666" s="367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4"/>
      <c r="K1667" s="36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5854320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7" t="str">
        <f>J1632</f>
        <v>NOVI / CONDRO</v>
      </c>
      <c r="K1670" s="338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7">
        <f>J1633</f>
        <v>0</v>
      </c>
      <c r="K1671" s="338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23070015</v>
      </c>
      <c r="F1674" s="200"/>
      <c r="G1674" s="201" t="s">
        <v>2</v>
      </c>
      <c r="H1674" s="339" t="str">
        <f>H1636</f>
        <v>CV PELITA JAYA</v>
      </c>
      <c r="I1674" s="339"/>
      <c r="J1674" s="339"/>
      <c r="K1674" s="340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3" t="s">
        <v>3</v>
      </c>
      <c r="G1675" s="207"/>
      <c r="H1675" s="341"/>
      <c r="I1675" s="341"/>
      <c r="J1675" s="341"/>
      <c r="K1675" s="342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4">
        <f>D1638</f>
        <v>45118</v>
      </c>
      <c r="E1676" s="315"/>
      <c r="F1676" s="313"/>
      <c r="G1676" s="208"/>
      <c r="H1676" s="316" t="str">
        <f>H1638</f>
        <v>(ANUGERAH SEJAHTERA)</v>
      </c>
      <c r="I1676" s="316"/>
      <c r="J1676" s="316"/>
      <c r="K1676" s="317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3"/>
      <c r="G1677" s="208"/>
      <c r="H1677" s="318" t="str">
        <f>H1639</f>
        <v>PURWOKERTO</v>
      </c>
      <c r="I1677" s="318"/>
      <c r="J1677" s="318"/>
      <c r="K1677" s="319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4892</v>
      </c>
      <c r="E1678" s="199"/>
      <c r="F1678" s="210"/>
      <c r="G1678" s="211"/>
      <c r="H1678" s="320"/>
      <c r="I1678" s="320"/>
      <c r="J1678" s="320"/>
      <c r="K1678" s="321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60</v>
      </c>
      <c r="C1682" s="292" t="str">
        <f t="shared" si="912"/>
        <v>LSN</v>
      </c>
      <c r="D1682" s="293">
        <f t="shared" si="912"/>
        <v>1</v>
      </c>
      <c r="E1682" s="294" t="str">
        <f t="shared" si="912"/>
        <v>ISI CUTTER 18 MM KENKO L-150 (BESAR)</v>
      </c>
      <c r="F1682" s="235"/>
      <c r="G1682" s="236"/>
      <c r="H1682" s="237">
        <f t="shared" ref="H1682:J1682" si="913">H1644</f>
        <v>64800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3363120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48</v>
      </c>
      <c r="C1683" s="292" t="str">
        <f t="shared" si="915"/>
        <v>LSN</v>
      </c>
      <c r="D1683" s="293">
        <f t="shared" si="915"/>
        <v>1</v>
      </c>
      <c r="E1683" s="294" t="str">
        <f t="shared" si="915"/>
        <v>CORRECTION TAPE KENKO CT-902CL (12M x 5MM)</v>
      </c>
      <c r="F1683" s="235"/>
      <c r="G1683" s="236"/>
      <c r="H1683" s="237">
        <f t="shared" ref="H1683:J1683" si="916">H1645</f>
        <v>60000</v>
      </c>
      <c r="I1683" s="238">
        <f t="shared" si="916"/>
        <v>0.13500000000000001</v>
      </c>
      <c r="J1683" s="238">
        <f t="shared" si="916"/>
        <v>0</v>
      </c>
      <c r="K1683" s="239">
        <f t="shared" si="914"/>
        <v>2491200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2"/>
      <c r="K1699" s="323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4">
        <f>SUM(K1682:K1697)</f>
        <v>5854320</v>
      </c>
      <c r="K1700" s="325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6"/>
      <c r="K1701" s="326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3"/>
      <c r="K1703" s="323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7">
        <f>((J1700/1.11)+(K1702/1.11))*11%</f>
        <v>580157.83783783775</v>
      </c>
      <c r="K1704" s="32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3"/>
      <c r="K1705" s="323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5854320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9" t="str">
        <f>J1670</f>
        <v>NOVI / CONDRO</v>
      </c>
      <c r="K1708" s="33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9">
        <f>J1671</f>
        <v>0</v>
      </c>
      <c r="K1709" s="33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23070016</v>
      </c>
      <c r="G1712" s="11" t="s">
        <v>2</v>
      </c>
      <c r="H1712" s="305" t="s">
        <v>40</v>
      </c>
      <c r="I1712" s="305"/>
      <c r="J1712" s="305"/>
      <c r="K1712" s="30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9" t="s">
        <v>3</v>
      </c>
      <c r="G1713" s="17"/>
      <c r="H1713" s="307"/>
      <c r="I1713" s="307"/>
      <c r="J1713" s="307"/>
      <c r="K1713" s="30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7">
        <v>45118</v>
      </c>
      <c r="E1714" s="348"/>
      <c r="F1714" s="309"/>
      <c r="G1714" s="18"/>
      <c r="H1714" s="349" t="s">
        <v>41</v>
      </c>
      <c r="I1714" s="349"/>
      <c r="J1714" s="349"/>
      <c r="K1714" s="35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9"/>
      <c r="G1715" s="18"/>
      <c r="H1715" s="351" t="s">
        <v>42</v>
      </c>
      <c r="I1715" s="351"/>
      <c r="J1715" s="351"/>
      <c r="K1715" s="35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116</v>
      </c>
      <c r="E1716" s="9"/>
      <c r="F1716" s="21"/>
      <c r="G1716" s="22"/>
      <c r="H1716" s="353"/>
      <c r="I1716" s="353"/>
      <c r="J1716" s="353"/>
      <c r="K1716" s="35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432</v>
      </c>
      <c r="C1720" s="46" t="s">
        <v>51</v>
      </c>
      <c r="D1720" s="93">
        <v>3</v>
      </c>
      <c r="E1720" s="110" t="s">
        <v>117</v>
      </c>
      <c r="F1720" s="48"/>
      <c r="G1720" s="49"/>
      <c r="H1720" s="50">
        <v>21600</v>
      </c>
      <c r="I1720" s="51">
        <v>0.125</v>
      </c>
      <c r="J1720" s="51"/>
      <c r="K1720" s="52">
        <f t="shared" ref="K1720:K1735" si="945">(B1720*H1720-((B1720*H1720)*I1720))-((B1720*H1720-((B1720*H1720)*I1720))*J1720)</f>
        <v>8164800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6"/>
      <c r="K1737" s="310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31">
        <f>SUM(K1720:K1735)</f>
        <v>8164800</v>
      </c>
      <c r="K1738" s="332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3"/>
      <c r="K1739" s="333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10"/>
      <c r="K1741" s="310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4">
        <f>((J1738/1.11)+(K1740/1.11))*11%</f>
        <v>809124.32432432426</v>
      </c>
      <c r="K1742" s="335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10"/>
      <c r="K1743" s="310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8164800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11" t="s">
        <v>55</v>
      </c>
      <c r="K1746" s="312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11"/>
      <c r="K1747" s="312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23070016</v>
      </c>
      <c r="F1750" s="123"/>
      <c r="G1750" s="124" t="s">
        <v>2</v>
      </c>
      <c r="H1750" s="355" t="str">
        <f>H1712</f>
        <v>GUNAWAN HARTONO KUSUMA</v>
      </c>
      <c r="I1750" s="355"/>
      <c r="J1750" s="355"/>
      <c r="K1750" s="356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9" t="s">
        <v>3</v>
      </c>
      <c r="G1751" s="130"/>
      <c r="H1751" s="357"/>
      <c r="I1751" s="357"/>
      <c r="J1751" s="357"/>
      <c r="K1751" s="358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60">
        <f>D1714</f>
        <v>45118</v>
      </c>
      <c r="E1752" s="361"/>
      <c r="F1752" s="359"/>
      <c r="G1752" s="131"/>
      <c r="H1752" s="362" t="str">
        <f>H1714</f>
        <v>( NIKI SAE )</v>
      </c>
      <c r="I1752" s="362"/>
      <c r="J1752" s="362"/>
      <c r="K1752" s="363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9"/>
      <c r="G1753" s="131"/>
      <c r="H1753" s="343" t="str">
        <f>H1715</f>
        <v>TULUNG AGUNG</v>
      </c>
      <c r="I1753" s="343"/>
      <c r="J1753" s="343"/>
      <c r="K1753" s="34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4963</v>
      </c>
      <c r="E1754" s="122"/>
      <c r="F1754" s="133"/>
      <c r="G1754" s="134"/>
      <c r="H1754" s="345"/>
      <c r="I1754" s="345"/>
      <c r="J1754" s="345"/>
      <c r="K1754" s="34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432</v>
      </c>
      <c r="C1758" s="287" t="str">
        <f t="shared" si="946"/>
        <v>LSN</v>
      </c>
      <c r="D1758" s="288">
        <f t="shared" si="946"/>
        <v>3</v>
      </c>
      <c r="E1758" s="289" t="str">
        <f t="shared" si="946"/>
        <v>GEL PEN KENKO KE-303 T-GEL TRIANGULAR HITAM</v>
      </c>
      <c r="F1758" s="158"/>
      <c r="G1758" s="159"/>
      <c r="H1758" s="160">
        <f t="shared" ref="H1758:J1758" si="947">H1720</f>
        <v>21600</v>
      </c>
      <c r="I1758" s="161">
        <f t="shared" si="947"/>
        <v>0.125</v>
      </c>
      <c r="J1758" s="161">
        <f t="shared" si="947"/>
        <v>0</v>
      </c>
      <c r="K1758" s="162">
        <f t="shared" ref="K1758:K1773" si="948">(B1758*H1758-((B1758*H1758)*I1758))-((B1758*H1758-((B1758*H1758)*I1758))*J1758)</f>
        <v>8164800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8"/>
      <c r="K1775" s="36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9">
        <f>SUM(K1758:K1773)</f>
        <v>8164800</v>
      </c>
      <c r="K1776" s="370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5"/>
      <c r="K1777" s="365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4"/>
      <c r="K1779" s="36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6">
        <f>((J1776/1.11)+(K1778/1.11))*11%</f>
        <v>809124.32432432426</v>
      </c>
      <c r="K1780" s="367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4"/>
      <c r="K1781" s="36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8164800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7" t="str">
        <f>J1746</f>
        <v>NOVI / CONDRO</v>
      </c>
      <c r="K1784" s="338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7">
        <f>J1747</f>
        <v>0</v>
      </c>
      <c r="K1785" s="338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23070016</v>
      </c>
      <c r="F1788" s="200"/>
      <c r="G1788" s="201" t="s">
        <v>2</v>
      </c>
      <c r="H1788" s="339" t="str">
        <f>H1750</f>
        <v>GUNAWAN HARTONO KUSUMA</v>
      </c>
      <c r="I1788" s="339"/>
      <c r="J1788" s="339"/>
      <c r="K1788" s="340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3" t="s">
        <v>3</v>
      </c>
      <c r="G1789" s="207"/>
      <c r="H1789" s="341"/>
      <c r="I1789" s="341"/>
      <c r="J1789" s="341"/>
      <c r="K1789" s="342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4">
        <f>D1752</f>
        <v>45118</v>
      </c>
      <c r="E1790" s="315"/>
      <c r="F1790" s="313"/>
      <c r="G1790" s="208"/>
      <c r="H1790" s="316" t="str">
        <f>H1752</f>
        <v>( NIKI SAE )</v>
      </c>
      <c r="I1790" s="316"/>
      <c r="J1790" s="316"/>
      <c r="K1790" s="317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3"/>
      <c r="G1791" s="208"/>
      <c r="H1791" s="318" t="str">
        <f>H1753</f>
        <v>TULUNG AGUNG</v>
      </c>
      <c r="I1791" s="318"/>
      <c r="J1791" s="318"/>
      <c r="K1791" s="319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4963</v>
      </c>
      <c r="E1792" s="199"/>
      <c r="F1792" s="210"/>
      <c r="G1792" s="211"/>
      <c r="H1792" s="320"/>
      <c r="I1792" s="320"/>
      <c r="J1792" s="320"/>
      <c r="K1792" s="321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432</v>
      </c>
      <c r="C1796" s="292" t="str">
        <f t="shared" si="979"/>
        <v>LSN</v>
      </c>
      <c r="D1796" s="293">
        <f t="shared" si="979"/>
        <v>3</v>
      </c>
      <c r="E1796" s="294" t="str">
        <f t="shared" si="979"/>
        <v>GEL PEN KENKO KE-303 T-GEL TRIANGULAR HITAM</v>
      </c>
      <c r="F1796" s="235"/>
      <c r="G1796" s="236"/>
      <c r="H1796" s="237">
        <f t="shared" ref="H1796:J1796" si="980">H1758</f>
        <v>21600</v>
      </c>
      <c r="I1796" s="238">
        <f t="shared" si="980"/>
        <v>0.125</v>
      </c>
      <c r="J1796" s="238">
        <f t="shared" si="980"/>
        <v>0</v>
      </c>
      <c r="K1796" s="239">
        <f t="shared" ref="K1796:K1811" si="981">(B1796*H1796-((B1796*H1796)*I1796))-((B1796*H1796-((B1796*H1796)*I1796))*J1796)</f>
        <v>8164800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2"/>
      <c r="K1813" s="323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4">
        <f>SUM(K1796:K1811)</f>
        <v>8164800</v>
      </c>
      <c r="K1814" s="325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6"/>
      <c r="K1815" s="326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3"/>
      <c r="K1817" s="323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7">
        <f>((J1814/1.11)+(K1816/1.11))*11%</f>
        <v>809124.32432432426</v>
      </c>
      <c r="K1818" s="32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3"/>
      <c r="K1819" s="323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8164800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9" t="str">
        <f>J1784</f>
        <v>NOVI / CONDRO</v>
      </c>
      <c r="K1822" s="33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9">
        <f>J1785</f>
        <v>0</v>
      </c>
      <c r="K1823" s="33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23070017</v>
      </c>
      <c r="G1826" s="11" t="s">
        <v>2</v>
      </c>
      <c r="H1826" s="305" t="s">
        <v>98</v>
      </c>
      <c r="I1826" s="305"/>
      <c r="J1826" s="305"/>
      <c r="K1826" s="30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9" t="s">
        <v>3</v>
      </c>
      <c r="G1827" s="17"/>
      <c r="H1827" s="307"/>
      <c r="I1827" s="307"/>
      <c r="J1827" s="307"/>
      <c r="K1827" s="30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7">
        <v>45119</v>
      </c>
      <c r="E1828" s="348"/>
      <c r="F1828" s="309"/>
      <c r="G1828" s="18"/>
      <c r="H1828" s="349" t="s">
        <v>32</v>
      </c>
      <c r="I1828" s="349"/>
      <c r="J1828" s="349"/>
      <c r="K1828" s="35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9"/>
      <c r="G1829" s="18"/>
      <c r="H1829" s="351" t="s">
        <v>99</v>
      </c>
      <c r="I1829" s="351"/>
      <c r="J1829" s="351"/>
      <c r="K1829" s="35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118</v>
      </c>
      <c r="E1830" s="9"/>
      <c r="F1830" s="21"/>
      <c r="G1830" s="22"/>
      <c r="H1830" s="353"/>
      <c r="I1830" s="353"/>
      <c r="J1830" s="353"/>
      <c r="K1830" s="35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51</v>
      </c>
      <c r="D1834" s="93">
        <v>3</v>
      </c>
      <c r="E1834" s="110" t="s">
        <v>119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4006800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37</v>
      </c>
      <c r="D1835" s="93">
        <v>3</v>
      </c>
      <c r="E1835" s="110" t="s">
        <v>120</v>
      </c>
      <c r="F1835" s="48"/>
      <c r="G1835" s="49"/>
      <c r="H1835" s="50">
        <v>34100</v>
      </c>
      <c r="I1835" s="51">
        <v>0.125</v>
      </c>
      <c r="J1835" s="51"/>
      <c r="K1835" s="52">
        <f t="shared" si="1012"/>
        <v>4475625</v>
      </c>
      <c r="L1835" s="36"/>
    </row>
    <row r="1836" spans="1:12" s="10" customFormat="1" ht="14.1" customHeight="1" x14ac:dyDescent="0.25">
      <c r="A1836" s="45">
        <v>3</v>
      </c>
      <c r="B1836" s="46">
        <v>150</v>
      </c>
      <c r="C1836" s="46" t="s">
        <v>37</v>
      </c>
      <c r="D1836" s="93">
        <v>3</v>
      </c>
      <c r="E1836" s="110" t="s">
        <v>121</v>
      </c>
      <c r="F1836" s="48"/>
      <c r="G1836" s="49"/>
      <c r="H1836" s="50">
        <v>32000</v>
      </c>
      <c r="I1836" s="51">
        <v>0.125</v>
      </c>
      <c r="J1836" s="51"/>
      <c r="K1836" s="52">
        <f t="shared" si="1012"/>
        <v>4200000</v>
      </c>
      <c r="L1836" s="36"/>
    </row>
    <row r="1837" spans="1:12" s="10" customFormat="1" ht="14.1" customHeight="1" x14ac:dyDescent="0.25">
      <c r="A1837" s="45">
        <v>4</v>
      </c>
      <c r="B1837" s="46">
        <v>150</v>
      </c>
      <c r="C1837" s="46" t="s">
        <v>64</v>
      </c>
      <c r="D1837" s="93">
        <v>5</v>
      </c>
      <c r="E1837" s="110" t="s">
        <v>122</v>
      </c>
      <c r="F1837" s="48"/>
      <c r="G1837" s="49"/>
      <c r="H1837" s="50">
        <v>104400</v>
      </c>
      <c r="I1837" s="51">
        <v>0.125</v>
      </c>
      <c r="J1837" s="51"/>
      <c r="K1837" s="52">
        <f t="shared" si="1012"/>
        <v>13702500</v>
      </c>
      <c r="L1837" s="36"/>
    </row>
    <row r="1838" spans="1:12" s="10" customFormat="1" ht="14.1" customHeight="1" x14ac:dyDescent="0.25">
      <c r="A1838" s="45">
        <v>5</v>
      </c>
      <c r="B1838" s="46">
        <v>144</v>
      </c>
      <c r="C1838" s="46" t="s">
        <v>58</v>
      </c>
      <c r="D1838" s="93">
        <v>3</v>
      </c>
      <c r="E1838" s="110" t="s">
        <v>123</v>
      </c>
      <c r="F1838" s="48"/>
      <c r="G1838" s="49"/>
      <c r="H1838" s="50">
        <v>19000</v>
      </c>
      <c r="I1838" s="51">
        <v>0.125</v>
      </c>
      <c r="J1838" s="51"/>
      <c r="K1838" s="52">
        <f t="shared" si="1012"/>
        <v>2394000</v>
      </c>
      <c r="L1838" s="36"/>
    </row>
    <row r="1839" spans="1:12" s="10" customFormat="1" ht="14.1" customHeight="1" x14ac:dyDescent="0.25">
      <c r="A1839" s="45">
        <v>6</v>
      </c>
      <c r="B1839" s="46">
        <v>1000</v>
      </c>
      <c r="C1839" s="46" t="s">
        <v>72</v>
      </c>
      <c r="D1839" s="93">
        <v>10</v>
      </c>
      <c r="E1839" s="110" t="s">
        <v>124</v>
      </c>
      <c r="F1839" s="48"/>
      <c r="G1839" s="49"/>
      <c r="H1839" s="50">
        <v>13250</v>
      </c>
      <c r="I1839" s="51"/>
      <c r="J1839" s="51"/>
      <c r="K1839" s="52">
        <f t="shared" si="1012"/>
        <v>13250000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6"/>
      <c r="K1851" s="310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31">
        <f>SUM(K1834:K1849)</f>
        <v>42028925</v>
      </c>
      <c r="K1852" s="332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3"/>
      <c r="K1853" s="333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10"/>
      <c r="K1855" s="310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4">
        <f>((J1852/1.11)+(K1854/1.11))*11%</f>
        <v>4165028.6036036029</v>
      </c>
      <c r="K1856" s="335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10"/>
      <c r="K1857" s="310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42028925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11" t="s">
        <v>55</v>
      </c>
      <c r="K1860" s="312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11"/>
      <c r="K1861" s="312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23070017</v>
      </c>
      <c r="F1864" s="123"/>
      <c r="G1864" s="124" t="s">
        <v>2</v>
      </c>
      <c r="H1864" s="355" t="str">
        <f>H1826</f>
        <v>CV LANCAR JAYA SENTOSA</v>
      </c>
      <c r="I1864" s="355"/>
      <c r="J1864" s="355"/>
      <c r="K1864" s="356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9" t="s">
        <v>3</v>
      </c>
      <c r="G1865" s="130"/>
      <c r="H1865" s="357"/>
      <c r="I1865" s="357"/>
      <c r="J1865" s="357"/>
      <c r="K1865" s="358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60">
        <f>D1828</f>
        <v>45119</v>
      </c>
      <c r="E1866" s="361"/>
      <c r="F1866" s="359"/>
      <c r="G1866" s="131"/>
      <c r="H1866" s="362" t="str">
        <f>H1828</f>
        <v/>
      </c>
      <c r="I1866" s="362"/>
      <c r="J1866" s="362"/>
      <c r="K1866" s="363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9"/>
      <c r="G1867" s="131"/>
      <c r="H1867" s="343" t="str">
        <f>H1829</f>
        <v>MALANG</v>
      </c>
      <c r="I1867" s="343"/>
      <c r="J1867" s="343"/>
      <c r="K1867" s="34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1295</v>
      </c>
      <c r="E1868" s="122"/>
      <c r="F1868" s="133"/>
      <c r="G1868" s="134"/>
      <c r="H1868" s="345"/>
      <c r="I1868" s="345"/>
      <c r="J1868" s="345"/>
      <c r="K1868" s="34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LSN</v>
      </c>
      <c r="D1872" s="288">
        <f t="shared" si="1013"/>
        <v>3</v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4006800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150</v>
      </c>
      <c r="C1873" s="287" t="str">
        <f t="shared" si="1016"/>
        <v>BOX</v>
      </c>
      <c r="D1873" s="288">
        <f t="shared" si="1016"/>
        <v>3</v>
      </c>
      <c r="E1873" s="289" t="str">
        <f t="shared" si="1016"/>
        <v>STIP / PENGHAPUS JOYKO 526-B20 PUTIH</v>
      </c>
      <c r="F1873" s="158"/>
      <c r="G1873" s="159"/>
      <c r="H1873" s="160">
        <f t="shared" ref="H1873:J1873" si="1017">H1835</f>
        <v>34100</v>
      </c>
      <c r="I1873" s="161">
        <f t="shared" si="1017"/>
        <v>0.125</v>
      </c>
      <c r="J1873" s="161">
        <f t="shared" si="1017"/>
        <v>0</v>
      </c>
      <c r="K1873" s="162">
        <f t="shared" si="1015"/>
        <v>4475625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150</v>
      </c>
      <c r="C1874" s="287" t="str">
        <f t="shared" si="1018"/>
        <v>BOX</v>
      </c>
      <c r="D1874" s="288">
        <f t="shared" si="1018"/>
        <v>3</v>
      </c>
      <c r="E1874" s="289" t="str">
        <f t="shared" si="1018"/>
        <v>STIP / PENGHAPUS JOYKO ER-30W PUTIH</v>
      </c>
      <c r="F1874" s="158"/>
      <c r="G1874" s="159"/>
      <c r="H1874" s="160">
        <f t="shared" ref="H1874:J1874" si="1019">H1836</f>
        <v>32000</v>
      </c>
      <c r="I1874" s="161">
        <f t="shared" si="1019"/>
        <v>0.125</v>
      </c>
      <c r="J1874" s="161">
        <f t="shared" si="1019"/>
        <v>0</v>
      </c>
      <c r="K1874" s="162">
        <f t="shared" si="1015"/>
        <v>4200000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150</v>
      </c>
      <c r="C1875" s="287" t="str">
        <f t="shared" si="1020"/>
        <v>GRS</v>
      </c>
      <c r="D1875" s="288">
        <f t="shared" si="1020"/>
        <v>5</v>
      </c>
      <c r="E1875" s="289" t="str">
        <f t="shared" si="1020"/>
        <v>PENSIL JOYKO 2B P-88</v>
      </c>
      <c r="F1875" s="158"/>
      <c r="G1875" s="159"/>
      <c r="H1875" s="160">
        <f t="shared" ref="H1875:J1875" si="1021">H1837</f>
        <v>104400</v>
      </c>
      <c r="I1875" s="161">
        <f t="shared" si="1021"/>
        <v>0.125</v>
      </c>
      <c r="J1875" s="161">
        <f t="shared" si="1021"/>
        <v>0</v>
      </c>
      <c r="K1875" s="162">
        <f t="shared" si="1015"/>
        <v>13702500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144</v>
      </c>
      <c r="C1876" s="287" t="str">
        <f t="shared" si="1022"/>
        <v>PCS</v>
      </c>
      <c r="D1876" s="288">
        <f t="shared" si="1022"/>
        <v>3</v>
      </c>
      <c r="E1876" s="289" t="str">
        <f t="shared" si="1022"/>
        <v>TAPE CUTTER JOYKO TD-103</v>
      </c>
      <c r="F1876" s="158"/>
      <c r="G1876" s="159"/>
      <c r="H1876" s="160">
        <f t="shared" ref="H1876:J1876" si="1023">H1838</f>
        <v>19000</v>
      </c>
      <c r="I1876" s="161">
        <f t="shared" si="1023"/>
        <v>0.125</v>
      </c>
      <c r="J1876" s="161">
        <f t="shared" si="1023"/>
        <v>0</v>
      </c>
      <c r="K1876" s="162">
        <f t="shared" si="1015"/>
        <v>2394000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1000</v>
      </c>
      <c r="C1877" s="287" t="str">
        <f t="shared" si="1024"/>
        <v>PAK</v>
      </c>
      <c r="D1877" s="288">
        <f t="shared" si="1024"/>
        <v>10</v>
      </c>
      <c r="E1877" s="289" t="str">
        <f t="shared" si="1024"/>
        <v>ISI STAPLER (STAPLES) GREATWALL GW-NO. 10 (KECIL)</v>
      </c>
      <c r="F1877" s="158"/>
      <c r="G1877" s="159"/>
      <c r="H1877" s="160">
        <f t="shared" ref="H1877:J1877" si="1025">H1839</f>
        <v>13250</v>
      </c>
      <c r="I1877" s="161">
        <f t="shared" si="1025"/>
        <v>0</v>
      </c>
      <c r="J1877" s="161">
        <f t="shared" si="1025"/>
        <v>0</v>
      </c>
      <c r="K1877" s="162">
        <f t="shared" si="1015"/>
        <v>13250000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8"/>
      <c r="K1889" s="36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9">
        <f>SUM(K1872:K1887)</f>
        <v>42028925</v>
      </c>
      <c r="K1890" s="370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5"/>
      <c r="K1891" s="365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4"/>
      <c r="K1893" s="36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6">
        <f>((J1890/1.11)+(K1892/1.11))*11%</f>
        <v>4165028.6036036029</v>
      </c>
      <c r="K1894" s="367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4"/>
      <c r="K1895" s="36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42028925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7" t="str">
        <f>J1860</f>
        <v>NOVI / CONDRO</v>
      </c>
      <c r="K1898" s="338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7">
        <f>J1861</f>
        <v>0</v>
      </c>
      <c r="K1899" s="338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23070017</v>
      </c>
      <c r="F1902" s="200"/>
      <c r="G1902" s="201" t="s">
        <v>2</v>
      </c>
      <c r="H1902" s="339" t="str">
        <f>H1864</f>
        <v>CV LANCAR JAYA SENTOSA</v>
      </c>
      <c r="I1902" s="339"/>
      <c r="J1902" s="339"/>
      <c r="K1902" s="340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3" t="s">
        <v>3</v>
      </c>
      <c r="G1903" s="207"/>
      <c r="H1903" s="341"/>
      <c r="I1903" s="341"/>
      <c r="J1903" s="341"/>
      <c r="K1903" s="342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4">
        <f>D1866</f>
        <v>45119</v>
      </c>
      <c r="E1904" s="315"/>
      <c r="F1904" s="313"/>
      <c r="G1904" s="208"/>
      <c r="H1904" s="316" t="str">
        <f>H1866</f>
        <v/>
      </c>
      <c r="I1904" s="316"/>
      <c r="J1904" s="316"/>
      <c r="K1904" s="317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3"/>
      <c r="G1905" s="208"/>
      <c r="H1905" s="318" t="str">
        <f>H1867</f>
        <v>MALANG</v>
      </c>
      <c r="I1905" s="318"/>
      <c r="J1905" s="318"/>
      <c r="K1905" s="319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1295</v>
      </c>
      <c r="E1906" s="199"/>
      <c r="F1906" s="210"/>
      <c r="G1906" s="211"/>
      <c r="H1906" s="320"/>
      <c r="I1906" s="320"/>
      <c r="J1906" s="320"/>
      <c r="K1906" s="321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LSN</v>
      </c>
      <c r="D1910" s="293">
        <f t="shared" si="1046"/>
        <v>3</v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4006800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150</v>
      </c>
      <c r="C1911" s="292" t="str">
        <f t="shared" si="1049"/>
        <v>BOX</v>
      </c>
      <c r="D1911" s="293">
        <f t="shared" si="1049"/>
        <v>3</v>
      </c>
      <c r="E1911" s="294" t="str">
        <f t="shared" si="1049"/>
        <v>STIP / PENGHAPUS JOYKO 526-B20 PUTIH</v>
      </c>
      <c r="F1911" s="235"/>
      <c r="G1911" s="236"/>
      <c r="H1911" s="237">
        <f t="shared" ref="H1911:J1911" si="1050">H1873</f>
        <v>34100</v>
      </c>
      <c r="I1911" s="238">
        <f t="shared" si="1050"/>
        <v>0.125</v>
      </c>
      <c r="J1911" s="238">
        <f t="shared" si="1050"/>
        <v>0</v>
      </c>
      <c r="K1911" s="239">
        <f t="shared" si="1048"/>
        <v>4475625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150</v>
      </c>
      <c r="C1912" s="292" t="str">
        <f t="shared" si="1051"/>
        <v>BOX</v>
      </c>
      <c r="D1912" s="293">
        <f t="shared" si="1051"/>
        <v>3</v>
      </c>
      <c r="E1912" s="294" t="str">
        <f t="shared" si="1051"/>
        <v>STIP / PENGHAPUS JOYKO ER-30W PUTIH</v>
      </c>
      <c r="F1912" s="235"/>
      <c r="G1912" s="236"/>
      <c r="H1912" s="237">
        <f t="shared" ref="H1912:J1912" si="1052">H1874</f>
        <v>32000</v>
      </c>
      <c r="I1912" s="238">
        <f t="shared" si="1052"/>
        <v>0.125</v>
      </c>
      <c r="J1912" s="238">
        <f t="shared" si="1052"/>
        <v>0</v>
      </c>
      <c r="K1912" s="239">
        <f t="shared" si="1048"/>
        <v>4200000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150</v>
      </c>
      <c r="C1913" s="292" t="str">
        <f t="shared" si="1053"/>
        <v>GRS</v>
      </c>
      <c r="D1913" s="293">
        <f t="shared" si="1053"/>
        <v>5</v>
      </c>
      <c r="E1913" s="294" t="str">
        <f t="shared" si="1053"/>
        <v>PENSIL JOYKO 2B P-88</v>
      </c>
      <c r="F1913" s="235"/>
      <c r="G1913" s="236"/>
      <c r="H1913" s="237">
        <f t="shared" ref="H1913:J1913" si="1054">H1875</f>
        <v>104400</v>
      </c>
      <c r="I1913" s="238">
        <f t="shared" si="1054"/>
        <v>0.125</v>
      </c>
      <c r="J1913" s="238">
        <f t="shared" si="1054"/>
        <v>0</v>
      </c>
      <c r="K1913" s="239">
        <f t="shared" si="1048"/>
        <v>13702500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144</v>
      </c>
      <c r="C1914" s="292" t="str">
        <f t="shared" si="1055"/>
        <v>PCS</v>
      </c>
      <c r="D1914" s="293">
        <f t="shared" si="1055"/>
        <v>3</v>
      </c>
      <c r="E1914" s="294" t="str">
        <f t="shared" si="1055"/>
        <v>TAPE CUTTER JOYKO TD-103</v>
      </c>
      <c r="F1914" s="235"/>
      <c r="G1914" s="236"/>
      <c r="H1914" s="237">
        <f t="shared" ref="H1914:J1914" si="1056">H1876</f>
        <v>19000</v>
      </c>
      <c r="I1914" s="238">
        <f t="shared" si="1056"/>
        <v>0.125</v>
      </c>
      <c r="J1914" s="238">
        <f t="shared" si="1056"/>
        <v>0</v>
      </c>
      <c r="K1914" s="239">
        <f t="shared" si="1048"/>
        <v>2394000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1000</v>
      </c>
      <c r="C1915" s="292" t="str">
        <f t="shared" si="1057"/>
        <v>PAK</v>
      </c>
      <c r="D1915" s="293">
        <f t="shared" si="1057"/>
        <v>10</v>
      </c>
      <c r="E1915" s="294" t="str">
        <f t="shared" si="1057"/>
        <v>ISI STAPLER (STAPLES) GREATWALL GW-NO. 10 (KECIL)</v>
      </c>
      <c r="F1915" s="235"/>
      <c r="G1915" s="236"/>
      <c r="H1915" s="237">
        <f t="shared" ref="H1915:J1915" si="1058">H1877</f>
        <v>13250</v>
      </c>
      <c r="I1915" s="238">
        <f t="shared" si="1058"/>
        <v>0</v>
      </c>
      <c r="J1915" s="238">
        <f t="shared" si="1058"/>
        <v>0</v>
      </c>
      <c r="K1915" s="239">
        <f t="shared" si="1048"/>
        <v>13250000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2"/>
      <c r="K1927" s="323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4">
        <f>SUM(K1910:K1925)</f>
        <v>42028925</v>
      </c>
      <c r="K1928" s="325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6"/>
      <c r="K1929" s="326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3"/>
      <c r="K1931" s="323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7">
        <f>((J1928/1.11)+(K1930/1.11))*11%</f>
        <v>4165028.6036036029</v>
      </c>
      <c r="K1932" s="32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3"/>
      <c r="K1933" s="323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42028925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9" t="str">
        <f>J1898</f>
        <v>NOVI / CONDRO</v>
      </c>
      <c r="K1936" s="33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9">
        <f>J1899</f>
        <v>0</v>
      </c>
      <c r="K1937" s="33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23070018</v>
      </c>
      <c r="G1940" s="11" t="s">
        <v>2</v>
      </c>
      <c r="H1940" s="305" t="s">
        <v>47</v>
      </c>
      <c r="I1940" s="305"/>
      <c r="J1940" s="305"/>
      <c r="K1940" s="30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9" t="s">
        <v>3</v>
      </c>
      <c r="G1941" s="17"/>
      <c r="H1941" s="307"/>
      <c r="I1941" s="307"/>
      <c r="J1941" s="307"/>
      <c r="K1941" s="30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7">
        <v>45119</v>
      </c>
      <c r="E1942" s="348"/>
      <c r="F1942" s="309"/>
      <c r="G1942" s="18"/>
      <c r="H1942" s="349" t="s">
        <v>48</v>
      </c>
      <c r="I1942" s="349"/>
      <c r="J1942" s="349"/>
      <c r="K1942" s="35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9"/>
      <c r="G1943" s="18"/>
      <c r="H1943" s="351" t="s">
        <v>49</v>
      </c>
      <c r="I1943" s="351"/>
      <c r="J1943" s="351"/>
      <c r="K1943" s="35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125</v>
      </c>
      <c r="E1944" s="9"/>
      <c r="F1944" s="21"/>
      <c r="G1944" s="22"/>
      <c r="H1944" s="353"/>
      <c r="I1944" s="353"/>
      <c r="J1944" s="353"/>
      <c r="K1944" s="35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72</v>
      </c>
      <c r="C1948" s="46" t="s">
        <v>51</v>
      </c>
      <c r="D1948" s="93">
        <v>1</v>
      </c>
      <c r="E1948" s="110" t="s">
        <v>126</v>
      </c>
      <c r="F1948" s="48"/>
      <c r="G1948" s="49"/>
      <c r="H1948" s="50">
        <v>55800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3475224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51</v>
      </c>
      <c r="D1949" s="93">
        <v>2</v>
      </c>
      <c r="E1949" s="110" t="s">
        <v>63</v>
      </c>
      <c r="F1949" s="48"/>
      <c r="G1949" s="49"/>
      <c r="H1949" s="50">
        <v>64800</v>
      </c>
      <c r="I1949" s="51">
        <v>0.13500000000000001</v>
      </c>
      <c r="J1949" s="51"/>
      <c r="K1949" s="52">
        <f t="shared" si="1079"/>
        <v>6726240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51</v>
      </c>
      <c r="D1950" s="93">
        <v>2</v>
      </c>
      <c r="E1950" s="110" t="s">
        <v>127</v>
      </c>
      <c r="F1950" s="48"/>
      <c r="G1950" s="49"/>
      <c r="H1950" s="50">
        <v>69600</v>
      </c>
      <c r="I1950" s="51">
        <v>0.13500000000000001</v>
      </c>
      <c r="J1950" s="51"/>
      <c r="K1950" s="52">
        <f t="shared" si="1079"/>
        <v>3010200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72</v>
      </c>
      <c r="D1951" s="93">
        <v>3</v>
      </c>
      <c r="E1951" s="110" t="s">
        <v>128</v>
      </c>
      <c r="F1951" s="48"/>
      <c r="G1951" s="49"/>
      <c r="H1951" s="50">
        <v>42000</v>
      </c>
      <c r="I1951" s="51">
        <v>0.13500000000000001</v>
      </c>
      <c r="J1951" s="51"/>
      <c r="K1951" s="52">
        <f t="shared" si="1079"/>
        <v>2179800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6"/>
      <c r="K1965" s="310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31">
        <f>SUM(K1948:K1963)</f>
        <v>15391464</v>
      </c>
      <c r="K1966" s="332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3"/>
      <c r="K1967" s="333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10"/>
      <c r="K1969" s="310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4">
        <f>((J1966/1.11)+(K1968/1.11))*11%</f>
        <v>1525280.2162162161</v>
      </c>
      <c r="K1970" s="335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10"/>
      <c r="K1971" s="310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15391464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11" t="s">
        <v>55</v>
      </c>
      <c r="K1974" s="312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11"/>
      <c r="K1975" s="312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23070018</v>
      </c>
      <c r="F1978" s="123"/>
      <c r="G1978" s="124" t="s">
        <v>2</v>
      </c>
      <c r="H1978" s="355" t="str">
        <f>H1940</f>
        <v>CV PELITA JAYA</v>
      </c>
      <c r="I1978" s="355"/>
      <c r="J1978" s="355"/>
      <c r="K1978" s="356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9" t="s">
        <v>3</v>
      </c>
      <c r="G1979" s="130"/>
      <c r="H1979" s="357"/>
      <c r="I1979" s="357"/>
      <c r="J1979" s="357"/>
      <c r="K1979" s="358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60">
        <f>D1942</f>
        <v>45119</v>
      </c>
      <c r="E1980" s="361"/>
      <c r="F1980" s="359"/>
      <c r="G1980" s="131"/>
      <c r="H1980" s="362" t="str">
        <f>H1942</f>
        <v>(ANUGERAH SEJAHTERA)</v>
      </c>
      <c r="I1980" s="362"/>
      <c r="J1980" s="362"/>
      <c r="K1980" s="363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9"/>
      <c r="G1981" s="131"/>
      <c r="H1981" s="343" t="str">
        <f>H1943</f>
        <v>PURWOKERTO</v>
      </c>
      <c r="I1981" s="343"/>
      <c r="J1981" s="343"/>
      <c r="K1981" s="34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4897</v>
      </c>
      <c r="E1982" s="122"/>
      <c r="F1982" s="133"/>
      <c r="G1982" s="134"/>
      <c r="H1982" s="345"/>
      <c r="I1982" s="345"/>
      <c r="J1982" s="345"/>
      <c r="K1982" s="34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72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CORRECTION FLUID KENKO KE-107M</v>
      </c>
      <c r="F1986" s="158"/>
      <c r="G1986" s="159"/>
      <c r="H1986" s="160">
        <f t="shared" ref="H1986:J1986" si="1081">H1948</f>
        <v>55800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3475224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LSN</v>
      </c>
      <c r="D1987" s="288">
        <f t="shared" si="1083"/>
        <v>2</v>
      </c>
      <c r="E1987" s="289" t="str">
        <f t="shared" si="1083"/>
        <v>ISI CUTTER 18 MM KENKO L-150 (BESAR)</v>
      </c>
      <c r="F1987" s="158"/>
      <c r="G1987" s="159"/>
      <c r="H1987" s="160">
        <f t="shared" ref="H1987:J1987" si="1084">H1949</f>
        <v>64800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6726240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LSN</v>
      </c>
      <c r="D1988" s="288">
        <f t="shared" si="1085"/>
        <v>2</v>
      </c>
      <c r="E1988" s="289" t="str">
        <f t="shared" si="1085"/>
        <v>STAPLER KENKO HD-10S (MINI)</v>
      </c>
      <c r="F1988" s="158"/>
      <c r="G1988" s="159"/>
      <c r="H1988" s="160">
        <f t="shared" ref="H1988:J1988" si="1086">H1950</f>
        <v>69600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3010200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PAK</v>
      </c>
      <c r="D1989" s="288">
        <f t="shared" si="1087"/>
        <v>3</v>
      </c>
      <c r="E1989" s="289" t="str">
        <f t="shared" si="1087"/>
        <v>ISI STAPLER (STAPLES) KENKO 1210 PREMIUM (23/10)</v>
      </c>
      <c r="F1989" s="158"/>
      <c r="G1989" s="159"/>
      <c r="H1989" s="160">
        <f t="shared" ref="H1989:J1989" si="1088">H1951</f>
        <v>42000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2179800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8"/>
      <c r="K2003" s="36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9">
        <f>SUM(K1986:K2001)</f>
        <v>15391464</v>
      </c>
      <c r="K2004" s="370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5"/>
      <c r="K2005" s="365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4"/>
      <c r="K2007" s="36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6">
        <f>((J2004/1.11)+(K2006/1.11))*11%</f>
        <v>1525280.2162162161</v>
      </c>
      <c r="K2008" s="367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4"/>
      <c r="K2009" s="36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15391464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7" t="str">
        <f>J1974</f>
        <v>NOVI / CONDRO</v>
      </c>
      <c r="K2012" s="338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7">
        <f>J1975</f>
        <v>0</v>
      </c>
      <c r="K2013" s="338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23070018</v>
      </c>
      <c r="F2016" s="200"/>
      <c r="G2016" s="201" t="s">
        <v>2</v>
      </c>
      <c r="H2016" s="339" t="str">
        <f>H1978</f>
        <v>CV PELITA JAYA</v>
      </c>
      <c r="I2016" s="339"/>
      <c r="J2016" s="339"/>
      <c r="K2016" s="340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3" t="s">
        <v>3</v>
      </c>
      <c r="G2017" s="207"/>
      <c r="H2017" s="341"/>
      <c r="I2017" s="341"/>
      <c r="J2017" s="341"/>
      <c r="K2017" s="342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4">
        <f>D1980</f>
        <v>45119</v>
      </c>
      <c r="E2018" s="315"/>
      <c r="F2018" s="313"/>
      <c r="G2018" s="208"/>
      <c r="H2018" s="316" t="str">
        <f>H1980</f>
        <v>(ANUGERAH SEJAHTERA)</v>
      </c>
      <c r="I2018" s="316"/>
      <c r="J2018" s="316"/>
      <c r="K2018" s="317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3"/>
      <c r="G2019" s="208"/>
      <c r="H2019" s="318" t="str">
        <f>H1981</f>
        <v>PURWOKERTO</v>
      </c>
      <c r="I2019" s="318"/>
      <c r="J2019" s="318"/>
      <c r="K2019" s="319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4897</v>
      </c>
      <c r="E2020" s="199"/>
      <c r="F2020" s="210"/>
      <c r="G2020" s="211"/>
      <c r="H2020" s="320"/>
      <c r="I2020" s="320"/>
      <c r="J2020" s="320"/>
      <c r="K2020" s="321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72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CORRECTION FLUID KENKO KE-107M</v>
      </c>
      <c r="F2024" s="235"/>
      <c r="G2024" s="236"/>
      <c r="H2024" s="237">
        <f t="shared" ref="H2024:J2024" si="1114">H1986</f>
        <v>55800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3475224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LSN</v>
      </c>
      <c r="D2025" s="293">
        <f t="shared" si="1116"/>
        <v>2</v>
      </c>
      <c r="E2025" s="294" t="str">
        <f t="shared" si="1116"/>
        <v>ISI CUTTER 18 MM KENKO L-150 (BESAR)</v>
      </c>
      <c r="F2025" s="235"/>
      <c r="G2025" s="236"/>
      <c r="H2025" s="237">
        <f t="shared" ref="H2025:J2025" si="1117">H1987</f>
        <v>64800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6726240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LSN</v>
      </c>
      <c r="D2026" s="293">
        <f t="shared" si="1118"/>
        <v>2</v>
      </c>
      <c r="E2026" s="294" t="str">
        <f t="shared" si="1118"/>
        <v>STAPLER KENKO HD-10S (MINI)</v>
      </c>
      <c r="F2026" s="235"/>
      <c r="G2026" s="236"/>
      <c r="H2026" s="237">
        <f t="shared" ref="H2026:J2026" si="1119">H1988</f>
        <v>69600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3010200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PAK</v>
      </c>
      <c r="D2027" s="293">
        <f t="shared" si="1120"/>
        <v>3</v>
      </c>
      <c r="E2027" s="294" t="str">
        <f t="shared" si="1120"/>
        <v>ISI STAPLER (STAPLES) KENKO 1210 PREMIUM (23/10)</v>
      </c>
      <c r="F2027" s="235"/>
      <c r="G2027" s="236"/>
      <c r="H2027" s="237">
        <f t="shared" ref="H2027:J2027" si="1121">H1989</f>
        <v>42000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2179800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2"/>
      <c r="K2041" s="323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4">
        <f>SUM(K2024:K2039)</f>
        <v>15391464</v>
      </c>
      <c r="K2042" s="325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6"/>
      <c r="K2043" s="326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3"/>
      <c r="K2045" s="323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7">
        <f>((J2042/1.11)+(K2044/1.11))*11%</f>
        <v>1525280.2162162161</v>
      </c>
      <c r="K2046" s="32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3"/>
      <c r="K2047" s="323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15391464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9" t="str">
        <f>J2012</f>
        <v>NOVI / CONDRO</v>
      </c>
      <c r="K2050" s="33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9">
        <f>J2013</f>
        <v>0</v>
      </c>
      <c r="K2051" s="33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23070019</v>
      </c>
      <c r="G2054" s="11" t="s">
        <v>2</v>
      </c>
      <c r="H2054" s="305" t="s">
        <v>40</v>
      </c>
      <c r="I2054" s="305"/>
      <c r="J2054" s="305"/>
      <c r="K2054" s="30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9" t="s">
        <v>3</v>
      </c>
      <c r="G2055" s="17"/>
      <c r="H2055" s="307"/>
      <c r="I2055" s="307"/>
      <c r="J2055" s="307"/>
      <c r="K2055" s="30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7">
        <v>45121</v>
      </c>
      <c r="E2056" s="348"/>
      <c r="F2056" s="309"/>
      <c r="G2056" s="18"/>
      <c r="H2056" s="349" t="s">
        <v>41</v>
      </c>
      <c r="I2056" s="349"/>
      <c r="J2056" s="349"/>
      <c r="K2056" s="35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9"/>
      <c r="G2057" s="18"/>
      <c r="H2057" s="351" t="s">
        <v>42</v>
      </c>
      <c r="I2057" s="351"/>
      <c r="J2057" s="351"/>
      <c r="K2057" s="35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53"/>
      <c r="I2058" s="353"/>
      <c r="J2058" s="353"/>
      <c r="K2058" s="35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51</v>
      </c>
      <c r="D2062" s="93">
        <v>5</v>
      </c>
      <c r="E2062" s="110" t="s">
        <v>130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6520500</v>
      </c>
      <c r="L2062" s="36"/>
    </row>
    <row r="2063" spans="1:12" s="10" customFormat="1" ht="14.1" customHeight="1" x14ac:dyDescent="0.25">
      <c r="A2063" s="45">
        <v>2</v>
      </c>
      <c r="B2063" s="46">
        <v>180</v>
      </c>
      <c r="C2063" s="46" t="s">
        <v>51</v>
      </c>
      <c r="D2063" s="93">
        <v>5</v>
      </c>
      <c r="E2063" s="110" t="s">
        <v>131</v>
      </c>
      <c r="F2063" s="48"/>
      <c r="G2063" s="49"/>
      <c r="H2063" s="50">
        <v>43200</v>
      </c>
      <c r="I2063" s="51">
        <v>0.125</v>
      </c>
      <c r="J2063" s="51"/>
      <c r="K2063" s="52">
        <f t="shared" si="1146"/>
        <v>6804000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3"/>
      <c r="E2064" s="110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3"/>
      <c r="E2065" s="110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6"/>
      <c r="K2079" s="310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31">
        <f>SUM(K2062:K2077)</f>
        <v>13324500</v>
      </c>
      <c r="K2080" s="332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3"/>
      <c r="K2081" s="333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10"/>
      <c r="K2083" s="310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4">
        <f>((J2080/1.11)+(K2082/1.11))*11%</f>
        <v>1320445.9459459458</v>
      </c>
      <c r="K2084" s="335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10"/>
      <c r="K2085" s="310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13324500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11" t="s">
        <v>55</v>
      </c>
      <c r="K2088" s="312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11"/>
      <c r="K2089" s="312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23070019</v>
      </c>
      <c r="F2092" s="123"/>
      <c r="G2092" s="124" t="s">
        <v>2</v>
      </c>
      <c r="H2092" s="355" t="str">
        <f>H2054</f>
        <v>GUNAWAN HARTONO KUSUMA</v>
      </c>
      <c r="I2092" s="355"/>
      <c r="J2092" s="355"/>
      <c r="K2092" s="356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9" t="s">
        <v>3</v>
      </c>
      <c r="G2093" s="130"/>
      <c r="H2093" s="357"/>
      <c r="I2093" s="357"/>
      <c r="J2093" s="357"/>
      <c r="K2093" s="358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60">
        <f>D2056</f>
        <v>45121</v>
      </c>
      <c r="E2094" s="361"/>
      <c r="F2094" s="359"/>
      <c r="G2094" s="131"/>
      <c r="H2094" s="362" t="str">
        <f>H2056</f>
        <v>( NIKI SAE )</v>
      </c>
      <c r="I2094" s="362"/>
      <c r="J2094" s="362"/>
      <c r="K2094" s="363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9"/>
      <c r="G2095" s="131"/>
      <c r="H2095" s="343" t="str">
        <f>H2057</f>
        <v>TULUNG AGUNG</v>
      </c>
      <c r="I2095" s="343"/>
      <c r="J2095" s="343"/>
      <c r="K2095" s="34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4899</v>
      </c>
      <c r="E2096" s="122"/>
      <c r="F2096" s="133"/>
      <c r="G2096" s="134"/>
      <c r="H2096" s="345"/>
      <c r="I2096" s="345"/>
      <c r="J2096" s="345"/>
      <c r="K2096" s="34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5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6520500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180</v>
      </c>
      <c r="C2101" s="287" t="str">
        <f t="shared" si="1150"/>
        <v>LSN</v>
      </c>
      <c r="D2101" s="288">
        <f t="shared" si="1150"/>
        <v>5</v>
      </c>
      <c r="E2101" s="289" t="str">
        <f t="shared" si="1150"/>
        <v>CORRECTION FLUID JOYKO CF-S210</v>
      </c>
      <c r="F2101" s="158"/>
      <c r="G2101" s="159"/>
      <c r="H2101" s="160">
        <f t="shared" ref="H2101:J2101" si="1151">H2063</f>
        <v>43200</v>
      </c>
      <c r="I2101" s="161">
        <f t="shared" si="1151"/>
        <v>0.125</v>
      </c>
      <c r="J2101" s="161">
        <f t="shared" si="1151"/>
        <v>0</v>
      </c>
      <c r="K2101" s="162">
        <f t="shared" si="1149"/>
        <v>6804000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0</v>
      </c>
      <c r="C2102" s="287">
        <f t="shared" si="1152"/>
        <v>0</v>
      </c>
      <c r="D2102" s="288">
        <f t="shared" si="1152"/>
        <v>0</v>
      </c>
      <c r="E2102" s="289">
        <f t="shared" si="1152"/>
        <v>0</v>
      </c>
      <c r="F2102" s="158"/>
      <c r="G2102" s="159"/>
      <c r="H2102" s="160">
        <f t="shared" ref="H2102:J2102" si="1153">H2064</f>
        <v>0</v>
      </c>
      <c r="I2102" s="161">
        <f t="shared" si="1153"/>
        <v>0</v>
      </c>
      <c r="J2102" s="161">
        <f t="shared" si="1153"/>
        <v>0</v>
      </c>
      <c r="K2102" s="162">
        <f t="shared" si="1149"/>
        <v>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0</v>
      </c>
      <c r="C2103" s="287">
        <f t="shared" si="1154"/>
        <v>0</v>
      </c>
      <c r="D2103" s="288">
        <f t="shared" si="1154"/>
        <v>0</v>
      </c>
      <c r="E2103" s="289">
        <f t="shared" si="1154"/>
        <v>0</v>
      </c>
      <c r="F2103" s="158"/>
      <c r="G2103" s="159"/>
      <c r="H2103" s="160">
        <f t="shared" ref="H2103:J2103" si="1155">H2065</f>
        <v>0</v>
      </c>
      <c r="I2103" s="161">
        <f t="shared" si="1155"/>
        <v>0</v>
      </c>
      <c r="J2103" s="161">
        <f t="shared" si="1155"/>
        <v>0</v>
      </c>
      <c r="K2103" s="162">
        <f t="shared" si="1149"/>
        <v>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8"/>
      <c r="K2117" s="36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9">
        <f>SUM(K2100:K2115)</f>
        <v>13324500</v>
      </c>
      <c r="K2118" s="370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5"/>
      <c r="K2119" s="365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4"/>
      <c r="K2121" s="36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6">
        <f>((J2118/1.11)+(K2120/1.11))*11%</f>
        <v>1320445.9459459458</v>
      </c>
      <c r="K2122" s="367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4"/>
      <c r="K2123" s="36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13324500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7" t="str">
        <f>J2088</f>
        <v>NOVI / CONDRO</v>
      </c>
      <c r="K2126" s="338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7">
        <f>J2089</f>
        <v>0</v>
      </c>
      <c r="K2127" s="338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23070019</v>
      </c>
      <c r="F2130" s="200"/>
      <c r="G2130" s="201" t="s">
        <v>2</v>
      </c>
      <c r="H2130" s="339" t="str">
        <f>H2092</f>
        <v>GUNAWAN HARTONO KUSUMA</v>
      </c>
      <c r="I2130" s="339"/>
      <c r="J2130" s="339"/>
      <c r="K2130" s="340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3" t="s">
        <v>3</v>
      </c>
      <c r="G2131" s="207"/>
      <c r="H2131" s="341"/>
      <c r="I2131" s="341"/>
      <c r="J2131" s="341"/>
      <c r="K2131" s="342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4">
        <f>D2094</f>
        <v>45121</v>
      </c>
      <c r="E2132" s="315"/>
      <c r="F2132" s="313"/>
      <c r="G2132" s="208"/>
      <c r="H2132" s="316" t="str">
        <f>H2094</f>
        <v>( NIKI SAE )</v>
      </c>
      <c r="I2132" s="316"/>
      <c r="J2132" s="316"/>
      <c r="K2132" s="317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3"/>
      <c r="G2133" s="208"/>
      <c r="H2133" s="318" t="str">
        <f>H2095</f>
        <v>TULUNG AGUNG</v>
      </c>
      <c r="I2133" s="318"/>
      <c r="J2133" s="318"/>
      <c r="K2133" s="319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4899</v>
      </c>
      <c r="E2134" s="199"/>
      <c r="F2134" s="210"/>
      <c r="G2134" s="211"/>
      <c r="H2134" s="320"/>
      <c r="I2134" s="320"/>
      <c r="J2134" s="320"/>
      <c r="K2134" s="321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180</v>
      </c>
      <c r="C2138" s="292" t="str">
        <f t="shared" si="1180"/>
        <v>LSN</v>
      </c>
      <c r="D2138" s="293">
        <f t="shared" si="1180"/>
        <v>5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6520500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180</v>
      </c>
      <c r="C2139" s="292" t="str">
        <f t="shared" si="1183"/>
        <v>LSN</v>
      </c>
      <c r="D2139" s="293">
        <f t="shared" si="1183"/>
        <v>5</v>
      </c>
      <c r="E2139" s="294" t="str">
        <f t="shared" si="1183"/>
        <v>CORRECTION FLUID JOYKO CF-S210</v>
      </c>
      <c r="F2139" s="235"/>
      <c r="G2139" s="236"/>
      <c r="H2139" s="237">
        <f t="shared" ref="H2139:J2139" si="1184">H2101</f>
        <v>43200</v>
      </c>
      <c r="I2139" s="238">
        <f t="shared" si="1184"/>
        <v>0.125</v>
      </c>
      <c r="J2139" s="238">
        <f t="shared" si="1184"/>
        <v>0</v>
      </c>
      <c r="K2139" s="239">
        <f t="shared" si="1182"/>
        <v>6804000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0</v>
      </c>
      <c r="C2140" s="292">
        <f t="shared" si="1185"/>
        <v>0</v>
      </c>
      <c r="D2140" s="293">
        <f t="shared" si="1185"/>
        <v>0</v>
      </c>
      <c r="E2140" s="294">
        <f t="shared" si="1185"/>
        <v>0</v>
      </c>
      <c r="F2140" s="235"/>
      <c r="G2140" s="236"/>
      <c r="H2140" s="237">
        <f t="shared" ref="H2140:J2140" si="1186">H2102</f>
        <v>0</v>
      </c>
      <c r="I2140" s="238">
        <f t="shared" si="1186"/>
        <v>0</v>
      </c>
      <c r="J2140" s="238">
        <f t="shared" si="1186"/>
        <v>0</v>
      </c>
      <c r="K2140" s="239">
        <f t="shared" si="1182"/>
        <v>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0</v>
      </c>
      <c r="C2141" s="292">
        <f t="shared" si="1187"/>
        <v>0</v>
      </c>
      <c r="D2141" s="293">
        <f t="shared" si="1187"/>
        <v>0</v>
      </c>
      <c r="E2141" s="294">
        <f t="shared" si="1187"/>
        <v>0</v>
      </c>
      <c r="F2141" s="235"/>
      <c r="G2141" s="236"/>
      <c r="H2141" s="237">
        <f t="shared" ref="H2141:J2141" si="1188">H2103</f>
        <v>0</v>
      </c>
      <c r="I2141" s="238">
        <f t="shared" si="1188"/>
        <v>0</v>
      </c>
      <c r="J2141" s="238">
        <f t="shared" si="1188"/>
        <v>0</v>
      </c>
      <c r="K2141" s="239">
        <f t="shared" si="1182"/>
        <v>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2"/>
      <c r="K2155" s="323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4">
        <f>SUM(K2138:K2153)</f>
        <v>13324500</v>
      </c>
      <c r="K2156" s="325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6"/>
      <c r="K2157" s="326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3"/>
      <c r="K2159" s="323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7">
        <f>((J2156/1.11)+(K2158/1.11))*11%</f>
        <v>1320445.9459459458</v>
      </c>
      <c r="K2160" s="32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3"/>
      <c r="K2161" s="323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13324500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9" t="str">
        <f>J2126</f>
        <v>NOVI / CONDRO</v>
      </c>
      <c r="K2164" s="33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9">
        <f>J2127</f>
        <v>0</v>
      </c>
      <c r="K2165" s="33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23070020</v>
      </c>
      <c r="G2168" s="11" t="s">
        <v>2</v>
      </c>
      <c r="H2168" s="305" t="s">
        <v>107</v>
      </c>
      <c r="I2168" s="305"/>
      <c r="J2168" s="305"/>
      <c r="K2168" s="30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9" t="s">
        <v>3</v>
      </c>
      <c r="G2169" s="17"/>
      <c r="H2169" s="307"/>
      <c r="I2169" s="307"/>
      <c r="J2169" s="307"/>
      <c r="K2169" s="30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7">
        <v>45121</v>
      </c>
      <c r="E2170" s="348"/>
      <c r="F2170" s="309"/>
      <c r="G2170" s="18"/>
      <c r="H2170" s="349" t="s">
        <v>108</v>
      </c>
      <c r="I2170" s="349"/>
      <c r="J2170" s="349"/>
      <c r="K2170" s="35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9"/>
      <c r="G2171" s="18"/>
      <c r="H2171" s="351" t="s">
        <v>109</v>
      </c>
      <c r="I2171" s="351"/>
      <c r="J2171" s="351"/>
      <c r="K2171" s="35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132</v>
      </c>
      <c r="E2172" s="9"/>
      <c r="F2172" s="21"/>
      <c r="G2172" s="22"/>
      <c r="H2172" s="353"/>
      <c r="I2172" s="353"/>
      <c r="J2172" s="353"/>
      <c r="K2172" s="35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</v>
      </c>
      <c r="C2176" s="46" t="s">
        <v>64</v>
      </c>
      <c r="D2176" s="93">
        <v>1</v>
      </c>
      <c r="E2176" s="110" t="s">
        <v>90</v>
      </c>
      <c r="F2176" s="48"/>
      <c r="G2176" s="49"/>
      <c r="H2176" s="50">
        <v>69000</v>
      </c>
      <c r="I2176" s="51">
        <v>0.14000000000000001</v>
      </c>
      <c r="J2176" s="51"/>
      <c r="K2176" s="52">
        <f t="shared" ref="K2176:K2191" si="1213">(B2176*H2176-((B2176*H2176)*I2176))-((B2176*H2176-((B2176*H2176)*I2176))*J2176)</f>
        <v>1186800</v>
      </c>
      <c r="L2176" s="36"/>
    </row>
    <row r="2177" spans="1:12" s="10" customFormat="1" ht="14.1" customHeight="1" x14ac:dyDescent="0.25">
      <c r="A2177" s="45">
        <v>2</v>
      </c>
      <c r="B2177" s="46">
        <v>30</v>
      </c>
      <c r="C2177" s="46" t="s">
        <v>64</v>
      </c>
      <c r="D2177" s="93">
        <v>1</v>
      </c>
      <c r="E2177" s="110" t="s">
        <v>133</v>
      </c>
      <c r="F2177" s="48"/>
      <c r="G2177" s="49"/>
      <c r="H2177" s="50">
        <v>49200</v>
      </c>
      <c r="I2177" s="51">
        <v>0.14000000000000001</v>
      </c>
      <c r="J2177" s="51"/>
      <c r="K2177" s="52">
        <f t="shared" si="1213"/>
        <v>1269360</v>
      </c>
      <c r="L2177" s="36"/>
    </row>
    <row r="2178" spans="1:12" s="10" customFormat="1" ht="14.1" customHeight="1" x14ac:dyDescent="0.25">
      <c r="A2178" s="45">
        <v>3</v>
      </c>
      <c r="B2178" s="46">
        <v>36</v>
      </c>
      <c r="C2178" s="46" t="s">
        <v>37</v>
      </c>
      <c r="D2178" s="93">
        <v>1</v>
      </c>
      <c r="E2178" s="110" t="s">
        <v>134</v>
      </c>
      <c r="F2178" s="48"/>
      <c r="G2178" s="49"/>
      <c r="H2178" s="50">
        <v>72000</v>
      </c>
      <c r="I2178" s="51">
        <v>0.14000000000000001</v>
      </c>
      <c r="J2178" s="51"/>
      <c r="K2178" s="52">
        <f t="shared" si="1213"/>
        <v>2229120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6"/>
      <c r="K2193" s="310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31">
        <f>SUM(K2176:K2191)</f>
        <v>4685280</v>
      </c>
      <c r="K2194" s="332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3"/>
      <c r="K2195" s="333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10"/>
      <c r="K2197" s="310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4">
        <f>((J2194/1.11)+(K2196/1.11))*11%</f>
        <v>464307.02702702698</v>
      </c>
      <c r="K2198" s="335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10"/>
      <c r="K2199" s="310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4685280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11" t="s">
        <v>55</v>
      </c>
      <c r="K2202" s="312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11"/>
      <c r="K2203" s="312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23070020</v>
      </c>
      <c r="F2206" s="123"/>
      <c r="G2206" s="124" t="s">
        <v>2</v>
      </c>
      <c r="H2206" s="355" t="str">
        <f>H2168</f>
        <v>HARNOYO</v>
      </c>
      <c r="I2206" s="355"/>
      <c r="J2206" s="355"/>
      <c r="K2206" s="356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9" t="s">
        <v>3</v>
      </c>
      <c r="G2207" s="130"/>
      <c r="H2207" s="357"/>
      <c r="I2207" s="357"/>
      <c r="J2207" s="357"/>
      <c r="K2207" s="358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60">
        <f>D2170</f>
        <v>45121</v>
      </c>
      <c r="E2208" s="361"/>
      <c r="F2208" s="359"/>
      <c r="G2208" s="131"/>
      <c r="H2208" s="362" t="str">
        <f>H2170</f>
        <v>(BENDAN)</v>
      </c>
      <c r="I2208" s="362"/>
      <c r="J2208" s="362"/>
      <c r="K2208" s="363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9"/>
      <c r="G2209" s="131"/>
      <c r="H2209" s="343" t="str">
        <f>H2171</f>
        <v>PEKALONGAN</v>
      </c>
      <c r="I2209" s="343"/>
      <c r="J2209" s="343"/>
      <c r="K2209" s="34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4980</v>
      </c>
      <c r="E2210" s="122"/>
      <c r="F2210" s="133"/>
      <c r="G2210" s="134"/>
      <c r="H2210" s="345"/>
      <c r="I2210" s="345"/>
      <c r="J2210" s="345"/>
      <c r="K2210" s="34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</v>
      </c>
      <c r="C2214" s="287" t="str">
        <f t="shared" si="1214"/>
        <v>GRS</v>
      </c>
      <c r="D2214" s="288">
        <f t="shared" si="1214"/>
        <v>1</v>
      </c>
      <c r="E2214" s="289" t="str">
        <f t="shared" si="1214"/>
        <v>BINDER CLIP KENKO NO. 155</v>
      </c>
      <c r="F2214" s="158"/>
      <c r="G2214" s="159"/>
      <c r="H2214" s="160">
        <f t="shared" ref="H2214:J2214" si="1215">H2176</f>
        <v>69000</v>
      </c>
      <c r="I2214" s="161">
        <f t="shared" si="1215"/>
        <v>0.14000000000000001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1186800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30</v>
      </c>
      <c r="C2215" s="287" t="str">
        <f t="shared" si="1217"/>
        <v>GRS</v>
      </c>
      <c r="D2215" s="288">
        <f t="shared" si="1217"/>
        <v>1</v>
      </c>
      <c r="E2215" s="289" t="str">
        <f t="shared" si="1217"/>
        <v>BINDER CLIP KENKO NO. 111</v>
      </c>
      <c r="F2215" s="158"/>
      <c r="G2215" s="159"/>
      <c r="H2215" s="160">
        <f t="shared" ref="H2215:J2215" si="1218">H2177</f>
        <v>49200</v>
      </c>
      <c r="I2215" s="161">
        <f t="shared" si="1218"/>
        <v>0.14000000000000001</v>
      </c>
      <c r="J2215" s="161">
        <f t="shared" si="1218"/>
        <v>0</v>
      </c>
      <c r="K2215" s="162">
        <f t="shared" si="1216"/>
        <v>1269360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36</v>
      </c>
      <c r="C2216" s="287" t="str">
        <f t="shared" si="1219"/>
        <v>BOX</v>
      </c>
      <c r="D2216" s="288">
        <f t="shared" si="1219"/>
        <v>1</v>
      </c>
      <c r="E2216" s="289" t="str">
        <f t="shared" si="1219"/>
        <v>LEM STICK KENKO 15 GR (TANGGUNG) isi 20 pc</v>
      </c>
      <c r="F2216" s="158"/>
      <c r="G2216" s="159"/>
      <c r="H2216" s="160">
        <f t="shared" ref="H2216:J2216" si="1220">H2178</f>
        <v>72000</v>
      </c>
      <c r="I2216" s="161">
        <f t="shared" si="1220"/>
        <v>0.14000000000000001</v>
      </c>
      <c r="J2216" s="161">
        <f t="shared" si="1220"/>
        <v>0</v>
      </c>
      <c r="K2216" s="162">
        <f t="shared" si="1216"/>
        <v>2229120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8"/>
      <c r="K2231" s="36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9">
        <f>SUM(K2214:K2229)</f>
        <v>4685280</v>
      </c>
      <c r="K2232" s="370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5"/>
      <c r="K2233" s="365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4"/>
      <c r="K2235" s="36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6">
        <f>((J2232/1.11)+(K2234/1.11))*11%</f>
        <v>464307.02702702698</v>
      </c>
      <c r="K2236" s="367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4"/>
      <c r="K2237" s="36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4685280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7" t="str">
        <f>J2202</f>
        <v>NOVI / CONDRO</v>
      </c>
      <c r="K2240" s="338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7">
        <f>J2203</f>
        <v>0</v>
      </c>
      <c r="K2241" s="338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23070020</v>
      </c>
      <c r="F2244" s="200"/>
      <c r="G2244" s="201" t="s">
        <v>2</v>
      </c>
      <c r="H2244" s="339" t="str">
        <f>H2206</f>
        <v>HARNOYO</v>
      </c>
      <c r="I2244" s="339"/>
      <c r="J2244" s="339"/>
      <c r="K2244" s="340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3" t="s">
        <v>3</v>
      </c>
      <c r="G2245" s="207"/>
      <c r="H2245" s="341"/>
      <c r="I2245" s="341"/>
      <c r="J2245" s="341"/>
      <c r="K2245" s="342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4">
        <f>D2208</f>
        <v>45121</v>
      </c>
      <c r="E2246" s="315"/>
      <c r="F2246" s="313"/>
      <c r="G2246" s="208"/>
      <c r="H2246" s="316" t="str">
        <f>H2208</f>
        <v>(BENDAN)</v>
      </c>
      <c r="I2246" s="316"/>
      <c r="J2246" s="316"/>
      <c r="K2246" s="317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3"/>
      <c r="G2247" s="208"/>
      <c r="H2247" s="318" t="str">
        <f>H2209</f>
        <v>PEKALONGAN</v>
      </c>
      <c r="I2247" s="318"/>
      <c r="J2247" s="318"/>
      <c r="K2247" s="319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4980</v>
      </c>
      <c r="E2248" s="199"/>
      <c r="F2248" s="210"/>
      <c r="G2248" s="211"/>
      <c r="H2248" s="320"/>
      <c r="I2248" s="320"/>
      <c r="J2248" s="320"/>
      <c r="K2248" s="321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</v>
      </c>
      <c r="C2252" s="292" t="str">
        <f t="shared" si="1247"/>
        <v>GRS</v>
      </c>
      <c r="D2252" s="293">
        <f t="shared" si="1247"/>
        <v>1</v>
      </c>
      <c r="E2252" s="294" t="str">
        <f t="shared" si="1247"/>
        <v>BINDER CLIP KENKO NO. 155</v>
      </c>
      <c r="F2252" s="235"/>
      <c r="G2252" s="236"/>
      <c r="H2252" s="237">
        <f t="shared" ref="H2252:J2252" si="1248">H2214</f>
        <v>69000</v>
      </c>
      <c r="I2252" s="238">
        <f t="shared" si="1248"/>
        <v>0.14000000000000001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1186800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30</v>
      </c>
      <c r="C2253" s="292" t="str">
        <f t="shared" si="1250"/>
        <v>GRS</v>
      </c>
      <c r="D2253" s="293">
        <f t="shared" si="1250"/>
        <v>1</v>
      </c>
      <c r="E2253" s="294" t="str">
        <f t="shared" si="1250"/>
        <v>BINDER CLIP KENKO NO. 111</v>
      </c>
      <c r="F2253" s="235"/>
      <c r="G2253" s="236"/>
      <c r="H2253" s="237">
        <f t="shared" ref="H2253:J2253" si="1251">H2215</f>
        <v>49200</v>
      </c>
      <c r="I2253" s="238">
        <f t="shared" si="1251"/>
        <v>0.14000000000000001</v>
      </c>
      <c r="J2253" s="238">
        <f t="shared" si="1251"/>
        <v>0</v>
      </c>
      <c r="K2253" s="239">
        <f t="shared" si="1249"/>
        <v>1269360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36</v>
      </c>
      <c r="C2254" s="292" t="str">
        <f t="shared" si="1252"/>
        <v>BOX</v>
      </c>
      <c r="D2254" s="293">
        <f t="shared" si="1252"/>
        <v>1</v>
      </c>
      <c r="E2254" s="294" t="str">
        <f t="shared" si="1252"/>
        <v>LEM STICK KENKO 15 GR (TANGGUNG) isi 20 pc</v>
      </c>
      <c r="F2254" s="235"/>
      <c r="G2254" s="236"/>
      <c r="H2254" s="237">
        <f t="shared" ref="H2254:J2254" si="1253">H2216</f>
        <v>72000</v>
      </c>
      <c r="I2254" s="238">
        <f t="shared" si="1253"/>
        <v>0.14000000000000001</v>
      </c>
      <c r="J2254" s="238">
        <f t="shared" si="1253"/>
        <v>0</v>
      </c>
      <c r="K2254" s="239">
        <f t="shared" si="1249"/>
        <v>2229120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2"/>
      <c r="K2269" s="323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4">
        <f>SUM(K2252:K2267)</f>
        <v>4685280</v>
      </c>
      <c r="K2270" s="325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6"/>
      <c r="K2271" s="326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3"/>
      <c r="K2273" s="323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7">
        <f>((J2270/1.11)+(K2272/1.11))*11%</f>
        <v>464307.02702702698</v>
      </c>
      <c r="K2274" s="32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3"/>
      <c r="K2275" s="323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4685280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9" t="str">
        <f>J2240</f>
        <v>NOVI / CONDRO</v>
      </c>
      <c r="K2278" s="33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9">
        <f>J2241</f>
        <v>0</v>
      </c>
      <c r="K2279" s="33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23070021</v>
      </c>
      <c r="G2282" s="11" t="s">
        <v>2</v>
      </c>
      <c r="H2282" s="305" t="s">
        <v>98</v>
      </c>
      <c r="I2282" s="305"/>
      <c r="J2282" s="305"/>
      <c r="K2282" s="30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9" t="s">
        <v>3</v>
      </c>
      <c r="G2283" s="17"/>
      <c r="H2283" s="307"/>
      <c r="I2283" s="307"/>
      <c r="J2283" s="307"/>
      <c r="K2283" s="30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7">
        <v>45114</v>
      </c>
      <c r="E2284" s="348"/>
      <c r="F2284" s="309"/>
      <c r="G2284" s="18"/>
      <c r="H2284" s="349" t="s">
        <v>32</v>
      </c>
      <c r="I2284" s="349"/>
      <c r="J2284" s="349"/>
      <c r="K2284" s="35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9"/>
      <c r="G2285" s="18"/>
      <c r="H2285" s="351" t="s">
        <v>99</v>
      </c>
      <c r="I2285" s="351"/>
      <c r="J2285" s="351"/>
      <c r="K2285" s="35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135</v>
      </c>
      <c r="E2286" s="9"/>
      <c r="F2286" s="21"/>
      <c r="G2286" s="22"/>
      <c r="H2286" s="353"/>
      <c r="I2286" s="353"/>
      <c r="J2286" s="353"/>
      <c r="K2286" s="35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58</v>
      </c>
      <c r="D2290" s="93">
        <v>1</v>
      </c>
      <c r="E2290" s="110" t="s">
        <v>136</v>
      </c>
      <c r="F2290" s="48"/>
      <c r="G2290" s="49"/>
      <c r="H2290" s="50">
        <v>6500</v>
      </c>
      <c r="I2290" s="51">
        <v>0.125</v>
      </c>
      <c r="J2290" s="51"/>
      <c r="K2290" s="52">
        <f t="shared" ref="K2290:K2305" si="1280">(B2290*H2290-((B2290*H2290)*I2290))-((B2290*H2290-((B2290*H2290)*I2290))*J2290)</f>
        <v>1638000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6"/>
      <c r="K2307" s="310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31">
        <f>SUM(K2290:K2305)</f>
        <v>1638000</v>
      </c>
      <c r="K2308" s="332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3"/>
      <c r="K2309" s="333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10"/>
      <c r="K2311" s="310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4">
        <f>((J2308/1.11)+(K2310/1.11))*11%</f>
        <v>162324.32432432432</v>
      </c>
      <c r="K2312" s="335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10"/>
      <c r="K2313" s="310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1638000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11" t="s">
        <v>55</v>
      </c>
      <c r="K2316" s="312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11"/>
      <c r="K2317" s="312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23070021</v>
      </c>
      <c r="F2320" s="123"/>
      <c r="G2320" s="124" t="s">
        <v>2</v>
      </c>
      <c r="H2320" s="355" t="str">
        <f>H2282</f>
        <v>CV LANCAR JAYA SENTOSA</v>
      </c>
      <c r="I2320" s="355"/>
      <c r="J2320" s="355"/>
      <c r="K2320" s="356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9" t="s">
        <v>3</v>
      </c>
      <c r="G2321" s="130"/>
      <c r="H2321" s="357"/>
      <c r="I2321" s="357"/>
      <c r="J2321" s="357"/>
      <c r="K2321" s="358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60">
        <f>D2284</f>
        <v>45114</v>
      </c>
      <c r="E2322" s="361"/>
      <c r="F2322" s="359"/>
      <c r="G2322" s="131"/>
      <c r="H2322" s="362" t="str">
        <f>H2284</f>
        <v/>
      </c>
      <c r="I2322" s="362"/>
      <c r="J2322" s="362"/>
      <c r="K2322" s="363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9"/>
      <c r="G2323" s="131"/>
      <c r="H2323" s="343" t="str">
        <f>H2285</f>
        <v>MALANG</v>
      </c>
      <c r="I2323" s="343"/>
      <c r="J2323" s="343"/>
      <c r="K2323" s="34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4817</v>
      </c>
      <c r="E2324" s="122"/>
      <c r="F2324" s="133"/>
      <c r="G2324" s="134"/>
      <c r="H2324" s="345"/>
      <c r="I2324" s="345"/>
      <c r="J2324" s="345"/>
      <c r="K2324" s="34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PCS</v>
      </c>
      <c r="D2328" s="288">
        <f t="shared" si="1281"/>
        <v>1</v>
      </c>
      <c r="E2328" s="289" t="str">
        <f t="shared" si="1281"/>
        <v>GUNTING JOYKO SC-838</v>
      </c>
      <c r="F2328" s="158"/>
      <c r="G2328" s="159"/>
      <c r="H2328" s="160">
        <f t="shared" ref="H2328:J2328" si="1282">H2290</f>
        <v>6500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1638000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8"/>
      <c r="K2345" s="36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9">
        <f>SUM(K2328:K2343)</f>
        <v>1638000</v>
      </c>
      <c r="K2346" s="370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5"/>
      <c r="K2347" s="365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4"/>
      <c r="K2349" s="36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6">
        <f>((J2346/1.11)+(K2348/1.11))*11%</f>
        <v>162324.32432432432</v>
      </c>
      <c r="K2350" s="367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4"/>
      <c r="K2351" s="36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1638000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7" t="str">
        <f>J2316</f>
        <v>NOVI / CONDRO</v>
      </c>
      <c r="K2354" s="338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7">
        <f>J2317</f>
        <v>0</v>
      </c>
      <c r="K2355" s="338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23070021</v>
      </c>
      <c r="F2358" s="200"/>
      <c r="G2358" s="201" t="s">
        <v>2</v>
      </c>
      <c r="H2358" s="339" t="str">
        <f>H2320</f>
        <v>CV LANCAR JAYA SENTOSA</v>
      </c>
      <c r="I2358" s="339"/>
      <c r="J2358" s="339"/>
      <c r="K2358" s="340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3" t="s">
        <v>3</v>
      </c>
      <c r="G2359" s="207"/>
      <c r="H2359" s="341"/>
      <c r="I2359" s="341"/>
      <c r="J2359" s="341"/>
      <c r="K2359" s="342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4">
        <f>D2322</f>
        <v>45114</v>
      </c>
      <c r="E2360" s="315"/>
      <c r="F2360" s="313"/>
      <c r="G2360" s="208"/>
      <c r="H2360" s="316" t="str">
        <f>H2322</f>
        <v/>
      </c>
      <c r="I2360" s="316"/>
      <c r="J2360" s="316"/>
      <c r="K2360" s="317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3"/>
      <c r="G2361" s="208"/>
      <c r="H2361" s="318" t="str">
        <f>H2323</f>
        <v>MALANG</v>
      </c>
      <c r="I2361" s="318"/>
      <c r="J2361" s="318"/>
      <c r="K2361" s="319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4817</v>
      </c>
      <c r="E2362" s="199"/>
      <c r="F2362" s="210"/>
      <c r="G2362" s="211"/>
      <c r="H2362" s="320"/>
      <c r="I2362" s="320"/>
      <c r="J2362" s="320"/>
      <c r="K2362" s="321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PCS</v>
      </c>
      <c r="D2366" s="293">
        <f t="shared" si="1314"/>
        <v>1</v>
      </c>
      <c r="E2366" s="294" t="str">
        <f t="shared" si="1314"/>
        <v>GUNTING JOYKO SC-838</v>
      </c>
      <c r="F2366" s="235"/>
      <c r="G2366" s="236"/>
      <c r="H2366" s="237">
        <f t="shared" ref="H2366:J2366" si="1315">H2328</f>
        <v>6500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1638000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2"/>
      <c r="K2383" s="323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4">
        <f>SUM(K2366:K2381)</f>
        <v>1638000</v>
      </c>
      <c r="K2384" s="325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6"/>
      <c r="K2385" s="326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3"/>
      <c r="K2387" s="323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7">
        <f>((J2384/1.11)+(K2386/1.11))*11%</f>
        <v>162324.32432432432</v>
      </c>
      <c r="K2388" s="32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3"/>
      <c r="K2389" s="323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1638000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9" t="str">
        <f>J2354</f>
        <v>NOVI / CONDRO</v>
      </c>
      <c r="K2392" s="33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9">
        <f>J2355</f>
        <v>0</v>
      </c>
      <c r="K2393" s="33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23070022</v>
      </c>
      <c r="G2396" s="11" t="s">
        <v>2</v>
      </c>
      <c r="H2396" s="305" t="s">
        <v>40</v>
      </c>
      <c r="I2396" s="305"/>
      <c r="J2396" s="305"/>
      <c r="K2396" s="30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9" t="s">
        <v>3</v>
      </c>
      <c r="G2397" s="17"/>
      <c r="H2397" s="307"/>
      <c r="I2397" s="307"/>
      <c r="J2397" s="307"/>
      <c r="K2397" s="30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7">
        <v>45122</v>
      </c>
      <c r="E2398" s="348"/>
      <c r="F2398" s="309"/>
      <c r="G2398" s="18"/>
      <c r="H2398" s="349" t="s">
        <v>41</v>
      </c>
      <c r="I2398" s="349"/>
      <c r="J2398" s="349"/>
      <c r="K2398" s="35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9"/>
      <c r="G2399" s="18"/>
      <c r="H2399" s="351" t="s">
        <v>42</v>
      </c>
      <c r="I2399" s="351"/>
      <c r="J2399" s="351"/>
      <c r="K2399" s="35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137</v>
      </c>
      <c r="E2400" s="9"/>
      <c r="F2400" s="21"/>
      <c r="G2400" s="22"/>
      <c r="H2400" s="353"/>
      <c r="I2400" s="353"/>
      <c r="J2400" s="353"/>
      <c r="K2400" s="35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432</v>
      </c>
      <c r="C2404" s="46" t="s">
        <v>51</v>
      </c>
      <c r="D2404" s="93">
        <v>3</v>
      </c>
      <c r="E2404" s="110" t="s">
        <v>138</v>
      </c>
      <c r="F2404" s="48"/>
      <c r="G2404" s="49"/>
      <c r="H2404" s="50">
        <v>26100</v>
      </c>
      <c r="I2404" s="51">
        <v>0.125</v>
      </c>
      <c r="J2404" s="51"/>
      <c r="K2404" s="52">
        <f t="shared" ref="K2404:K2419" si="1347">(B2404*H2404-((B2404*H2404)*I2404))-((B2404*H2404-((B2404*H2404)*I2404))*J2404)</f>
        <v>9865800</v>
      </c>
      <c r="L2404" s="36"/>
    </row>
    <row r="2405" spans="1:12" s="10" customFormat="1" ht="14.1" customHeight="1" x14ac:dyDescent="0.25">
      <c r="A2405" s="45">
        <v>2</v>
      </c>
      <c r="B2405" s="46">
        <v>108</v>
      </c>
      <c r="C2405" s="46" t="s">
        <v>51</v>
      </c>
      <c r="D2405" s="93">
        <v>3</v>
      </c>
      <c r="E2405" s="110" t="s">
        <v>126</v>
      </c>
      <c r="F2405" s="48"/>
      <c r="G2405" s="49"/>
      <c r="H2405" s="50">
        <v>55800</v>
      </c>
      <c r="I2405" s="51">
        <v>0.125</v>
      </c>
      <c r="J2405" s="51"/>
      <c r="K2405" s="52">
        <f t="shared" si="1347"/>
        <v>5273100</v>
      </c>
      <c r="L2405" s="36"/>
    </row>
    <row r="2406" spans="1:12" s="10" customFormat="1" ht="14.1" customHeight="1" x14ac:dyDescent="0.25">
      <c r="A2406" s="45">
        <v>3</v>
      </c>
      <c r="B2406" s="46">
        <v>36</v>
      </c>
      <c r="C2406" s="46" t="s">
        <v>37</v>
      </c>
      <c r="D2406" s="93">
        <v>1</v>
      </c>
      <c r="E2406" s="110" t="s">
        <v>92</v>
      </c>
      <c r="F2406" s="48"/>
      <c r="G2406" s="49"/>
      <c r="H2406" s="50">
        <v>66000</v>
      </c>
      <c r="I2406" s="51">
        <v>0.125</v>
      </c>
      <c r="J2406" s="51"/>
      <c r="K2406" s="52">
        <f t="shared" si="1347"/>
        <v>2079000</v>
      </c>
      <c r="L2406" s="36"/>
    </row>
    <row r="2407" spans="1:12" s="10" customFormat="1" ht="14.1" customHeight="1" x14ac:dyDescent="0.25">
      <c r="A2407" s="45">
        <v>4</v>
      </c>
      <c r="B2407" s="46">
        <v>36</v>
      </c>
      <c r="C2407" s="46" t="s">
        <v>37</v>
      </c>
      <c r="D2407" s="93">
        <v>1</v>
      </c>
      <c r="E2407" s="110" t="s">
        <v>134</v>
      </c>
      <c r="F2407" s="48"/>
      <c r="G2407" s="49"/>
      <c r="H2407" s="50">
        <v>72000</v>
      </c>
      <c r="I2407" s="51">
        <v>0.125</v>
      </c>
      <c r="J2407" s="51"/>
      <c r="K2407" s="52">
        <f t="shared" si="1347"/>
        <v>2268000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3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  <c r="M2417" s="301"/>
    </row>
    <row r="2418" spans="1:13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3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3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3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6"/>
      <c r="K2421" s="310"/>
    </row>
    <row r="2422" spans="1:13" s="10" customFormat="1" ht="16.5" customHeight="1" x14ac:dyDescent="0.3">
      <c r="A2422" s="5"/>
      <c r="B2422" s="65"/>
      <c r="C2422" s="65"/>
      <c r="D2422" s="25"/>
      <c r="I2422" s="66" t="s">
        <v>14</v>
      </c>
      <c r="J2422" s="331">
        <f>SUM(K2404:K2419)</f>
        <v>19485900</v>
      </c>
      <c r="K2422" s="332"/>
      <c r="L2422" s="36"/>
    </row>
    <row r="2423" spans="1:13" s="10" customFormat="1" ht="5.0999999999999996" customHeight="1" x14ac:dyDescent="0.3">
      <c r="A2423" s="5"/>
      <c r="B2423" s="65"/>
      <c r="C2423" s="65"/>
      <c r="D2423" s="25"/>
      <c r="I2423" s="67"/>
      <c r="J2423" s="333"/>
      <c r="K2423" s="333"/>
    </row>
    <row r="2424" spans="1:13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3" s="10" customFormat="1" ht="5.0999999999999996" customHeight="1" x14ac:dyDescent="0.3">
      <c r="A2425" s="5"/>
      <c r="B2425" s="65"/>
      <c r="C2425" s="65"/>
      <c r="D2425" s="25"/>
      <c r="I2425" s="67"/>
      <c r="J2425" s="310"/>
      <c r="K2425" s="310"/>
    </row>
    <row r="2426" spans="1:13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4">
        <f>((J2422/1.11)+(K2424/1.11))*11%</f>
        <v>1931035.1351351349</v>
      </c>
      <c r="K2426" s="335"/>
      <c r="L2426" s="72"/>
    </row>
    <row r="2427" spans="1:13" s="10" customFormat="1" ht="5.0999999999999996" customHeight="1" x14ac:dyDescent="0.3">
      <c r="A2427" s="5"/>
      <c r="B2427" s="65"/>
      <c r="C2427" s="65"/>
      <c r="D2427" s="25"/>
      <c r="I2427" s="67"/>
      <c r="J2427" s="310"/>
      <c r="K2427" s="310"/>
    </row>
    <row r="2428" spans="1:13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19485900</v>
      </c>
      <c r="L2428" s="72"/>
    </row>
    <row r="2429" spans="1:13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3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11" t="s">
        <v>55</v>
      </c>
      <c r="K2430" s="312"/>
    </row>
    <row r="2431" spans="1:13" s="10" customFormat="1" ht="13.5" customHeight="1" x14ac:dyDescent="0.25">
      <c r="A2431" s="78"/>
      <c r="B2431" s="268"/>
      <c r="D2431" s="48"/>
      <c r="H2431" s="269"/>
      <c r="I2431" s="271" t="s">
        <v>28</v>
      </c>
      <c r="J2431" s="311"/>
      <c r="K2431" s="312"/>
      <c r="L2431" s="63"/>
    </row>
    <row r="2432" spans="1:13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23070022</v>
      </c>
      <c r="F2434" s="123"/>
      <c r="G2434" s="124" t="s">
        <v>2</v>
      </c>
      <c r="H2434" s="355" t="str">
        <f>H2396</f>
        <v>GUNAWAN HARTONO KUSUMA</v>
      </c>
      <c r="I2434" s="355"/>
      <c r="J2434" s="355"/>
      <c r="K2434" s="356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9" t="s">
        <v>3</v>
      </c>
      <c r="G2435" s="130"/>
      <c r="H2435" s="357"/>
      <c r="I2435" s="357"/>
      <c r="J2435" s="357"/>
      <c r="K2435" s="358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60">
        <f>D2398</f>
        <v>45122</v>
      </c>
      <c r="E2436" s="361"/>
      <c r="F2436" s="359"/>
      <c r="G2436" s="131"/>
      <c r="H2436" s="362" t="str">
        <f>H2398</f>
        <v>( NIKI SAE )</v>
      </c>
      <c r="I2436" s="362"/>
      <c r="J2436" s="362"/>
      <c r="K2436" s="363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9"/>
      <c r="G2437" s="131"/>
      <c r="H2437" s="343" t="str">
        <f>H2399</f>
        <v>TULUNG AGUNG</v>
      </c>
      <c r="I2437" s="343"/>
      <c r="J2437" s="343"/>
      <c r="K2437" s="34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2359</v>
      </c>
      <c r="E2438" s="122"/>
      <c r="F2438" s="133"/>
      <c r="G2438" s="134"/>
      <c r="H2438" s="345"/>
      <c r="I2438" s="345"/>
      <c r="J2438" s="345"/>
      <c r="K2438" s="34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432</v>
      </c>
      <c r="C2442" s="287" t="str">
        <f t="shared" si="1348"/>
        <v>LSN</v>
      </c>
      <c r="D2442" s="288">
        <f t="shared" si="1348"/>
        <v>3</v>
      </c>
      <c r="E2442" s="289" t="str">
        <f t="shared" si="1348"/>
        <v>GEL PEN KENKO KE-16 DOT N DOT HITAM</v>
      </c>
      <c r="F2442" s="158"/>
      <c r="G2442" s="159"/>
      <c r="H2442" s="160">
        <f t="shared" ref="H2442:J2442" si="1349">H2404</f>
        <v>26100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9865800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108</v>
      </c>
      <c r="C2443" s="287" t="str">
        <f t="shared" si="1351"/>
        <v>LSN</v>
      </c>
      <c r="D2443" s="288">
        <f t="shared" si="1351"/>
        <v>3</v>
      </c>
      <c r="E2443" s="289" t="str">
        <f t="shared" si="1351"/>
        <v>CORRECTION FLUID KENKO KE-107M</v>
      </c>
      <c r="F2443" s="158"/>
      <c r="G2443" s="159"/>
      <c r="H2443" s="160">
        <f t="shared" ref="H2443:J2443" si="1352">H2405</f>
        <v>55800</v>
      </c>
      <c r="I2443" s="161">
        <f t="shared" si="1352"/>
        <v>0.125</v>
      </c>
      <c r="J2443" s="161">
        <f t="shared" si="1352"/>
        <v>0</v>
      </c>
      <c r="K2443" s="162">
        <f t="shared" si="1350"/>
        <v>5273100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36</v>
      </c>
      <c r="C2444" s="287" t="str">
        <f t="shared" si="1353"/>
        <v>BOX</v>
      </c>
      <c r="D2444" s="288">
        <f t="shared" si="1353"/>
        <v>1</v>
      </c>
      <c r="E2444" s="289" t="str">
        <f t="shared" si="1353"/>
        <v>LEM STICK KENKO 8 GR (KECIL) isi 30 pc</v>
      </c>
      <c r="F2444" s="158"/>
      <c r="G2444" s="159"/>
      <c r="H2444" s="160">
        <f t="shared" ref="H2444:J2444" si="1354">H2406</f>
        <v>66000</v>
      </c>
      <c r="I2444" s="161">
        <f t="shared" si="1354"/>
        <v>0.125</v>
      </c>
      <c r="J2444" s="161">
        <f t="shared" si="1354"/>
        <v>0</v>
      </c>
      <c r="K2444" s="162">
        <f t="shared" si="1350"/>
        <v>2079000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36</v>
      </c>
      <c r="C2445" s="287" t="str">
        <f t="shared" si="1355"/>
        <v>BOX</v>
      </c>
      <c r="D2445" s="288">
        <f t="shared" si="1355"/>
        <v>1</v>
      </c>
      <c r="E2445" s="289" t="str">
        <f t="shared" si="1355"/>
        <v>LEM STICK KENKO 15 GR (TANGGUNG) isi 20 pc</v>
      </c>
      <c r="F2445" s="158"/>
      <c r="G2445" s="159"/>
      <c r="H2445" s="160">
        <f t="shared" ref="H2445:J2445" si="1356">H2407</f>
        <v>72000</v>
      </c>
      <c r="I2445" s="161">
        <f t="shared" si="1356"/>
        <v>0.125</v>
      </c>
      <c r="J2445" s="161">
        <f t="shared" si="1356"/>
        <v>0</v>
      </c>
      <c r="K2445" s="162">
        <f t="shared" si="1350"/>
        <v>2268000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8"/>
      <c r="K2459" s="36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9">
        <f>SUM(K2442:K2457)</f>
        <v>19485900</v>
      </c>
      <c r="K2460" s="370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5"/>
      <c r="K2461" s="365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4"/>
      <c r="K2463" s="36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6">
        <f>((J2460/1.11)+(K2462/1.11))*11%</f>
        <v>1931035.1351351349</v>
      </c>
      <c r="K2464" s="367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4"/>
      <c r="K2465" s="36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19485900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7" t="str">
        <f>J2430</f>
        <v>NOVI / CONDRO</v>
      </c>
      <c r="K2468" s="338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7">
        <f>J2431</f>
        <v>0</v>
      </c>
      <c r="K2469" s="338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23070022</v>
      </c>
      <c r="F2472" s="200"/>
      <c r="G2472" s="201" t="s">
        <v>2</v>
      </c>
      <c r="H2472" s="339" t="str">
        <f>H2434</f>
        <v>GUNAWAN HARTONO KUSUMA</v>
      </c>
      <c r="I2472" s="339"/>
      <c r="J2472" s="339"/>
      <c r="K2472" s="340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3" t="s">
        <v>3</v>
      </c>
      <c r="G2473" s="207"/>
      <c r="H2473" s="341"/>
      <c r="I2473" s="341"/>
      <c r="J2473" s="341"/>
      <c r="K2473" s="342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4">
        <f>D2436</f>
        <v>45122</v>
      </c>
      <c r="E2474" s="315"/>
      <c r="F2474" s="313"/>
      <c r="G2474" s="208"/>
      <c r="H2474" s="316" t="str">
        <f>H2436</f>
        <v>( NIKI SAE )</v>
      </c>
      <c r="I2474" s="316"/>
      <c r="J2474" s="316"/>
      <c r="K2474" s="317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3"/>
      <c r="G2475" s="208"/>
      <c r="H2475" s="318" t="str">
        <f>H2437</f>
        <v>TULUNG AGUNG</v>
      </c>
      <c r="I2475" s="318"/>
      <c r="J2475" s="318"/>
      <c r="K2475" s="319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2359</v>
      </c>
      <c r="E2476" s="199"/>
      <c r="F2476" s="210"/>
      <c r="G2476" s="211"/>
      <c r="H2476" s="320"/>
      <c r="I2476" s="320"/>
      <c r="J2476" s="320"/>
      <c r="K2476" s="321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432</v>
      </c>
      <c r="C2480" s="292" t="str">
        <f t="shared" si="1381"/>
        <v>LSN</v>
      </c>
      <c r="D2480" s="293">
        <f t="shared" si="1381"/>
        <v>3</v>
      </c>
      <c r="E2480" s="294" t="str">
        <f t="shared" si="1381"/>
        <v>GEL PEN KENKO KE-16 DOT N DOT HITAM</v>
      </c>
      <c r="F2480" s="235"/>
      <c r="G2480" s="236"/>
      <c r="H2480" s="237">
        <f t="shared" ref="H2480:J2480" si="1382">H2442</f>
        <v>26100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9865800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108</v>
      </c>
      <c r="C2481" s="292" t="str">
        <f t="shared" si="1384"/>
        <v>LSN</v>
      </c>
      <c r="D2481" s="293">
        <f t="shared" si="1384"/>
        <v>3</v>
      </c>
      <c r="E2481" s="294" t="str">
        <f t="shared" si="1384"/>
        <v>CORRECTION FLUID KENKO KE-107M</v>
      </c>
      <c r="F2481" s="235"/>
      <c r="G2481" s="236"/>
      <c r="H2481" s="237">
        <f t="shared" ref="H2481:J2481" si="1385">H2443</f>
        <v>55800</v>
      </c>
      <c r="I2481" s="238">
        <f t="shared" si="1385"/>
        <v>0.125</v>
      </c>
      <c r="J2481" s="238">
        <f t="shared" si="1385"/>
        <v>0</v>
      </c>
      <c r="K2481" s="239">
        <f t="shared" si="1383"/>
        <v>5273100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36</v>
      </c>
      <c r="C2482" s="292" t="str">
        <f t="shared" si="1386"/>
        <v>BOX</v>
      </c>
      <c r="D2482" s="293">
        <f t="shared" si="1386"/>
        <v>1</v>
      </c>
      <c r="E2482" s="294" t="str">
        <f t="shared" si="1386"/>
        <v>LEM STICK KENKO 8 GR (KECIL) isi 30 pc</v>
      </c>
      <c r="F2482" s="235"/>
      <c r="G2482" s="236"/>
      <c r="H2482" s="237">
        <f t="shared" ref="H2482:J2482" si="1387">H2444</f>
        <v>66000</v>
      </c>
      <c r="I2482" s="238">
        <f t="shared" si="1387"/>
        <v>0.125</v>
      </c>
      <c r="J2482" s="238">
        <f t="shared" si="1387"/>
        <v>0</v>
      </c>
      <c r="K2482" s="239">
        <f t="shared" si="1383"/>
        <v>2079000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36</v>
      </c>
      <c r="C2483" s="292" t="str">
        <f t="shared" si="1388"/>
        <v>BOX</v>
      </c>
      <c r="D2483" s="293">
        <f t="shared" si="1388"/>
        <v>1</v>
      </c>
      <c r="E2483" s="294" t="str">
        <f t="shared" si="1388"/>
        <v>LEM STICK KENKO 15 GR (TANGGUNG) isi 20 pc</v>
      </c>
      <c r="F2483" s="235"/>
      <c r="G2483" s="236"/>
      <c r="H2483" s="237">
        <f t="shared" ref="H2483:J2483" si="1389">H2445</f>
        <v>72000</v>
      </c>
      <c r="I2483" s="238">
        <f t="shared" si="1389"/>
        <v>0.125</v>
      </c>
      <c r="J2483" s="238">
        <f t="shared" si="1389"/>
        <v>0</v>
      </c>
      <c r="K2483" s="239">
        <f t="shared" si="1383"/>
        <v>2268000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2"/>
      <c r="K2497" s="323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4">
        <f>SUM(K2480:K2495)</f>
        <v>19485900</v>
      </c>
      <c r="K2498" s="325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6"/>
      <c r="K2499" s="326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3"/>
      <c r="K2501" s="323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7">
        <f>((J2498/1.11)+(K2500/1.11))*11%</f>
        <v>1931035.1351351349</v>
      </c>
      <c r="K2502" s="32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3"/>
      <c r="K2503" s="323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19485900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9" t="str">
        <f>J2468</f>
        <v>NOVI / CONDRO</v>
      </c>
      <c r="K2506" s="33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9">
        <f>J2469</f>
        <v>0</v>
      </c>
      <c r="K2507" s="33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23070023</v>
      </c>
      <c r="G2510" s="11" t="s">
        <v>2</v>
      </c>
      <c r="H2510" s="305" t="s">
        <v>47</v>
      </c>
      <c r="I2510" s="305"/>
      <c r="J2510" s="305"/>
      <c r="K2510" s="30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9" t="s">
        <v>3</v>
      </c>
      <c r="G2511" s="17"/>
      <c r="H2511" s="307"/>
      <c r="I2511" s="307"/>
      <c r="J2511" s="307"/>
      <c r="K2511" s="30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7">
        <v>45122</v>
      </c>
      <c r="E2512" s="348"/>
      <c r="F2512" s="309"/>
      <c r="G2512" s="18"/>
      <c r="H2512" s="349" t="s">
        <v>48</v>
      </c>
      <c r="I2512" s="349"/>
      <c r="J2512" s="349"/>
      <c r="K2512" s="35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9"/>
      <c r="G2513" s="18"/>
      <c r="H2513" s="351" t="s">
        <v>49</v>
      </c>
      <c r="I2513" s="351"/>
      <c r="J2513" s="351"/>
      <c r="K2513" s="35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139</v>
      </c>
      <c r="E2514" s="9"/>
      <c r="F2514" s="21"/>
      <c r="G2514" s="22"/>
      <c r="H2514" s="353"/>
      <c r="I2514" s="353"/>
      <c r="J2514" s="353"/>
      <c r="K2514" s="35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37</v>
      </c>
      <c r="D2518" s="93">
        <v>1</v>
      </c>
      <c r="E2518" s="110" t="s">
        <v>134</v>
      </c>
      <c r="F2518" s="48"/>
      <c r="G2518" s="49"/>
      <c r="H2518" s="50">
        <v>72000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2242080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6"/>
      <c r="K2535" s="310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31">
        <f>SUM(K2518:K2533)</f>
        <v>2242080</v>
      </c>
      <c r="K2536" s="332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3"/>
      <c r="K2537" s="333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10"/>
      <c r="K2539" s="310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4">
        <f>((J2536/1.11)+(K2538/1.11))*11%</f>
        <v>222188.10810810808</v>
      </c>
      <c r="K2540" s="335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10"/>
      <c r="K2541" s="310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2242080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11" t="s">
        <v>55</v>
      </c>
      <c r="K2544" s="312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11"/>
      <c r="K2545" s="312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23070023</v>
      </c>
      <c r="F2548" s="123"/>
      <c r="G2548" s="124" t="s">
        <v>2</v>
      </c>
      <c r="H2548" s="355" t="str">
        <f>H2510</f>
        <v>CV PELITA JAYA</v>
      </c>
      <c r="I2548" s="355"/>
      <c r="J2548" s="355"/>
      <c r="K2548" s="356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9" t="s">
        <v>3</v>
      </c>
      <c r="G2549" s="130"/>
      <c r="H2549" s="357"/>
      <c r="I2549" s="357"/>
      <c r="J2549" s="357"/>
      <c r="K2549" s="358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60">
        <f>D2512</f>
        <v>45122</v>
      </c>
      <c r="E2550" s="361"/>
      <c r="F2550" s="359"/>
      <c r="G2550" s="131"/>
      <c r="H2550" s="362" t="str">
        <f>H2512</f>
        <v>(ANUGERAH SEJAHTERA)</v>
      </c>
      <c r="I2550" s="362"/>
      <c r="J2550" s="362"/>
      <c r="K2550" s="363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9"/>
      <c r="G2551" s="131"/>
      <c r="H2551" s="343" t="str">
        <f>H2513</f>
        <v>PURWOKERTO</v>
      </c>
      <c r="I2551" s="343"/>
      <c r="J2551" s="343"/>
      <c r="K2551" s="34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2366</v>
      </c>
      <c r="E2552" s="122"/>
      <c r="F2552" s="133"/>
      <c r="G2552" s="134"/>
      <c r="H2552" s="345"/>
      <c r="I2552" s="345"/>
      <c r="J2552" s="345"/>
      <c r="K2552" s="34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36</v>
      </c>
      <c r="C2556" s="287" t="str">
        <f t="shared" si="1415"/>
        <v>BOX</v>
      </c>
      <c r="D2556" s="288">
        <f t="shared" si="1415"/>
        <v>1</v>
      </c>
      <c r="E2556" s="289" t="str">
        <f t="shared" si="1415"/>
        <v>LEM STICK KENKO 15 GR (TANGGUNG) isi 20 pc</v>
      </c>
      <c r="F2556" s="158"/>
      <c r="G2556" s="159"/>
      <c r="H2556" s="160">
        <f t="shared" ref="H2556:J2556" si="1416">H2518</f>
        <v>72000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2242080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8"/>
      <c r="K2573" s="36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9">
        <f>SUM(K2556:K2571)</f>
        <v>2242080</v>
      </c>
      <c r="K2574" s="370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5"/>
      <c r="K2575" s="365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4"/>
      <c r="K2577" s="36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6">
        <f>((J2574/1.11)+(K2576/1.11))*11%</f>
        <v>222188.10810810808</v>
      </c>
      <c r="K2578" s="367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4"/>
      <c r="K2579" s="36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2242080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7" t="str">
        <f>J2544</f>
        <v>NOVI / CONDRO</v>
      </c>
      <c r="K2582" s="338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7">
        <f>J2545</f>
        <v>0</v>
      </c>
      <c r="K2583" s="338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23070023</v>
      </c>
      <c r="F2586" s="200"/>
      <c r="G2586" s="201" t="s">
        <v>2</v>
      </c>
      <c r="H2586" s="339" t="str">
        <f>H2548</f>
        <v>CV PELITA JAYA</v>
      </c>
      <c r="I2586" s="339"/>
      <c r="J2586" s="339"/>
      <c r="K2586" s="340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3" t="s">
        <v>3</v>
      </c>
      <c r="G2587" s="207"/>
      <c r="H2587" s="341"/>
      <c r="I2587" s="341"/>
      <c r="J2587" s="341"/>
      <c r="K2587" s="342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4">
        <f>D2550</f>
        <v>45122</v>
      </c>
      <c r="E2588" s="315"/>
      <c r="F2588" s="313"/>
      <c r="G2588" s="208"/>
      <c r="H2588" s="316" t="str">
        <f>H2550</f>
        <v>(ANUGERAH SEJAHTERA)</v>
      </c>
      <c r="I2588" s="316"/>
      <c r="J2588" s="316"/>
      <c r="K2588" s="317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3"/>
      <c r="G2589" s="208"/>
      <c r="H2589" s="318" t="str">
        <f>H2551</f>
        <v>PURWOKERTO</v>
      </c>
      <c r="I2589" s="318"/>
      <c r="J2589" s="318"/>
      <c r="K2589" s="319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2366</v>
      </c>
      <c r="E2590" s="199"/>
      <c r="F2590" s="210"/>
      <c r="G2590" s="211"/>
      <c r="H2590" s="320"/>
      <c r="I2590" s="320"/>
      <c r="J2590" s="320"/>
      <c r="K2590" s="321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36</v>
      </c>
      <c r="C2594" s="292" t="str">
        <f t="shared" si="1448"/>
        <v>BOX</v>
      </c>
      <c r="D2594" s="293">
        <f t="shared" si="1448"/>
        <v>1</v>
      </c>
      <c r="E2594" s="294" t="str">
        <f t="shared" si="1448"/>
        <v>LEM STICK KENKO 15 GR (TANGGUNG) isi 20 pc</v>
      </c>
      <c r="F2594" s="235"/>
      <c r="G2594" s="236"/>
      <c r="H2594" s="237">
        <f t="shared" ref="H2594:J2594" si="1449">H2556</f>
        <v>72000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2242080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2"/>
      <c r="K2611" s="323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4">
        <f>SUM(K2594:K2609)</f>
        <v>2242080</v>
      </c>
      <c r="K2612" s="325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6"/>
      <c r="K2613" s="326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3"/>
      <c r="K2615" s="323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7">
        <f>((J2612/1.11)+(K2614/1.11))*11%</f>
        <v>222188.10810810808</v>
      </c>
      <c r="K2616" s="32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3"/>
      <c r="K2617" s="323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2242080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9" t="str">
        <f>J2582</f>
        <v>NOVI / CONDRO</v>
      </c>
      <c r="K2620" s="33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9">
        <f>J2583</f>
        <v>0</v>
      </c>
      <c r="K2621" s="33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23070024</v>
      </c>
      <c r="G2624" s="11" t="s">
        <v>2</v>
      </c>
      <c r="H2624" s="305" t="s">
        <v>140</v>
      </c>
      <c r="I2624" s="305"/>
      <c r="J2624" s="305"/>
      <c r="K2624" s="30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9" t="s">
        <v>3</v>
      </c>
      <c r="G2625" s="17"/>
      <c r="H2625" s="307"/>
      <c r="I2625" s="307"/>
      <c r="J2625" s="307"/>
      <c r="K2625" s="30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7">
        <v>45122</v>
      </c>
      <c r="E2626" s="348"/>
      <c r="F2626" s="309"/>
      <c r="G2626" s="18"/>
      <c r="H2626" s="349" t="s">
        <v>32</v>
      </c>
      <c r="I2626" s="349"/>
      <c r="J2626" s="349"/>
      <c r="K2626" s="35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9"/>
      <c r="G2627" s="18"/>
      <c r="H2627" s="351" t="s">
        <v>42</v>
      </c>
      <c r="I2627" s="351"/>
      <c r="J2627" s="351"/>
      <c r="K2627" s="35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141</v>
      </c>
      <c r="E2628" s="9"/>
      <c r="F2628" s="21"/>
      <c r="G2628" s="22"/>
      <c r="H2628" s="353"/>
      <c r="I2628" s="353"/>
      <c r="J2628" s="353"/>
      <c r="K2628" s="35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51</v>
      </c>
      <c r="D2632" s="93">
        <v>1</v>
      </c>
      <c r="E2632" s="110" t="s">
        <v>142</v>
      </c>
      <c r="F2632" s="48"/>
      <c r="G2632" s="49"/>
      <c r="H2632" s="50">
        <v>21600</v>
      </c>
      <c r="I2632" s="51">
        <v>0.125</v>
      </c>
      <c r="J2632" s="51"/>
      <c r="K2632" s="52">
        <f t="shared" ref="K2632:K2647" si="1481">(B2632*H2632-((B2632*H2632)*I2632))-((B2632*H2632-((B2632*H2632)*I2632))*J2632)</f>
        <v>2721600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3"/>
      <c r="E2633" s="110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3"/>
      <c r="E2634" s="110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6"/>
      <c r="K2649" s="310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31">
        <f>SUM(K2632:K2647)</f>
        <v>2721600</v>
      </c>
      <c r="K2650" s="332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3"/>
      <c r="K2651" s="333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10"/>
      <c r="K2653" s="310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4">
        <f>((J2650/1.11)+(K2652/1.11))*11%</f>
        <v>269708.10810810811</v>
      </c>
      <c r="K2654" s="335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10"/>
      <c r="K2655" s="310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2721600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11" t="s">
        <v>55</v>
      </c>
      <c r="K2658" s="312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11"/>
      <c r="K2659" s="312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23070024</v>
      </c>
      <c r="F2662" s="123"/>
      <c r="G2662" s="124" t="s">
        <v>2</v>
      </c>
      <c r="H2662" s="355" t="str">
        <f>H2624</f>
        <v>CV UTAMA PUTRA</v>
      </c>
      <c r="I2662" s="355"/>
      <c r="J2662" s="355"/>
      <c r="K2662" s="356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9" t="s">
        <v>3</v>
      </c>
      <c r="G2663" s="130"/>
      <c r="H2663" s="357"/>
      <c r="I2663" s="357"/>
      <c r="J2663" s="357"/>
      <c r="K2663" s="358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60">
        <f>D2626</f>
        <v>45122</v>
      </c>
      <c r="E2664" s="361"/>
      <c r="F2664" s="359"/>
      <c r="G2664" s="131"/>
      <c r="H2664" s="362" t="str">
        <f>H2626</f>
        <v/>
      </c>
      <c r="I2664" s="362"/>
      <c r="J2664" s="362"/>
      <c r="K2664" s="363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9"/>
      <c r="G2665" s="131"/>
      <c r="H2665" s="343" t="str">
        <f>H2627</f>
        <v>TULUNG AGUNG</v>
      </c>
      <c r="I2665" s="343"/>
      <c r="J2665" s="343"/>
      <c r="K2665" s="34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4964</v>
      </c>
      <c r="E2666" s="122"/>
      <c r="F2666" s="133"/>
      <c r="G2666" s="134"/>
      <c r="H2666" s="345"/>
      <c r="I2666" s="345"/>
      <c r="J2666" s="345"/>
      <c r="K2666" s="34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144</v>
      </c>
      <c r="C2670" s="287" t="str">
        <f t="shared" si="1482"/>
        <v>LSN</v>
      </c>
      <c r="D2670" s="288">
        <f t="shared" si="1482"/>
        <v>1</v>
      </c>
      <c r="E2670" s="289" t="str">
        <f t="shared" si="1482"/>
        <v>GEL PEN KENKO KE-303 T-GEL TRIANGULAR BIRU</v>
      </c>
      <c r="F2670" s="158"/>
      <c r="G2670" s="159"/>
      <c r="H2670" s="160">
        <f t="shared" ref="H2670:J2670" si="1483">H2632</f>
        <v>21600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2721600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0</v>
      </c>
      <c r="C2671" s="287">
        <f t="shared" si="1485"/>
        <v>0</v>
      </c>
      <c r="D2671" s="288">
        <f t="shared" si="1485"/>
        <v>0</v>
      </c>
      <c r="E2671" s="289">
        <f t="shared" si="1485"/>
        <v>0</v>
      </c>
      <c r="F2671" s="158"/>
      <c r="G2671" s="159"/>
      <c r="H2671" s="160">
        <f t="shared" ref="H2671:J2671" si="1486">H2633</f>
        <v>0</v>
      </c>
      <c r="I2671" s="161">
        <f t="shared" si="1486"/>
        <v>0</v>
      </c>
      <c r="J2671" s="161">
        <f t="shared" si="1486"/>
        <v>0</v>
      </c>
      <c r="K2671" s="162">
        <f t="shared" si="1484"/>
        <v>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0</v>
      </c>
      <c r="C2672" s="287">
        <f t="shared" si="1487"/>
        <v>0</v>
      </c>
      <c r="D2672" s="288">
        <f t="shared" si="1487"/>
        <v>0</v>
      </c>
      <c r="E2672" s="289">
        <f t="shared" si="1487"/>
        <v>0</v>
      </c>
      <c r="F2672" s="158"/>
      <c r="G2672" s="159"/>
      <c r="H2672" s="160">
        <f t="shared" ref="H2672:J2672" si="1488">H2634</f>
        <v>0</v>
      </c>
      <c r="I2672" s="161">
        <f t="shared" si="1488"/>
        <v>0</v>
      </c>
      <c r="J2672" s="161">
        <f t="shared" si="1488"/>
        <v>0</v>
      </c>
      <c r="K2672" s="162">
        <f t="shared" si="1484"/>
        <v>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8"/>
      <c r="K2687" s="36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9">
        <f>SUM(K2670:K2685)</f>
        <v>2721600</v>
      </c>
      <c r="K2688" s="370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5"/>
      <c r="K2689" s="365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4"/>
      <c r="K2691" s="36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6">
        <f>((J2688/1.11)+(K2690/1.11))*11%</f>
        <v>269708.10810810811</v>
      </c>
      <c r="K2692" s="367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4"/>
      <c r="K2693" s="36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2721600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7" t="str">
        <f>J2658</f>
        <v>NOVI / CONDRO</v>
      </c>
      <c r="K2696" s="338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7">
        <f>J2659</f>
        <v>0</v>
      </c>
      <c r="K2697" s="338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23070024</v>
      </c>
      <c r="F2700" s="200"/>
      <c r="G2700" s="201" t="s">
        <v>2</v>
      </c>
      <c r="H2700" s="339" t="str">
        <f>H2662</f>
        <v>CV UTAMA PUTRA</v>
      </c>
      <c r="I2700" s="339"/>
      <c r="J2700" s="339"/>
      <c r="K2700" s="340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3" t="s">
        <v>3</v>
      </c>
      <c r="G2701" s="207"/>
      <c r="H2701" s="341"/>
      <c r="I2701" s="341"/>
      <c r="J2701" s="341"/>
      <c r="K2701" s="342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4">
        <f>D2664</f>
        <v>45122</v>
      </c>
      <c r="E2702" s="315"/>
      <c r="F2702" s="313"/>
      <c r="G2702" s="208"/>
      <c r="H2702" s="316" t="str">
        <f>H2664</f>
        <v/>
      </c>
      <c r="I2702" s="316"/>
      <c r="J2702" s="316"/>
      <c r="K2702" s="317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3"/>
      <c r="G2703" s="208"/>
      <c r="H2703" s="318" t="str">
        <f>H2665</f>
        <v>TULUNG AGUNG</v>
      </c>
      <c r="I2703" s="318"/>
      <c r="J2703" s="318"/>
      <c r="K2703" s="319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4964</v>
      </c>
      <c r="E2704" s="199"/>
      <c r="F2704" s="210"/>
      <c r="G2704" s="211"/>
      <c r="H2704" s="320"/>
      <c r="I2704" s="320"/>
      <c r="J2704" s="320"/>
      <c r="K2704" s="321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144</v>
      </c>
      <c r="C2708" s="292" t="str">
        <f t="shared" si="1515"/>
        <v>LSN</v>
      </c>
      <c r="D2708" s="293">
        <f t="shared" si="1515"/>
        <v>1</v>
      </c>
      <c r="E2708" s="294" t="str">
        <f t="shared" si="1515"/>
        <v>GEL PEN KENKO KE-303 T-GEL TRIANGULAR BIRU</v>
      </c>
      <c r="F2708" s="235"/>
      <c r="G2708" s="236"/>
      <c r="H2708" s="237">
        <f t="shared" ref="H2708:J2708" si="1516">H2670</f>
        <v>21600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2721600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0</v>
      </c>
      <c r="C2709" s="292">
        <f t="shared" si="1518"/>
        <v>0</v>
      </c>
      <c r="D2709" s="293">
        <f t="shared" si="1518"/>
        <v>0</v>
      </c>
      <c r="E2709" s="294">
        <f t="shared" si="1518"/>
        <v>0</v>
      </c>
      <c r="F2709" s="235"/>
      <c r="G2709" s="236"/>
      <c r="H2709" s="237">
        <f t="shared" ref="H2709:J2709" si="1519">H2671</f>
        <v>0</v>
      </c>
      <c r="I2709" s="238">
        <f t="shared" si="1519"/>
        <v>0</v>
      </c>
      <c r="J2709" s="238">
        <f t="shared" si="1519"/>
        <v>0</v>
      </c>
      <c r="K2709" s="239">
        <f t="shared" si="1517"/>
        <v>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0</v>
      </c>
      <c r="C2710" s="292">
        <f t="shared" si="1520"/>
        <v>0</v>
      </c>
      <c r="D2710" s="293">
        <f t="shared" si="1520"/>
        <v>0</v>
      </c>
      <c r="E2710" s="294">
        <f t="shared" si="1520"/>
        <v>0</v>
      </c>
      <c r="F2710" s="235"/>
      <c r="G2710" s="236"/>
      <c r="H2710" s="237">
        <f t="shared" ref="H2710:J2710" si="1521">H2672</f>
        <v>0</v>
      </c>
      <c r="I2710" s="238">
        <f t="shared" si="1521"/>
        <v>0</v>
      </c>
      <c r="J2710" s="238">
        <f t="shared" si="1521"/>
        <v>0</v>
      </c>
      <c r="K2710" s="239">
        <f t="shared" si="1517"/>
        <v>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2"/>
      <c r="K2725" s="323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4">
        <f>SUM(K2708:K2723)</f>
        <v>2721600</v>
      </c>
      <c r="K2726" s="325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6"/>
      <c r="K2727" s="326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3"/>
      <c r="K2729" s="323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7">
        <f>((J2726/1.11)+(K2728/1.11))*11%</f>
        <v>269708.10810810811</v>
      </c>
      <c r="K2730" s="32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3"/>
      <c r="K2731" s="323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2721600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9" t="str">
        <f>J2696</f>
        <v>NOVI / CONDRO</v>
      </c>
      <c r="K2734" s="33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9">
        <f>J2697</f>
        <v>0</v>
      </c>
      <c r="K2735" s="33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23070025</v>
      </c>
      <c r="G2738" s="11" t="s">
        <v>2</v>
      </c>
      <c r="H2738" s="305" t="s">
        <v>47</v>
      </c>
      <c r="I2738" s="305"/>
      <c r="J2738" s="305"/>
      <c r="K2738" s="30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9" t="s">
        <v>3</v>
      </c>
      <c r="G2739" s="17"/>
      <c r="H2739" s="307"/>
      <c r="I2739" s="307"/>
      <c r="J2739" s="307"/>
      <c r="K2739" s="30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7">
        <v>45124</v>
      </c>
      <c r="E2740" s="348"/>
      <c r="F2740" s="309"/>
      <c r="G2740" s="18"/>
      <c r="H2740" s="349" t="s">
        <v>48</v>
      </c>
      <c r="I2740" s="349"/>
      <c r="J2740" s="349"/>
      <c r="K2740" s="35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9"/>
      <c r="G2741" s="18"/>
      <c r="H2741" s="351" t="s">
        <v>49</v>
      </c>
      <c r="I2741" s="351"/>
      <c r="J2741" s="351"/>
      <c r="K2741" s="35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143</v>
      </c>
      <c r="E2742" s="9"/>
      <c r="F2742" s="21"/>
      <c r="G2742" s="22"/>
      <c r="H2742" s="353"/>
      <c r="I2742" s="353"/>
      <c r="J2742" s="353"/>
      <c r="K2742" s="35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20</v>
      </c>
      <c r="C2746" s="46" t="s">
        <v>36</v>
      </c>
      <c r="D2746" s="93">
        <v>1</v>
      </c>
      <c r="E2746" s="302" t="s">
        <v>144</v>
      </c>
      <c r="F2746" s="48"/>
      <c r="G2746" s="49"/>
      <c r="H2746" s="50">
        <v>300000</v>
      </c>
      <c r="I2746" s="51">
        <v>0.125</v>
      </c>
      <c r="J2746" s="51"/>
      <c r="K2746" s="52">
        <f t="shared" ref="K2746:K2761" si="1548">(B2746*H2746-((B2746*H2746)*I2746))-((B2746*H2746-((B2746*H2746)*I2746))*J2746)</f>
        <v>5250000</v>
      </c>
      <c r="L2746" s="36"/>
    </row>
    <row r="2747" spans="1:12" s="10" customFormat="1" ht="14.1" customHeight="1" x14ac:dyDescent="0.25">
      <c r="A2747" s="45">
        <v>2</v>
      </c>
      <c r="B2747" s="46">
        <v>72</v>
      </c>
      <c r="C2747" s="46" t="s">
        <v>36</v>
      </c>
      <c r="D2747" s="93">
        <v>1</v>
      </c>
      <c r="E2747" s="63" t="s">
        <v>145</v>
      </c>
      <c r="F2747" s="48"/>
      <c r="G2747" s="49"/>
      <c r="H2747" s="50">
        <v>47100</v>
      </c>
      <c r="I2747" s="51">
        <v>0.125</v>
      </c>
      <c r="J2747" s="51"/>
      <c r="K2747" s="52">
        <f t="shared" si="1548"/>
        <v>2967300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6"/>
      <c r="K2763" s="310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31">
        <f>SUM(K2746:K2761)</f>
        <v>8217300</v>
      </c>
      <c r="K2764" s="332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3"/>
      <c r="K2765" s="333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10"/>
      <c r="K2767" s="310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4">
        <f>((J2764/1.11)+(K2766/1.11))*11%</f>
        <v>814327.02702702698</v>
      </c>
      <c r="K2768" s="335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10"/>
      <c r="K2769" s="310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8217300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11" t="s">
        <v>46</v>
      </c>
      <c r="K2772" s="312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11"/>
      <c r="K2773" s="312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23070025</v>
      </c>
      <c r="F2776" s="123"/>
      <c r="G2776" s="124" t="s">
        <v>2</v>
      </c>
      <c r="H2776" s="355" t="str">
        <f>H2738</f>
        <v>CV PELITA JAYA</v>
      </c>
      <c r="I2776" s="355"/>
      <c r="J2776" s="355"/>
      <c r="K2776" s="356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9" t="s">
        <v>3</v>
      </c>
      <c r="G2777" s="130"/>
      <c r="H2777" s="357"/>
      <c r="I2777" s="357"/>
      <c r="J2777" s="357"/>
      <c r="K2777" s="358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60">
        <f>D2740</f>
        <v>45124</v>
      </c>
      <c r="E2778" s="361"/>
      <c r="F2778" s="359"/>
      <c r="G2778" s="131"/>
      <c r="H2778" s="362" t="str">
        <f>H2740</f>
        <v>(ANUGERAH SEJAHTERA)</v>
      </c>
      <c r="I2778" s="362"/>
      <c r="J2778" s="362"/>
      <c r="K2778" s="363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9"/>
      <c r="G2779" s="131"/>
      <c r="H2779" s="343" t="str">
        <f>H2741</f>
        <v>PURWOKERTO</v>
      </c>
      <c r="I2779" s="343"/>
      <c r="J2779" s="343"/>
      <c r="K2779" s="34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4993</v>
      </c>
      <c r="E2780" s="122"/>
      <c r="F2780" s="133"/>
      <c r="G2780" s="134"/>
      <c r="H2780" s="345"/>
      <c r="I2780" s="345"/>
      <c r="J2780" s="345"/>
      <c r="K2780" s="34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20</v>
      </c>
      <c r="C2784" s="287" t="str">
        <f t="shared" si="1549"/>
        <v>LS</v>
      </c>
      <c r="D2784" s="288">
        <f t="shared" si="1549"/>
        <v>1</v>
      </c>
      <c r="E2784" s="289" t="str">
        <f t="shared" si="1549"/>
        <v>STAPLER SDI 1123</v>
      </c>
      <c r="F2784" s="158"/>
      <c r="G2784" s="159"/>
      <c r="H2784" s="160">
        <f t="shared" ref="H2784:J2784" si="1550">H2746</f>
        <v>300000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5250000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72</v>
      </c>
      <c r="C2785" s="287" t="str">
        <f t="shared" si="1552"/>
        <v>LS</v>
      </c>
      <c r="D2785" s="288">
        <f t="shared" si="1552"/>
        <v>1</v>
      </c>
      <c r="E2785" s="289" t="str">
        <f t="shared" si="1552"/>
        <v>CORRECTION FLUID KENKO KE-108</v>
      </c>
      <c r="F2785" s="158"/>
      <c r="G2785" s="159"/>
      <c r="H2785" s="160">
        <f t="shared" ref="H2785:J2785" si="1553">H2747</f>
        <v>47100</v>
      </c>
      <c r="I2785" s="161">
        <f t="shared" si="1553"/>
        <v>0.125</v>
      </c>
      <c r="J2785" s="161">
        <f t="shared" si="1553"/>
        <v>0</v>
      </c>
      <c r="K2785" s="162">
        <f t="shared" si="1551"/>
        <v>2967300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8"/>
      <c r="K2801" s="36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9">
        <f>SUM(K2784:K2799)</f>
        <v>8217300</v>
      </c>
      <c r="K2802" s="370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5"/>
      <c r="K2803" s="365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4"/>
      <c r="K2805" s="36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6">
        <f>((J2802/1.11)+(K2804/1.11))*11%</f>
        <v>814327.02702702698</v>
      </c>
      <c r="K2806" s="367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4"/>
      <c r="K2807" s="36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8217300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7" t="str">
        <f>J2772</f>
        <v>NOVI / YO</v>
      </c>
      <c r="K2810" s="338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7">
        <f>J2773</f>
        <v>0</v>
      </c>
      <c r="K2811" s="338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23070025</v>
      </c>
      <c r="F2814" s="200"/>
      <c r="G2814" s="201" t="s">
        <v>2</v>
      </c>
      <c r="H2814" s="339" t="str">
        <f>H2776</f>
        <v>CV PELITA JAYA</v>
      </c>
      <c r="I2814" s="339"/>
      <c r="J2814" s="339"/>
      <c r="K2814" s="340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3" t="s">
        <v>3</v>
      </c>
      <c r="G2815" s="207"/>
      <c r="H2815" s="341"/>
      <c r="I2815" s="341"/>
      <c r="J2815" s="341"/>
      <c r="K2815" s="342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4">
        <f>D2778</f>
        <v>45124</v>
      </c>
      <c r="E2816" s="315"/>
      <c r="F2816" s="313"/>
      <c r="G2816" s="208"/>
      <c r="H2816" s="316" t="str">
        <f>H2778</f>
        <v>(ANUGERAH SEJAHTERA)</v>
      </c>
      <c r="I2816" s="316"/>
      <c r="J2816" s="316"/>
      <c r="K2816" s="317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3"/>
      <c r="G2817" s="208"/>
      <c r="H2817" s="318" t="str">
        <f>H2779</f>
        <v>PURWOKERTO</v>
      </c>
      <c r="I2817" s="318"/>
      <c r="J2817" s="318"/>
      <c r="K2817" s="319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4993</v>
      </c>
      <c r="E2818" s="199"/>
      <c r="F2818" s="210"/>
      <c r="G2818" s="211"/>
      <c r="H2818" s="320"/>
      <c r="I2818" s="320"/>
      <c r="J2818" s="320"/>
      <c r="K2818" s="321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20</v>
      </c>
      <c r="C2822" s="292" t="str">
        <f t="shared" si="1582"/>
        <v>LS</v>
      </c>
      <c r="D2822" s="293">
        <f t="shared" si="1582"/>
        <v>1</v>
      </c>
      <c r="E2822" s="294" t="str">
        <f t="shared" si="1582"/>
        <v>STAPLER SDI 1123</v>
      </c>
      <c r="F2822" s="235"/>
      <c r="G2822" s="236"/>
      <c r="H2822" s="237">
        <f t="shared" ref="H2822:J2822" si="1583">H2784</f>
        <v>300000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5250000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72</v>
      </c>
      <c r="C2823" s="292" t="str">
        <f t="shared" si="1585"/>
        <v>LS</v>
      </c>
      <c r="D2823" s="293">
        <f t="shared" si="1585"/>
        <v>1</v>
      </c>
      <c r="E2823" s="294" t="str">
        <f t="shared" si="1585"/>
        <v>CORRECTION FLUID KENKO KE-108</v>
      </c>
      <c r="F2823" s="235"/>
      <c r="G2823" s="236"/>
      <c r="H2823" s="237">
        <f t="shared" ref="H2823:J2823" si="1586">H2785</f>
        <v>47100</v>
      </c>
      <c r="I2823" s="238">
        <f t="shared" si="1586"/>
        <v>0.125</v>
      </c>
      <c r="J2823" s="238">
        <f t="shared" si="1586"/>
        <v>0</v>
      </c>
      <c r="K2823" s="239">
        <f t="shared" si="1584"/>
        <v>2967300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2"/>
      <c r="K2839" s="323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4">
        <f>SUM(K2822:K2837)</f>
        <v>8217300</v>
      </c>
      <c r="K2840" s="325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6"/>
      <c r="K2841" s="326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3"/>
      <c r="K2843" s="323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7">
        <f>((J2840/1.11)+(K2842/1.11))*11%</f>
        <v>814327.02702702698</v>
      </c>
      <c r="K2844" s="32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3"/>
      <c r="K2845" s="323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8217300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9" t="str">
        <f>J2810</f>
        <v>NOVI / YO</v>
      </c>
      <c r="K2848" s="33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9">
        <f>J2811</f>
        <v>0</v>
      </c>
      <c r="K2849" s="33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23070026</v>
      </c>
      <c r="G2852" s="11" t="s">
        <v>2</v>
      </c>
      <c r="H2852" s="305" t="s">
        <v>93</v>
      </c>
      <c r="I2852" s="305"/>
      <c r="J2852" s="305"/>
      <c r="K2852" s="30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9" t="s">
        <v>3</v>
      </c>
      <c r="G2853" s="17"/>
      <c r="H2853" s="307"/>
      <c r="I2853" s="307"/>
      <c r="J2853" s="307"/>
      <c r="K2853" s="30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7">
        <v>45127</v>
      </c>
      <c r="E2854" s="348"/>
      <c r="F2854" s="309"/>
      <c r="G2854" s="18"/>
      <c r="H2854" s="349" t="s">
        <v>94</v>
      </c>
      <c r="I2854" s="349"/>
      <c r="J2854" s="349"/>
      <c r="K2854" s="35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9"/>
      <c r="G2855" s="18"/>
      <c r="H2855" s="351" t="s">
        <v>95</v>
      </c>
      <c r="I2855" s="351"/>
      <c r="J2855" s="351"/>
      <c r="K2855" s="35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146</v>
      </c>
      <c r="E2856" s="9"/>
      <c r="F2856" s="21"/>
      <c r="G2856" s="22"/>
      <c r="H2856" s="353"/>
      <c r="I2856" s="353"/>
      <c r="J2856" s="353"/>
      <c r="K2856" s="35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300</v>
      </c>
      <c r="C2860" s="46" t="s">
        <v>64</v>
      </c>
      <c r="D2860" s="93">
        <v>10</v>
      </c>
      <c r="E2860" s="110" t="s">
        <v>122</v>
      </c>
      <c r="F2860" s="48"/>
      <c r="G2860" s="49"/>
      <c r="H2860" s="50">
        <v>104400</v>
      </c>
      <c r="I2860" s="51">
        <v>0.125</v>
      </c>
      <c r="J2860" s="51"/>
      <c r="K2860" s="52">
        <f t="shared" ref="K2860:K2875" si="1615">(B2860*H2860-((B2860*H2860)*I2860))-((B2860*H2860-((B2860*H2860)*I2860))*J2860)</f>
        <v>27405000</v>
      </c>
      <c r="L2860" s="36"/>
    </row>
    <row r="2861" spans="1:12" s="10" customFormat="1" ht="14.1" customHeight="1" x14ac:dyDescent="0.25">
      <c r="A2861" s="45">
        <v>2</v>
      </c>
      <c r="B2861" s="46">
        <v>20</v>
      </c>
      <c r="C2861" s="46" t="s">
        <v>58</v>
      </c>
      <c r="D2861" s="93">
        <v>1</v>
      </c>
      <c r="E2861" s="110" t="s">
        <v>147</v>
      </c>
      <c r="F2861" s="48"/>
      <c r="G2861" s="49"/>
      <c r="H2861" s="50">
        <v>40500</v>
      </c>
      <c r="I2861" s="51">
        <v>0.125</v>
      </c>
      <c r="J2861" s="51"/>
      <c r="K2861" s="52">
        <f t="shared" si="1615"/>
        <v>708750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6"/>
      <c r="K2877" s="310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31">
        <f>SUM(K2860:K2875)</f>
        <v>28113750</v>
      </c>
      <c r="K2878" s="332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3"/>
      <c r="K2879" s="333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10"/>
      <c r="K2881" s="310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4">
        <f>((J2878/1.11)+(K2880/1.11))*11%</f>
        <v>2786047.297297297</v>
      </c>
      <c r="K2882" s="335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10"/>
      <c r="K2883" s="310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28113750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11" t="s">
        <v>55</v>
      </c>
      <c r="K2886" s="312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11"/>
      <c r="K2887" s="312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23070026</v>
      </c>
      <c r="F2890" s="123"/>
      <c r="G2890" s="124" t="s">
        <v>2</v>
      </c>
      <c r="H2890" s="355" t="str">
        <f>H2852</f>
        <v>LILY JULIAWATI</v>
      </c>
      <c r="I2890" s="355"/>
      <c r="J2890" s="355"/>
      <c r="K2890" s="356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9" t="s">
        <v>3</v>
      </c>
      <c r="G2891" s="130"/>
      <c r="H2891" s="357"/>
      <c r="I2891" s="357"/>
      <c r="J2891" s="357"/>
      <c r="K2891" s="358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60">
        <f>D2854</f>
        <v>45127</v>
      </c>
      <c r="E2892" s="361"/>
      <c r="F2892" s="359"/>
      <c r="G2892" s="131"/>
      <c r="H2892" s="362" t="str">
        <f>H2854</f>
        <v>(REJO AGUNG)</v>
      </c>
      <c r="I2892" s="362"/>
      <c r="J2892" s="362"/>
      <c r="K2892" s="363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9"/>
      <c r="G2893" s="131"/>
      <c r="H2893" s="343" t="str">
        <f>H2855</f>
        <v>JOMBANG</v>
      </c>
      <c r="I2893" s="343"/>
      <c r="J2893" s="343"/>
      <c r="K2893" s="34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2378</v>
      </c>
      <c r="E2894" s="122"/>
      <c r="F2894" s="133"/>
      <c r="G2894" s="134"/>
      <c r="H2894" s="345"/>
      <c r="I2894" s="345"/>
      <c r="J2894" s="345"/>
      <c r="K2894" s="34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300</v>
      </c>
      <c r="C2898" s="287" t="str">
        <f t="shared" si="1616"/>
        <v>GRS</v>
      </c>
      <c r="D2898" s="288">
        <f t="shared" si="1616"/>
        <v>10</v>
      </c>
      <c r="E2898" s="289" t="str">
        <f t="shared" si="1616"/>
        <v>PENSIL JOYKO 2B P-88</v>
      </c>
      <c r="F2898" s="158"/>
      <c r="G2898" s="159"/>
      <c r="H2898" s="160">
        <f t="shared" ref="H2898:J2898" si="1617">H2860</f>
        <v>104400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27405000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20</v>
      </c>
      <c r="C2899" s="287" t="str">
        <f t="shared" si="1619"/>
        <v>PCS</v>
      </c>
      <c r="D2899" s="288">
        <f t="shared" si="1619"/>
        <v>1</v>
      </c>
      <c r="E2899" s="289" t="str">
        <f t="shared" si="1619"/>
        <v>MESIN LABEL HARGA JOYKO MX-5500M (8 DIGITS, 1 LINE)</v>
      </c>
      <c r="F2899" s="158"/>
      <c r="G2899" s="159"/>
      <c r="H2899" s="160">
        <f t="shared" ref="H2899:J2899" si="1620">H2861</f>
        <v>40500</v>
      </c>
      <c r="I2899" s="161">
        <f t="shared" si="1620"/>
        <v>0.125</v>
      </c>
      <c r="J2899" s="161">
        <f t="shared" si="1620"/>
        <v>0</v>
      </c>
      <c r="K2899" s="162">
        <f t="shared" si="1618"/>
        <v>708750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8"/>
      <c r="K2915" s="36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9">
        <f>SUM(K2898:K2913)</f>
        <v>28113750</v>
      </c>
      <c r="K2916" s="370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5"/>
      <c r="K2917" s="365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4"/>
      <c r="K2919" s="36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6">
        <f>((J2916/1.11)+(K2918/1.11))*11%</f>
        <v>2786047.297297297</v>
      </c>
      <c r="K2920" s="367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4"/>
      <c r="K2921" s="36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28113750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7" t="str">
        <f>J2886</f>
        <v>NOVI / CONDRO</v>
      </c>
      <c r="K2924" s="338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7">
        <f>J2887</f>
        <v>0</v>
      </c>
      <c r="K2925" s="338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23070026</v>
      </c>
      <c r="F2928" s="200"/>
      <c r="G2928" s="201" t="s">
        <v>2</v>
      </c>
      <c r="H2928" s="339" t="str">
        <f>H2890</f>
        <v>LILY JULIAWATI</v>
      </c>
      <c r="I2928" s="339"/>
      <c r="J2928" s="339"/>
      <c r="K2928" s="340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3" t="s">
        <v>3</v>
      </c>
      <c r="G2929" s="207"/>
      <c r="H2929" s="341"/>
      <c r="I2929" s="341"/>
      <c r="J2929" s="341"/>
      <c r="K2929" s="342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4">
        <f>D2892</f>
        <v>45127</v>
      </c>
      <c r="E2930" s="315"/>
      <c r="F2930" s="313"/>
      <c r="G2930" s="208"/>
      <c r="H2930" s="316" t="str">
        <f>H2892</f>
        <v>(REJO AGUNG)</v>
      </c>
      <c r="I2930" s="316"/>
      <c r="J2930" s="316"/>
      <c r="K2930" s="317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3"/>
      <c r="G2931" s="208"/>
      <c r="H2931" s="318" t="str">
        <f>H2893</f>
        <v>JOMBANG</v>
      </c>
      <c r="I2931" s="318"/>
      <c r="J2931" s="318"/>
      <c r="K2931" s="319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2378</v>
      </c>
      <c r="E2932" s="199"/>
      <c r="F2932" s="210"/>
      <c r="G2932" s="211"/>
      <c r="H2932" s="320"/>
      <c r="I2932" s="320"/>
      <c r="J2932" s="320"/>
      <c r="K2932" s="321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300</v>
      </c>
      <c r="C2936" s="292" t="str">
        <f t="shared" si="1649"/>
        <v>GRS</v>
      </c>
      <c r="D2936" s="293">
        <f t="shared" si="1649"/>
        <v>10</v>
      </c>
      <c r="E2936" s="294" t="str">
        <f t="shared" si="1649"/>
        <v>PENSIL JOYKO 2B P-88</v>
      </c>
      <c r="F2936" s="235"/>
      <c r="G2936" s="236"/>
      <c r="H2936" s="237">
        <f t="shared" ref="H2936:J2936" si="1650">H2898</f>
        <v>104400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27405000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20</v>
      </c>
      <c r="C2937" s="292" t="str">
        <f t="shared" si="1652"/>
        <v>PCS</v>
      </c>
      <c r="D2937" s="293">
        <f t="shared" si="1652"/>
        <v>1</v>
      </c>
      <c r="E2937" s="294" t="str">
        <f t="shared" si="1652"/>
        <v>MESIN LABEL HARGA JOYKO MX-5500M (8 DIGITS, 1 LINE)</v>
      </c>
      <c r="F2937" s="235"/>
      <c r="G2937" s="236"/>
      <c r="H2937" s="237">
        <f t="shared" ref="H2937:J2937" si="1653">H2899</f>
        <v>40500</v>
      </c>
      <c r="I2937" s="238">
        <f t="shared" si="1653"/>
        <v>0.125</v>
      </c>
      <c r="J2937" s="238">
        <f t="shared" si="1653"/>
        <v>0</v>
      </c>
      <c r="K2937" s="239">
        <f t="shared" si="1651"/>
        <v>708750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2"/>
      <c r="K2953" s="323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4">
        <f>SUM(K2936:K2951)</f>
        <v>28113750</v>
      </c>
      <c r="K2954" s="325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6"/>
      <c r="K2955" s="326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3"/>
      <c r="K2957" s="323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7">
        <f>((J2954/1.11)+(K2956/1.11))*11%</f>
        <v>2786047.297297297</v>
      </c>
      <c r="K2958" s="32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3"/>
      <c r="K2959" s="323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28113750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9" t="str">
        <f>J2924</f>
        <v>NOVI / CONDRO</v>
      </c>
      <c r="K2962" s="33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9">
        <f>J2925</f>
        <v>0</v>
      </c>
      <c r="K2963" s="33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23070027</v>
      </c>
      <c r="G2966" s="11" t="s">
        <v>2</v>
      </c>
      <c r="H2966" s="305" t="s">
        <v>98</v>
      </c>
      <c r="I2966" s="305"/>
      <c r="J2966" s="305"/>
      <c r="K2966" s="30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9" t="s">
        <v>3</v>
      </c>
      <c r="G2967" s="17"/>
      <c r="H2967" s="307"/>
      <c r="I2967" s="307"/>
      <c r="J2967" s="307"/>
      <c r="K2967" s="30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7">
        <v>45127</v>
      </c>
      <c r="E2968" s="348"/>
      <c r="F2968" s="309"/>
      <c r="G2968" s="18"/>
      <c r="H2968" s="349" t="s">
        <v>32</v>
      </c>
      <c r="I2968" s="349"/>
      <c r="J2968" s="349"/>
      <c r="K2968" s="35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9"/>
      <c r="G2969" s="18"/>
      <c r="H2969" s="351" t="s">
        <v>99</v>
      </c>
      <c r="I2969" s="351"/>
      <c r="J2969" s="351"/>
      <c r="K2969" s="35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53"/>
      <c r="I2970" s="353"/>
      <c r="J2970" s="353"/>
      <c r="K2970" s="35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1200</v>
      </c>
      <c r="C2974" s="46" t="s">
        <v>58</v>
      </c>
      <c r="D2974" s="93">
        <v>5</v>
      </c>
      <c r="E2974" s="110" t="s">
        <v>148</v>
      </c>
      <c r="F2974" s="48"/>
      <c r="G2974" s="49"/>
      <c r="H2974" s="50">
        <v>7000</v>
      </c>
      <c r="I2974" s="51">
        <v>0.125</v>
      </c>
      <c r="J2974" s="51"/>
      <c r="K2974" s="52">
        <f t="shared" ref="K2974:K2989" si="1682">(B2974*H2974-((B2974*H2974)*I2974))-((B2974*H2974-((B2974*H2974)*I2974))*J2974)</f>
        <v>7350000</v>
      </c>
      <c r="L2974" s="36"/>
    </row>
    <row r="2975" spans="1:12" s="10" customFormat="1" ht="14.1" customHeight="1" x14ac:dyDescent="0.25">
      <c r="A2975" s="45">
        <v>2</v>
      </c>
      <c r="B2975" s="46">
        <v>144</v>
      </c>
      <c r="C2975" s="46" t="s">
        <v>58</v>
      </c>
      <c r="D2975" s="93">
        <v>1</v>
      </c>
      <c r="E2975" s="110" t="s">
        <v>149</v>
      </c>
      <c r="F2975" s="48"/>
      <c r="G2975" s="49"/>
      <c r="H2975" s="50">
        <v>9750</v>
      </c>
      <c r="I2975" s="51">
        <v>0.125</v>
      </c>
      <c r="J2975" s="51"/>
      <c r="K2975" s="52">
        <f t="shared" si="1682"/>
        <v>1228500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6"/>
      <c r="K2991" s="310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31">
        <f>SUM(K2974:K2989)</f>
        <v>8578500</v>
      </c>
      <c r="K2992" s="332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3"/>
      <c r="K2993" s="333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10"/>
      <c r="K2995" s="310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4">
        <f>((J2992/1.11)+(K2994/1.11))*11%</f>
        <v>850121.62162162154</v>
      </c>
      <c r="K2996" s="335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10"/>
      <c r="K2997" s="310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8578500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11" t="s">
        <v>55</v>
      </c>
      <c r="K3000" s="312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11"/>
      <c r="K3001" s="312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23070027</v>
      </c>
      <c r="F3004" s="123"/>
      <c r="G3004" s="124" t="s">
        <v>2</v>
      </c>
      <c r="H3004" s="355" t="str">
        <f>H2966</f>
        <v>CV LANCAR JAYA SENTOSA</v>
      </c>
      <c r="I3004" s="355"/>
      <c r="J3004" s="355"/>
      <c r="K3004" s="356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9" t="s">
        <v>3</v>
      </c>
      <c r="G3005" s="130"/>
      <c r="H3005" s="357"/>
      <c r="I3005" s="357"/>
      <c r="J3005" s="357"/>
      <c r="K3005" s="358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60">
        <f>D2968</f>
        <v>45127</v>
      </c>
      <c r="E3006" s="361"/>
      <c r="F3006" s="359"/>
      <c r="G3006" s="131"/>
      <c r="H3006" s="362" t="str">
        <f>H2968</f>
        <v/>
      </c>
      <c r="I3006" s="362"/>
      <c r="J3006" s="362"/>
      <c r="K3006" s="363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9"/>
      <c r="G3007" s="131"/>
      <c r="H3007" s="343" t="str">
        <f>H2969</f>
        <v>MALANG</v>
      </c>
      <c r="I3007" s="343"/>
      <c r="J3007" s="343"/>
      <c r="K3007" s="34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4835</v>
      </c>
      <c r="E3008" s="122"/>
      <c r="F3008" s="133"/>
      <c r="G3008" s="134"/>
      <c r="H3008" s="345"/>
      <c r="I3008" s="345"/>
      <c r="J3008" s="345"/>
      <c r="K3008" s="34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1200</v>
      </c>
      <c r="C3012" s="287" t="str">
        <f t="shared" si="1683"/>
        <v>PCS</v>
      </c>
      <c r="D3012" s="288">
        <f t="shared" si="1683"/>
        <v>5</v>
      </c>
      <c r="E3012" s="289" t="str">
        <f t="shared" si="1683"/>
        <v>STAPLER JOYKO HD-10CL</v>
      </c>
      <c r="F3012" s="158"/>
      <c r="G3012" s="159"/>
      <c r="H3012" s="160">
        <f t="shared" ref="H3012:J3012" si="1684">H2974</f>
        <v>7000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7350000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144</v>
      </c>
      <c r="C3013" s="287" t="str">
        <f t="shared" si="1686"/>
        <v>PCS</v>
      </c>
      <c r="D3013" s="288">
        <f t="shared" si="1686"/>
        <v>1</v>
      </c>
      <c r="E3013" s="289" t="str">
        <f t="shared" si="1686"/>
        <v>GUNTING JOYKO SC-848</v>
      </c>
      <c r="F3013" s="158"/>
      <c r="G3013" s="159"/>
      <c r="H3013" s="160">
        <f t="shared" ref="H3013:J3013" si="1687">H2975</f>
        <v>9750</v>
      </c>
      <c r="I3013" s="161">
        <f t="shared" si="1687"/>
        <v>0.125</v>
      </c>
      <c r="J3013" s="161">
        <f t="shared" si="1687"/>
        <v>0</v>
      </c>
      <c r="K3013" s="162">
        <f t="shared" si="1685"/>
        <v>1228500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8"/>
      <c r="K3029" s="36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9">
        <f>SUM(K3012:K3027)</f>
        <v>8578500</v>
      </c>
      <c r="K3030" s="370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5"/>
      <c r="K3031" s="365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4"/>
      <c r="K3033" s="36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6">
        <f>((J3030/1.11)+(K3032/1.11))*11%</f>
        <v>850121.62162162154</v>
      </c>
      <c r="K3034" s="367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4"/>
      <c r="K3035" s="36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8578500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7" t="str">
        <f>J3000</f>
        <v>NOVI / CONDRO</v>
      </c>
      <c r="K3038" s="338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7">
        <f>J3001</f>
        <v>0</v>
      </c>
      <c r="K3039" s="338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23070027</v>
      </c>
      <c r="F3042" s="200"/>
      <c r="G3042" s="201" t="s">
        <v>2</v>
      </c>
      <c r="H3042" s="339" t="str">
        <f>H3004</f>
        <v>CV LANCAR JAYA SENTOSA</v>
      </c>
      <c r="I3042" s="339"/>
      <c r="J3042" s="339"/>
      <c r="K3042" s="340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3" t="s">
        <v>3</v>
      </c>
      <c r="G3043" s="207"/>
      <c r="H3043" s="341"/>
      <c r="I3043" s="341"/>
      <c r="J3043" s="341"/>
      <c r="K3043" s="342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4">
        <f>D3006</f>
        <v>45127</v>
      </c>
      <c r="E3044" s="315"/>
      <c r="F3044" s="313"/>
      <c r="G3044" s="208"/>
      <c r="H3044" s="316" t="str">
        <f>H3006</f>
        <v/>
      </c>
      <c r="I3044" s="316"/>
      <c r="J3044" s="316"/>
      <c r="K3044" s="317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3"/>
      <c r="G3045" s="208"/>
      <c r="H3045" s="318" t="str">
        <f>H3007</f>
        <v>MALANG</v>
      </c>
      <c r="I3045" s="318"/>
      <c r="J3045" s="318"/>
      <c r="K3045" s="319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4835</v>
      </c>
      <c r="E3046" s="199"/>
      <c r="F3046" s="210"/>
      <c r="G3046" s="211"/>
      <c r="H3046" s="320"/>
      <c r="I3046" s="320"/>
      <c r="J3046" s="320"/>
      <c r="K3046" s="321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1200</v>
      </c>
      <c r="C3050" s="292" t="str">
        <f t="shared" si="1716"/>
        <v>PCS</v>
      </c>
      <c r="D3050" s="293">
        <f t="shared" si="1716"/>
        <v>5</v>
      </c>
      <c r="E3050" s="294" t="str">
        <f t="shared" si="1716"/>
        <v>STAPLER JOYKO HD-10CL</v>
      </c>
      <c r="F3050" s="235"/>
      <c r="G3050" s="236"/>
      <c r="H3050" s="237">
        <f t="shared" ref="H3050:J3050" si="1717">H3012</f>
        <v>7000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7350000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144</v>
      </c>
      <c r="C3051" s="292" t="str">
        <f t="shared" si="1719"/>
        <v>PCS</v>
      </c>
      <c r="D3051" s="293">
        <f t="shared" si="1719"/>
        <v>1</v>
      </c>
      <c r="E3051" s="294" t="str">
        <f t="shared" si="1719"/>
        <v>GUNTING JOYKO SC-848</v>
      </c>
      <c r="F3051" s="235"/>
      <c r="G3051" s="236"/>
      <c r="H3051" s="237">
        <f t="shared" ref="H3051:J3051" si="1720">H3013</f>
        <v>9750</v>
      </c>
      <c r="I3051" s="238">
        <f t="shared" si="1720"/>
        <v>0.125</v>
      </c>
      <c r="J3051" s="238">
        <f t="shared" si="1720"/>
        <v>0</v>
      </c>
      <c r="K3051" s="239">
        <f t="shared" si="1718"/>
        <v>1228500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2"/>
      <c r="K3067" s="323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4">
        <f>SUM(K3050:K3065)</f>
        <v>8578500</v>
      </c>
      <c r="K3068" s="325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6"/>
      <c r="K3069" s="326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3"/>
      <c r="K3071" s="323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7">
        <f>((J3068/1.11)+(K3070/1.11))*11%</f>
        <v>850121.62162162154</v>
      </c>
      <c r="K3072" s="32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3"/>
      <c r="K3073" s="323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8578500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9" t="str">
        <f>J3038</f>
        <v>NOVI / CONDRO</v>
      </c>
      <c r="K3076" s="33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9">
        <f>J3039</f>
        <v>0</v>
      </c>
      <c r="K3077" s="33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23070028</v>
      </c>
      <c r="G3080" s="11" t="s">
        <v>2</v>
      </c>
      <c r="H3080" s="305" t="s">
        <v>47</v>
      </c>
      <c r="I3080" s="305"/>
      <c r="J3080" s="305"/>
      <c r="K3080" s="30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9" t="s">
        <v>3</v>
      </c>
      <c r="G3081" s="17"/>
      <c r="H3081" s="307"/>
      <c r="I3081" s="307"/>
      <c r="J3081" s="307"/>
      <c r="K3081" s="30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7">
        <v>45128</v>
      </c>
      <c r="E3082" s="348"/>
      <c r="F3082" s="309"/>
      <c r="G3082" s="18"/>
      <c r="H3082" s="349" t="s">
        <v>48</v>
      </c>
      <c r="I3082" s="349"/>
      <c r="J3082" s="349"/>
      <c r="K3082" s="35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9"/>
      <c r="G3083" s="18"/>
      <c r="H3083" s="351" t="s">
        <v>49</v>
      </c>
      <c r="I3083" s="351"/>
      <c r="J3083" s="351"/>
      <c r="K3083" s="35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151</v>
      </c>
      <c r="E3084" s="9"/>
      <c r="F3084" s="21"/>
      <c r="G3084" s="22"/>
      <c r="H3084" s="353"/>
      <c r="I3084" s="353"/>
      <c r="J3084" s="353"/>
      <c r="K3084" s="35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51</v>
      </c>
      <c r="D3088" s="93">
        <v>2</v>
      </c>
      <c r="E3088" s="110" t="s">
        <v>71</v>
      </c>
      <c r="F3088" s="48"/>
      <c r="G3088" s="49"/>
      <c r="H3088" s="50">
        <v>228000</v>
      </c>
      <c r="I3088" s="51">
        <v>0.13500000000000001</v>
      </c>
      <c r="J3088" s="51"/>
      <c r="K3088" s="52">
        <f t="shared" ref="K3088:K3103" si="1749">(B3088*H3088-((B3088*H3088)*I3088))-((B3088*H3088-((B3088*H3088)*I3088))*J3088)</f>
        <v>3944400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6"/>
      <c r="K3105" s="310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31">
        <f>SUM(K3088:K3103)</f>
        <v>3944400</v>
      </c>
      <c r="K3106" s="332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3"/>
      <c r="K3107" s="333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10"/>
      <c r="K3109" s="310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4">
        <f>((J3106/1.11)+(K3108/1.11))*11%</f>
        <v>390886.48648648645</v>
      </c>
      <c r="K3110" s="335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10"/>
      <c r="K3111" s="310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3944400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11" t="s">
        <v>55</v>
      </c>
      <c r="K3114" s="312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11"/>
      <c r="K3115" s="312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23070028</v>
      </c>
      <c r="F3118" s="123"/>
      <c r="G3118" s="124" t="s">
        <v>2</v>
      </c>
      <c r="H3118" s="355" t="str">
        <f>H3080</f>
        <v>CV PELITA JAYA</v>
      </c>
      <c r="I3118" s="355"/>
      <c r="J3118" s="355"/>
      <c r="K3118" s="356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9" t="s">
        <v>3</v>
      </c>
      <c r="G3119" s="130"/>
      <c r="H3119" s="357"/>
      <c r="I3119" s="357"/>
      <c r="J3119" s="357"/>
      <c r="K3119" s="358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60">
        <f>D3082</f>
        <v>45128</v>
      </c>
      <c r="E3120" s="361"/>
      <c r="F3120" s="359"/>
      <c r="G3120" s="131"/>
      <c r="H3120" s="362" t="str">
        <f>H3082</f>
        <v>(ANUGERAH SEJAHTERA)</v>
      </c>
      <c r="I3120" s="362"/>
      <c r="J3120" s="362"/>
      <c r="K3120" s="363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9"/>
      <c r="G3121" s="131"/>
      <c r="H3121" s="343" t="str">
        <f>H3083</f>
        <v>PURWOKERTO</v>
      </c>
      <c r="I3121" s="343"/>
      <c r="J3121" s="343"/>
      <c r="K3121" s="34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2380</v>
      </c>
      <c r="E3122" s="122"/>
      <c r="F3122" s="133"/>
      <c r="G3122" s="134"/>
      <c r="H3122" s="345"/>
      <c r="I3122" s="345"/>
      <c r="J3122" s="345"/>
      <c r="K3122" s="34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LSN</v>
      </c>
      <c r="D3126" s="288">
        <f t="shared" si="1750"/>
        <v>2</v>
      </c>
      <c r="E3126" s="289" t="str">
        <f t="shared" si="1750"/>
        <v>STAPLER KENKO HD-50</v>
      </c>
      <c r="F3126" s="158"/>
      <c r="G3126" s="159"/>
      <c r="H3126" s="160">
        <f t="shared" ref="H3126:J3126" si="1751">H3088</f>
        <v>228000</v>
      </c>
      <c r="I3126" s="161">
        <f t="shared" si="1751"/>
        <v>0.13500000000000001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3944400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8"/>
      <c r="K3143" s="36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9">
        <f>SUM(K3126:K3141)</f>
        <v>3944400</v>
      </c>
      <c r="K3144" s="370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5"/>
      <c r="K3145" s="365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4"/>
      <c r="K3147" s="36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6">
        <f>((J3144/1.11)+(K3146/1.11))*11%</f>
        <v>390886.48648648645</v>
      </c>
      <c r="K3148" s="367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4"/>
      <c r="K3149" s="36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3944400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7" t="str">
        <f>J3114</f>
        <v>NOVI / CONDRO</v>
      </c>
      <c r="K3152" s="338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7">
        <f>J3115</f>
        <v>0</v>
      </c>
      <c r="K3153" s="338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23070028</v>
      </c>
      <c r="F3156" s="200"/>
      <c r="G3156" s="201" t="s">
        <v>2</v>
      </c>
      <c r="H3156" s="339" t="str">
        <f>H3118</f>
        <v>CV PELITA JAYA</v>
      </c>
      <c r="I3156" s="339"/>
      <c r="J3156" s="339"/>
      <c r="K3156" s="340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3" t="s">
        <v>3</v>
      </c>
      <c r="G3157" s="207"/>
      <c r="H3157" s="341"/>
      <c r="I3157" s="341"/>
      <c r="J3157" s="341"/>
      <c r="K3157" s="342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4">
        <f>D3120</f>
        <v>45128</v>
      </c>
      <c r="E3158" s="315"/>
      <c r="F3158" s="313"/>
      <c r="G3158" s="208"/>
      <c r="H3158" s="316" t="str">
        <f>H3120</f>
        <v>(ANUGERAH SEJAHTERA)</v>
      </c>
      <c r="I3158" s="316"/>
      <c r="J3158" s="316"/>
      <c r="K3158" s="317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3"/>
      <c r="G3159" s="208"/>
      <c r="H3159" s="318" t="str">
        <f>H3121</f>
        <v>PURWOKERTO</v>
      </c>
      <c r="I3159" s="318"/>
      <c r="J3159" s="318"/>
      <c r="K3159" s="319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2380</v>
      </c>
      <c r="E3160" s="199"/>
      <c r="F3160" s="210"/>
      <c r="G3160" s="211"/>
      <c r="H3160" s="320"/>
      <c r="I3160" s="320"/>
      <c r="J3160" s="320"/>
      <c r="K3160" s="321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LSN</v>
      </c>
      <c r="D3164" s="293">
        <f t="shared" si="1783"/>
        <v>2</v>
      </c>
      <c r="E3164" s="294" t="str">
        <f t="shared" si="1783"/>
        <v>STAPLER KENKO HD-50</v>
      </c>
      <c r="F3164" s="235"/>
      <c r="G3164" s="236"/>
      <c r="H3164" s="237">
        <f t="shared" ref="H3164:J3164" si="1784">H3126</f>
        <v>228000</v>
      </c>
      <c r="I3164" s="238">
        <f t="shared" si="1784"/>
        <v>0.13500000000000001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3944400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2"/>
      <c r="K3181" s="323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4">
        <f>SUM(K3164:K3179)</f>
        <v>3944400</v>
      </c>
      <c r="K3182" s="325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6"/>
      <c r="K3183" s="326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3"/>
      <c r="K3185" s="323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7">
        <f>((J3182/1.11)+(K3184/1.11))*11%</f>
        <v>390886.48648648645</v>
      </c>
      <c r="K3186" s="32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3"/>
      <c r="K3187" s="323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3944400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9" t="str">
        <f>J3152</f>
        <v>NOVI / CONDRO</v>
      </c>
      <c r="K3190" s="33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9">
        <f>J3153</f>
        <v>0</v>
      </c>
      <c r="K3191" s="33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23070029</v>
      </c>
      <c r="G3194" s="11" t="s">
        <v>2</v>
      </c>
      <c r="H3194" s="305"/>
      <c r="I3194" s="305"/>
      <c r="J3194" s="305"/>
      <c r="K3194" s="30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9" t="s">
        <v>3</v>
      </c>
      <c r="G3195" s="17"/>
      <c r="H3195" s="307"/>
      <c r="I3195" s="307"/>
      <c r="J3195" s="307"/>
      <c r="K3195" s="30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7"/>
      <c r="E3196" s="348"/>
      <c r="F3196" s="309"/>
      <c r="G3196" s="18"/>
      <c r="H3196" s="349"/>
      <c r="I3196" s="349"/>
      <c r="J3196" s="349"/>
      <c r="K3196" s="35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9"/>
      <c r="G3197" s="18"/>
      <c r="H3197" s="351"/>
      <c r="I3197" s="351"/>
      <c r="J3197" s="351"/>
      <c r="K3197" s="35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53"/>
      <c r="I3198" s="353"/>
      <c r="J3198" s="353"/>
      <c r="K3198" s="35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6"/>
      <c r="K3219" s="310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31">
        <f>SUM(K3202:K3217)</f>
        <v>0</v>
      </c>
      <c r="K3220" s="332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3"/>
      <c r="K3221" s="333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10"/>
      <c r="K3223" s="310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4">
        <f>((J3220/1.11)+(K3222/1.11))*11%</f>
        <v>0</v>
      </c>
      <c r="K3224" s="335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10"/>
      <c r="K3225" s="310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11"/>
      <c r="K3228" s="312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11"/>
      <c r="K3229" s="312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23070029</v>
      </c>
      <c r="F3232" s="123"/>
      <c r="G3232" s="124" t="s">
        <v>2</v>
      </c>
      <c r="H3232" s="355">
        <f>H3194</f>
        <v>0</v>
      </c>
      <c r="I3232" s="355"/>
      <c r="J3232" s="355"/>
      <c r="K3232" s="356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9" t="s">
        <v>3</v>
      </c>
      <c r="G3233" s="130"/>
      <c r="H3233" s="357"/>
      <c r="I3233" s="357"/>
      <c r="J3233" s="357"/>
      <c r="K3233" s="358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60">
        <f>D3196</f>
        <v>0</v>
      </c>
      <c r="E3234" s="361"/>
      <c r="F3234" s="359"/>
      <c r="G3234" s="131"/>
      <c r="H3234" s="362">
        <f>H3196</f>
        <v>0</v>
      </c>
      <c r="I3234" s="362"/>
      <c r="J3234" s="362"/>
      <c r="K3234" s="363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9"/>
      <c r="G3235" s="131"/>
      <c r="H3235" s="343">
        <f>H3197</f>
        <v>0</v>
      </c>
      <c r="I3235" s="343"/>
      <c r="J3235" s="343"/>
      <c r="K3235" s="34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45"/>
      <c r="I3236" s="345"/>
      <c r="J3236" s="345"/>
      <c r="K3236" s="34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0</v>
      </c>
      <c r="C3240" s="287">
        <f t="shared" si="1817"/>
        <v>0</v>
      </c>
      <c r="D3240" s="288">
        <f t="shared" si="1817"/>
        <v>0</v>
      </c>
      <c r="E3240" s="289">
        <f t="shared" si="1817"/>
        <v>0</v>
      </c>
      <c r="F3240" s="158"/>
      <c r="G3240" s="159"/>
      <c r="H3240" s="160">
        <f t="shared" ref="H3240:J3240" si="1818">H3202</f>
        <v>0</v>
      </c>
      <c r="I3240" s="161">
        <f t="shared" si="1818"/>
        <v>0</v>
      </c>
      <c r="J3240" s="161">
        <f t="shared" si="1818"/>
        <v>0</v>
      </c>
      <c r="K3240" s="162">
        <f t="shared" ref="K3240:K3255" si="1819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8"/>
      <c r="K3257" s="36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9">
        <f>SUM(K3240:K3255)</f>
        <v>0</v>
      </c>
      <c r="K3258" s="370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5"/>
      <c r="K3259" s="365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4"/>
      <c r="K3261" s="36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6">
        <f>((J3258/1.11)+(K3260/1.11))*11%</f>
        <v>0</v>
      </c>
      <c r="K3262" s="367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4"/>
      <c r="K3263" s="36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7">
        <f>J3228</f>
        <v>0</v>
      </c>
      <c r="K3266" s="338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7">
        <f>J3229</f>
        <v>0</v>
      </c>
      <c r="K3267" s="338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23070029</v>
      </c>
      <c r="F3270" s="200"/>
      <c r="G3270" s="201" t="s">
        <v>2</v>
      </c>
      <c r="H3270" s="339">
        <f>H3232</f>
        <v>0</v>
      </c>
      <c r="I3270" s="339"/>
      <c r="J3270" s="339"/>
      <c r="K3270" s="340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3" t="s">
        <v>3</v>
      </c>
      <c r="G3271" s="207"/>
      <c r="H3271" s="341"/>
      <c r="I3271" s="341"/>
      <c r="J3271" s="341"/>
      <c r="K3271" s="342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4">
        <f>D3234</f>
        <v>0</v>
      </c>
      <c r="E3272" s="315"/>
      <c r="F3272" s="313"/>
      <c r="G3272" s="208"/>
      <c r="H3272" s="316">
        <f>H3234</f>
        <v>0</v>
      </c>
      <c r="I3272" s="316"/>
      <c r="J3272" s="316"/>
      <c r="K3272" s="317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3"/>
      <c r="G3273" s="208"/>
      <c r="H3273" s="318">
        <f>H3235</f>
        <v>0</v>
      </c>
      <c r="I3273" s="318"/>
      <c r="J3273" s="318"/>
      <c r="K3273" s="319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20"/>
      <c r="I3274" s="320"/>
      <c r="J3274" s="320"/>
      <c r="K3274" s="321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0</v>
      </c>
      <c r="C3278" s="292">
        <f t="shared" si="1850"/>
        <v>0</v>
      </c>
      <c r="D3278" s="293">
        <f t="shared" si="1850"/>
        <v>0</v>
      </c>
      <c r="E3278" s="294">
        <f t="shared" si="1850"/>
        <v>0</v>
      </c>
      <c r="F3278" s="235"/>
      <c r="G3278" s="236"/>
      <c r="H3278" s="237">
        <f t="shared" ref="H3278:J3278" si="1851">H3240</f>
        <v>0</v>
      </c>
      <c r="I3278" s="238">
        <f t="shared" si="1851"/>
        <v>0</v>
      </c>
      <c r="J3278" s="238">
        <f t="shared" si="1851"/>
        <v>0</v>
      </c>
      <c r="K3278" s="239">
        <f t="shared" ref="K3278:K3293" si="1852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2"/>
      <c r="K3295" s="323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4">
        <f>SUM(K3278:K3293)</f>
        <v>0</v>
      </c>
      <c r="K3296" s="325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6"/>
      <c r="K3297" s="326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3"/>
      <c r="K3299" s="323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7">
        <f>((J3296/1.11)+(K3298/1.11))*11%</f>
        <v>0</v>
      </c>
      <c r="K3300" s="32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3"/>
      <c r="K3301" s="323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9">
        <f>J3266</f>
        <v>0</v>
      </c>
      <c r="K3304" s="33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9">
        <f>J3267</f>
        <v>0</v>
      </c>
      <c r="K3305" s="33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23070030</v>
      </c>
      <c r="G3308" s="11" t="s">
        <v>2</v>
      </c>
      <c r="H3308" s="305"/>
      <c r="I3308" s="305"/>
      <c r="J3308" s="305"/>
      <c r="K3308" s="30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9" t="s">
        <v>3</v>
      </c>
      <c r="G3309" s="17"/>
      <c r="H3309" s="307"/>
      <c r="I3309" s="307"/>
      <c r="J3309" s="307"/>
      <c r="K3309" s="30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7"/>
      <c r="E3310" s="348"/>
      <c r="F3310" s="309"/>
      <c r="G3310" s="18"/>
      <c r="H3310" s="349"/>
      <c r="I3310" s="349"/>
      <c r="J3310" s="349"/>
      <c r="K3310" s="35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9"/>
      <c r="G3311" s="18"/>
      <c r="H3311" s="351"/>
      <c r="I3311" s="351"/>
      <c r="J3311" s="351"/>
      <c r="K3311" s="35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53"/>
      <c r="I3312" s="353"/>
      <c r="J3312" s="353"/>
      <c r="K3312" s="35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6"/>
      <c r="K3333" s="310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31">
        <f>SUM(K3316:K3331)</f>
        <v>0</v>
      </c>
      <c r="K3334" s="332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3"/>
      <c r="K3335" s="333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10"/>
      <c r="K3337" s="310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4">
        <f>((J3334/1.11)+(K3336/1.11))*11%</f>
        <v>0</v>
      </c>
      <c r="K3338" s="335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10"/>
      <c r="K3339" s="310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11"/>
      <c r="K3342" s="312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11"/>
      <c r="K3343" s="312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23070030</v>
      </c>
      <c r="F3346" s="123"/>
      <c r="G3346" s="124" t="s">
        <v>2</v>
      </c>
      <c r="H3346" s="355">
        <f>H3308</f>
        <v>0</v>
      </c>
      <c r="I3346" s="355"/>
      <c r="J3346" s="355"/>
      <c r="K3346" s="356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9" t="s">
        <v>3</v>
      </c>
      <c r="G3347" s="130"/>
      <c r="H3347" s="357"/>
      <c r="I3347" s="357"/>
      <c r="J3347" s="357"/>
      <c r="K3347" s="358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60">
        <f>D3310</f>
        <v>0</v>
      </c>
      <c r="E3348" s="361"/>
      <c r="F3348" s="359"/>
      <c r="G3348" s="131"/>
      <c r="H3348" s="362">
        <f>H3310</f>
        <v>0</v>
      </c>
      <c r="I3348" s="362"/>
      <c r="J3348" s="362"/>
      <c r="K3348" s="363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9"/>
      <c r="G3349" s="131"/>
      <c r="H3349" s="343">
        <f>H3311</f>
        <v>0</v>
      </c>
      <c r="I3349" s="343"/>
      <c r="J3349" s="343"/>
      <c r="K3349" s="34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45"/>
      <c r="I3350" s="345"/>
      <c r="J3350" s="345"/>
      <c r="K3350" s="34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0</v>
      </c>
      <c r="C3354" s="287">
        <f t="shared" si="1884"/>
        <v>0</v>
      </c>
      <c r="D3354" s="288">
        <f t="shared" si="1884"/>
        <v>0</v>
      </c>
      <c r="E3354" s="289">
        <f t="shared" si="1884"/>
        <v>0</v>
      </c>
      <c r="F3354" s="158"/>
      <c r="G3354" s="159"/>
      <c r="H3354" s="160">
        <f t="shared" ref="H3354:J3354" si="1885">H3316</f>
        <v>0</v>
      </c>
      <c r="I3354" s="161">
        <f t="shared" si="1885"/>
        <v>0</v>
      </c>
      <c r="J3354" s="161">
        <f t="shared" si="1885"/>
        <v>0</v>
      </c>
      <c r="K3354" s="162">
        <f t="shared" ref="K3354:K3369" si="1886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8"/>
      <c r="K3371" s="36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9">
        <f>SUM(K3354:K3369)</f>
        <v>0</v>
      </c>
      <c r="K3372" s="370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5"/>
      <c r="K3373" s="365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4"/>
      <c r="K3375" s="36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6">
        <f>((J3372/1.11)+(K3374/1.11))*11%</f>
        <v>0</v>
      </c>
      <c r="K3376" s="367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4"/>
      <c r="K3377" s="36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7">
        <f>J3342</f>
        <v>0</v>
      </c>
      <c r="K3380" s="338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7">
        <f>J3343</f>
        <v>0</v>
      </c>
      <c r="K3381" s="338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23070030</v>
      </c>
      <c r="F3384" s="200"/>
      <c r="G3384" s="201" t="s">
        <v>2</v>
      </c>
      <c r="H3384" s="339">
        <f>H3346</f>
        <v>0</v>
      </c>
      <c r="I3384" s="339"/>
      <c r="J3384" s="339"/>
      <c r="K3384" s="340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3" t="s">
        <v>3</v>
      </c>
      <c r="G3385" s="207"/>
      <c r="H3385" s="341"/>
      <c r="I3385" s="341"/>
      <c r="J3385" s="341"/>
      <c r="K3385" s="342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4">
        <f>D3348</f>
        <v>0</v>
      </c>
      <c r="E3386" s="315"/>
      <c r="F3386" s="313"/>
      <c r="G3386" s="208"/>
      <c r="H3386" s="316">
        <f>H3348</f>
        <v>0</v>
      </c>
      <c r="I3386" s="316"/>
      <c r="J3386" s="316"/>
      <c r="K3386" s="317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3"/>
      <c r="G3387" s="208"/>
      <c r="H3387" s="318">
        <f>H3349</f>
        <v>0</v>
      </c>
      <c r="I3387" s="318"/>
      <c r="J3387" s="318"/>
      <c r="K3387" s="319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20"/>
      <c r="I3388" s="320"/>
      <c r="J3388" s="320"/>
      <c r="K3388" s="321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0</v>
      </c>
      <c r="C3392" s="292">
        <f t="shared" si="1917"/>
        <v>0</v>
      </c>
      <c r="D3392" s="293">
        <f t="shared" si="1917"/>
        <v>0</v>
      </c>
      <c r="E3392" s="294">
        <f t="shared" si="1917"/>
        <v>0</v>
      </c>
      <c r="F3392" s="235"/>
      <c r="G3392" s="236"/>
      <c r="H3392" s="237">
        <f t="shared" ref="H3392:J3392" si="1918">H3354</f>
        <v>0</v>
      </c>
      <c r="I3392" s="238">
        <f t="shared" si="1918"/>
        <v>0</v>
      </c>
      <c r="J3392" s="238">
        <f t="shared" si="1918"/>
        <v>0</v>
      </c>
      <c r="K3392" s="239">
        <f t="shared" ref="K3392:K3407" si="1919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2"/>
      <c r="K3409" s="323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4">
        <f>SUM(K3392:K3407)</f>
        <v>0</v>
      </c>
      <c r="K3410" s="325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6"/>
      <c r="K3411" s="326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3"/>
      <c r="K3413" s="323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7">
        <f>((J3410/1.11)+(K3412/1.11))*11%</f>
        <v>0</v>
      </c>
      <c r="K3414" s="32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3"/>
      <c r="K3415" s="323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9">
        <f>J3380</f>
        <v>0</v>
      </c>
      <c r="K3418" s="33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9">
        <f>J3381</f>
        <v>0</v>
      </c>
      <c r="K3419" s="33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23070031</v>
      </c>
      <c r="G3422" s="11" t="s">
        <v>2</v>
      </c>
      <c r="H3422" s="305"/>
      <c r="I3422" s="305"/>
      <c r="J3422" s="305"/>
      <c r="K3422" s="30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9" t="s">
        <v>3</v>
      </c>
      <c r="G3423" s="17"/>
      <c r="H3423" s="307"/>
      <c r="I3423" s="307"/>
      <c r="J3423" s="307"/>
      <c r="K3423" s="30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7"/>
      <c r="E3424" s="348"/>
      <c r="F3424" s="309"/>
      <c r="G3424" s="18"/>
      <c r="H3424" s="349"/>
      <c r="I3424" s="349"/>
      <c r="J3424" s="349"/>
      <c r="K3424" s="35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9"/>
      <c r="G3425" s="18"/>
      <c r="H3425" s="351"/>
      <c r="I3425" s="351"/>
      <c r="J3425" s="351"/>
      <c r="K3425" s="35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53"/>
      <c r="I3426" s="353"/>
      <c r="J3426" s="353"/>
      <c r="K3426" s="35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6"/>
      <c r="K3447" s="310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31">
        <f>SUM(K3430:K3445)</f>
        <v>0</v>
      </c>
      <c r="K3448" s="332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3"/>
      <c r="K3449" s="333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10"/>
      <c r="K3451" s="310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4">
        <f>((J3448/1.11)+(K3450/1.11))*11%</f>
        <v>0</v>
      </c>
      <c r="K3452" s="335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10"/>
      <c r="K3453" s="310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11"/>
      <c r="K3456" s="312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11"/>
      <c r="K3457" s="312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23070031</v>
      </c>
      <c r="F3460" s="123"/>
      <c r="G3460" s="124" t="s">
        <v>2</v>
      </c>
      <c r="H3460" s="355">
        <f>H3422</f>
        <v>0</v>
      </c>
      <c r="I3460" s="355"/>
      <c r="J3460" s="355"/>
      <c r="K3460" s="356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9" t="s">
        <v>3</v>
      </c>
      <c r="G3461" s="130"/>
      <c r="H3461" s="357"/>
      <c r="I3461" s="357"/>
      <c r="J3461" s="357"/>
      <c r="K3461" s="358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60">
        <f>D3424</f>
        <v>0</v>
      </c>
      <c r="E3462" s="361"/>
      <c r="F3462" s="359"/>
      <c r="G3462" s="131"/>
      <c r="H3462" s="362">
        <f>H3424</f>
        <v>0</v>
      </c>
      <c r="I3462" s="362"/>
      <c r="J3462" s="362"/>
      <c r="K3462" s="363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9"/>
      <c r="G3463" s="131"/>
      <c r="H3463" s="343">
        <f>H3425</f>
        <v>0</v>
      </c>
      <c r="I3463" s="343"/>
      <c r="J3463" s="343"/>
      <c r="K3463" s="34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45"/>
      <c r="I3464" s="345"/>
      <c r="J3464" s="345"/>
      <c r="K3464" s="34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0</v>
      </c>
      <c r="C3468" s="287">
        <f t="shared" si="1951"/>
        <v>0</v>
      </c>
      <c r="D3468" s="288">
        <f t="shared" si="1951"/>
        <v>0</v>
      </c>
      <c r="E3468" s="289">
        <f t="shared" si="1951"/>
        <v>0</v>
      </c>
      <c r="F3468" s="158"/>
      <c r="G3468" s="159"/>
      <c r="H3468" s="160">
        <f t="shared" ref="H3468:J3468" si="1952">H3430</f>
        <v>0</v>
      </c>
      <c r="I3468" s="161">
        <f t="shared" si="1952"/>
        <v>0</v>
      </c>
      <c r="J3468" s="161">
        <f t="shared" si="1952"/>
        <v>0</v>
      </c>
      <c r="K3468" s="162">
        <f t="shared" ref="K3468:K3483" si="1953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8"/>
      <c r="K3485" s="36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9">
        <f>SUM(K3468:K3483)</f>
        <v>0</v>
      </c>
      <c r="K3486" s="370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5"/>
      <c r="K3487" s="365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4"/>
      <c r="K3489" s="36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6">
        <f>((J3486/1.11)+(K3488/1.11))*11%</f>
        <v>0</v>
      </c>
      <c r="K3490" s="367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4"/>
      <c r="K3491" s="36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7">
        <f>J3456</f>
        <v>0</v>
      </c>
      <c r="K3494" s="338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7">
        <f>J3457</f>
        <v>0</v>
      </c>
      <c r="K3495" s="338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23070031</v>
      </c>
      <c r="F3498" s="200"/>
      <c r="G3498" s="201" t="s">
        <v>2</v>
      </c>
      <c r="H3498" s="339">
        <f>H3460</f>
        <v>0</v>
      </c>
      <c r="I3498" s="339"/>
      <c r="J3498" s="339"/>
      <c r="K3498" s="340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3" t="s">
        <v>3</v>
      </c>
      <c r="G3499" s="207"/>
      <c r="H3499" s="341"/>
      <c r="I3499" s="341"/>
      <c r="J3499" s="341"/>
      <c r="K3499" s="342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4">
        <f>D3462</f>
        <v>0</v>
      </c>
      <c r="E3500" s="315"/>
      <c r="F3500" s="313"/>
      <c r="G3500" s="208"/>
      <c r="H3500" s="316">
        <f>H3462</f>
        <v>0</v>
      </c>
      <c r="I3500" s="316"/>
      <c r="J3500" s="316"/>
      <c r="K3500" s="317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3"/>
      <c r="G3501" s="208"/>
      <c r="H3501" s="318">
        <f>H3463</f>
        <v>0</v>
      </c>
      <c r="I3501" s="318"/>
      <c r="J3501" s="318"/>
      <c r="K3501" s="319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20"/>
      <c r="I3502" s="320"/>
      <c r="J3502" s="320"/>
      <c r="K3502" s="321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0</v>
      </c>
      <c r="C3506" s="292">
        <f t="shared" si="1984"/>
        <v>0</v>
      </c>
      <c r="D3506" s="293">
        <f t="shared" si="1984"/>
        <v>0</v>
      </c>
      <c r="E3506" s="294">
        <f t="shared" si="1984"/>
        <v>0</v>
      </c>
      <c r="F3506" s="235"/>
      <c r="G3506" s="236"/>
      <c r="H3506" s="237">
        <f t="shared" ref="H3506:J3506" si="1985">H3468</f>
        <v>0</v>
      </c>
      <c r="I3506" s="238">
        <f t="shared" si="1985"/>
        <v>0</v>
      </c>
      <c r="J3506" s="238">
        <f t="shared" si="1985"/>
        <v>0</v>
      </c>
      <c r="K3506" s="239">
        <f t="shared" ref="K3506:K3521" si="1986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2"/>
      <c r="K3523" s="323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4">
        <f>SUM(K3506:K3521)</f>
        <v>0</v>
      </c>
      <c r="K3524" s="325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6"/>
      <c r="K3525" s="326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3"/>
      <c r="K3527" s="323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7">
        <f>((J3524/1.11)+(K3526/1.11))*11%</f>
        <v>0</v>
      </c>
      <c r="K3528" s="32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3"/>
      <c r="K3529" s="323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9">
        <f>J3494</f>
        <v>0</v>
      </c>
      <c r="K3532" s="33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9">
        <f>J3495</f>
        <v>0</v>
      </c>
      <c r="K3533" s="33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23070032</v>
      </c>
      <c r="G3536" s="11" t="s">
        <v>2</v>
      </c>
      <c r="H3536" s="305"/>
      <c r="I3536" s="305"/>
      <c r="J3536" s="305"/>
      <c r="K3536" s="30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9" t="s">
        <v>3</v>
      </c>
      <c r="G3537" s="17"/>
      <c r="H3537" s="307"/>
      <c r="I3537" s="307"/>
      <c r="J3537" s="307"/>
      <c r="K3537" s="30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7"/>
      <c r="E3538" s="348"/>
      <c r="F3538" s="309"/>
      <c r="G3538" s="18"/>
      <c r="H3538" s="349"/>
      <c r="I3538" s="349"/>
      <c r="J3538" s="349"/>
      <c r="K3538" s="35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9"/>
      <c r="G3539" s="18"/>
      <c r="H3539" s="351"/>
      <c r="I3539" s="351"/>
      <c r="J3539" s="351"/>
      <c r="K3539" s="35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53"/>
      <c r="I3540" s="353"/>
      <c r="J3540" s="353"/>
      <c r="K3540" s="35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6"/>
      <c r="K3561" s="310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31">
        <f>SUM(K3544:K3559)</f>
        <v>0</v>
      </c>
      <c r="K3562" s="332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3"/>
      <c r="K3563" s="333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10"/>
      <c r="K3565" s="310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4">
        <f>((J3562/1.11)+(K3564/1.11))*11%</f>
        <v>0</v>
      </c>
      <c r="K3566" s="335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10"/>
      <c r="K3567" s="310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11"/>
      <c r="K3570" s="312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11"/>
      <c r="K3571" s="312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23070032</v>
      </c>
      <c r="F3574" s="123"/>
      <c r="G3574" s="124" t="s">
        <v>2</v>
      </c>
      <c r="H3574" s="355">
        <f>H3536</f>
        <v>0</v>
      </c>
      <c r="I3574" s="355"/>
      <c r="J3574" s="355"/>
      <c r="K3574" s="356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9" t="s">
        <v>3</v>
      </c>
      <c r="G3575" s="130"/>
      <c r="H3575" s="357"/>
      <c r="I3575" s="357"/>
      <c r="J3575" s="357"/>
      <c r="K3575" s="358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60">
        <f>D3538</f>
        <v>0</v>
      </c>
      <c r="E3576" s="361"/>
      <c r="F3576" s="359"/>
      <c r="G3576" s="131"/>
      <c r="H3576" s="362">
        <f>H3538</f>
        <v>0</v>
      </c>
      <c r="I3576" s="362"/>
      <c r="J3576" s="362"/>
      <c r="K3576" s="363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9"/>
      <c r="G3577" s="131"/>
      <c r="H3577" s="343">
        <f>H3539</f>
        <v>0</v>
      </c>
      <c r="I3577" s="343"/>
      <c r="J3577" s="343"/>
      <c r="K3577" s="34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45"/>
      <c r="I3578" s="345"/>
      <c r="J3578" s="345"/>
      <c r="K3578" s="34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0</v>
      </c>
      <c r="C3582" s="287">
        <f t="shared" si="2018"/>
        <v>0</v>
      </c>
      <c r="D3582" s="288">
        <f t="shared" si="2018"/>
        <v>0</v>
      </c>
      <c r="E3582" s="289">
        <f t="shared" si="2018"/>
        <v>0</v>
      </c>
      <c r="F3582" s="158"/>
      <c r="G3582" s="159"/>
      <c r="H3582" s="160">
        <f t="shared" ref="H3582:J3582" si="2019">H3544</f>
        <v>0</v>
      </c>
      <c r="I3582" s="161">
        <f t="shared" si="2019"/>
        <v>0</v>
      </c>
      <c r="J3582" s="161">
        <f t="shared" si="2019"/>
        <v>0</v>
      </c>
      <c r="K3582" s="162">
        <f t="shared" ref="K3582:K3597" si="2020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8"/>
      <c r="K3599" s="36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9">
        <f>SUM(K3582:K3597)</f>
        <v>0</v>
      </c>
      <c r="K3600" s="370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5"/>
      <c r="K3601" s="365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4"/>
      <c r="K3603" s="36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6">
        <f>((J3600/1.11)+(K3602/1.11))*11%</f>
        <v>0</v>
      </c>
      <c r="K3604" s="367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4"/>
      <c r="K3605" s="36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7">
        <f>J3570</f>
        <v>0</v>
      </c>
      <c r="K3608" s="338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7">
        <f>J3571</f>
        <v>0</v>
      </c>
      <c r="K3609" s="338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23070032</v>
      </c>
      <c r="F3612" s="200"/>
      <c r="G3612" s="201" t="s">
        <v>2</v>
      </c>
      <c r="H3612" s="339">
        <f>H3574</f>
        <v>0</v>
      </c>
      <c r="I3612" s="339"/>
      <c r="J3612" s="339"/>
      <c r="K3612" s="340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3" t="s">
        <v>3</v>
      </c>
      <c r="G3613" s="207"/>
      <c r="H3613" s="341"/>
      <c r="I3613" s="341"/>
      <c r="J3613" s="341"/>
      <c r="K3613" s="342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4">
        <f>D3576</f>
        <v>0</v>
      </c>
      <c r="E3614" s="315"/>
      <c r="F3614" s="313"/>
      <c r="G3614" s="208"/>
      <c r="H3614" s="316">
        <f>H3576</f>
        <v>0</v>
      </c>
      <c r="I3614" s="316"/>
      <c r="J3614" s="316"/>
      <c r="K3614" s="317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3"/>
      <c r="G3615" s="208"/>
      <c r="H3615" s="318">
        <f>H3577</f>
        <v>0</v>
      </c>
      <c r="I3615" s="318"/>
      <c r="J3615" s="318"/>
      <c r="K3615" s="319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20"/>
      <c r="I3616" s="320"/>
      <c r="J3616" s="320"/>
      <c r="K3616" s="321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0</v>
      </c>
      <c r="C3620" s="292">
        <f t="shared" si="2051"/>
        <v>0</v>
      </c>
      <c r="D3620" s="293">
        <f t="shared" si="2051"/>
        <v>0</v>
      </c>
      <c r="E3620" s="294">
        <f t="shared" si="2051"/>
        <v>0</v>
      </c>
      <c r="F3620" s="235"/>
      <c r="G3620" s="236"/>
      <c r="H3620" s="237">
        <f t="shared" ref="H3620:J3620" si="2052">H3582</f>
        <v>0</v>
      </c>
      <c r="I3620" s="238">
        <f t="shared" si="2052"/>
        <v>0</v>
      </c>
      <c r="J3620" s="238">
        <f t="shared" si="2052"/>
        <v>0</v>
      </c>
      <c r="K3620" s="239">
        <f t="shared" ref="K3620:K3635" si="2053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2"/>
      <c r="K3637" s="323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4">
        <f>SUM(K3620:K3635)</f>
        <v>0</v>
      </c>
      <c r="K3638" s="325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6"/>
      <c r="K3639" s="326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3"/>
      <c r="K3641" s="323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7">
        <f>((J3638/1.11)+(K3640/1.11))*11%</f>
        <v>0</v>
      </c>
      <c r="K3642" s="32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3"/>
      <c r="K3643" s="323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9">
        <f>J3608</f>
        <v>0</v>
      </c>
      <c r="K3646" s="33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9">
        <f>J3609</f>
        <v>0</v>
      </c>
      <c r="K3647" s="33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23070033</v>
      </c>
      <c r="G3650" s="11" t="s">
        <v>2</v>
      </c>
      <c r="H3650" s="305"/>
      <c r="I3650" s="305"/>
      <c r="J3650" s="305"/>
      <c r="K3650" s="30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9" t="s">
        <v>3</v>
      </c>
      <c r="G3651" s="17"/>
      <c r="H3651" s="307"/>
      <c r="I3651" s="307"/>
      <c r="J3651" s="307"/>
      <c r="K3651" s="30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7"/>
      <c r="E3652" s="348"/>
      <c r="F3652" s="309"/>
      <c r="G3652" s="18"/>
      <c r="H3652" s="349"/>
      <c r="I3652" s="349"/>
      <c r="J3652" s="349"/>
      <c r="K3652" s="35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9"/>
      <c r="G3653" s="18"/>
      <c r="H3653" s="351"/>
      <c r="I3653" s="351"/>
      <c r="J3653" s="351"/>
      <c r="K3653" s="35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53"/>
      <c r="I3654" s="353"/>
      <c r="J3654" s="353"/>
      <c r="K3654" s="35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6"/>
      <c r="K3675" s="310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31">
        <f>SUM(K3658:K3673)</f>
        <v>0</v>
      </c>
      <c r="K3676" s="332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33"/>
      <c r="K3677" s="333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10"/>
      <c r="K3679" s="310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4">
        <f>((J3676/1.11)+(K3678/1.11))*11%</f>
        <v>0</v>
      </c>
      <c r="K3680" s="335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10"/>
      <c r="K3681" s="310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11"/>
      <c r="K3684" s="312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11"/>
      <c r="K3685" s="312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23070033</v>
      </c>
      <c r="F3688" s="123"/>
      <c r="G3688" s="124" t="s">
        <v>2</v>
      </c>
      <c r="H3688" s="355">
        <f>H3650</f>
        <v>0</v>
      </c>
      <c r="I3688" s="355"/>
      <c r="J3688" s="355"/>
      <c r="K3688" s="356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9" t="s">
        <v>3</v>
      </c>
      <c r="G3689" s="130"/>
      <c r="H3689" s="357"/>
      <c r="I3689" s="357"/>
      <c r="J3689" s="357"/>
      <c r="K3689" s="358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60">
        <f>D3652</f>
        <v>0</v>
      </c>
      <c r="E3690" s="361"/>
      <c r="F3690" s="359"/>
      <c r="G3690" s="131"/>
      <c r="H3690" s="362">
        <f>H3652</f>
        <v>0</v>
      </c>
      <c r="I3690" s="362"/>
      <c r="J3690" s="362"/>
      <c r="K3690" s="363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9"/>
      <c r="G3691" s="131"/>
      <c r="H3691" s="343">
        <f>H3653</f>
        <v>0</v>
      </c>
      <c r="I3691" s="343"/>
      <c r="J3691" s="343"/>
      <c r="K3691" s="34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45"/>
      <c r="I3692" s="345"/>
      <c r="J3692" s="345"/>
      <c r="K3692" s="34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0</v>
      </c>
      <c r="C3696" s="287">
        <f t="shared" si="2085"/>
        <v>0</v>
      </c>
      <c r="D3696" s="288">
        <f t="shared" si="2085"/>
        <v>0</v>
      </c>
      <c r="E3696" s="289">
        <f t="shared" si="2085"/>
        <v>0</v>
      </c>
      <c r="F3696" s="158"/>
      <c r="G3696" s="159"/>
      <c r="H3696" s="160">
        <f t="shared" ref="H3696:J3696" si="2086">H3658</f>
        <v>0</v>
      </c>
      <c r="I3696" s="161">
        <f t="shared" si="2086"/>
        <v>0</v>
      </c>
      <c r="J3696" s="161">
        <f t="shared" si="2086"/>
        <v>0</v>
      </c>
      <c r="K3696" s="162">
        <f t="shared" ref="K3696:K3711" si="2087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8"/>
      <c r="K3713" s="36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9">
        <f>SUM(K3696:K3711)</f>
        <v>0</v>
      </c>
      <c r="K3714" s="370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5"/>
      <c r="K3715" s="365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4"/>
      <c r="K3717" s="36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6">
        <f>((J3714/1.11)+(K3716/1.11))*11%</f>
        <v>0</v>
      </c>
      <c r="K3718" s="367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4"/>
      <c r="K3719" s="36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7">
        <f>J3684</f>
        <v>0</v>
      </c>
      <c r="K3722" s="338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7">
        <f>J3685</f>
        <v>0</v>
      </c>
      <c r="K3723" s="338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23070033</v>
      </c>
      <c r="F3726" s="200"/>
      <c r="G3726" s="201" t="s">
        <v>2</v>
      </c>
      <c r="H3726" s="339">
        <f>H3688</f>
        <v>0</v>
      </c>
      <c r="I3726" s="339"/>
      <c r="J3726" s="339"/>
      <c r="K3726" s="340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3" t="s">
        <v>3</v>
      </c>
      <c r="G3727" s="207"/>
      <c r="H3727" s="341"/>
      <c r="I3727" s="341"/>
      <c r="J3727" s="341"/>
      <c r="K3727" s="342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4">
        <f>D3690</f>
        <v>0</v>
      </c>
      <c r="E3728" s="315"/>
      <c r="F3728" s="313"/>
      <c r="G3728" s="208"/>
      <c r="H3728" s="316">
        <f>H3690</f>
        <v>0</v>
      </c>
      <c r="I3728" s="316"/>
      <c r="J3728" s="316"/>
      <c r="K3728" s="317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3"/>
      <c r="G3729" s="208"/>
      <c r="H3729" s="318">
        <f>H3691</f>
        <v>0</v>
      </c>
      <c r="I3729" s="318"/>
      <c r="J3729" s="318"/>
      <c r="K3729" s="319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20"/>
      <c r="I3730" s="320"/>
      <c r="J3730" s="320"/>
      <c r="K3730" s="321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0</v>
      </c>
      <c r="C3734" s="292">
        <f t="shared" si="2118"/>
        <v>0</v>
      </c>
      <c r="D3734" s="293">
        <f t="shared" si="2118"/>
        <v>0</v>
      </c>
      <c r="E3734" s="294">
        <f t="shared" si="2118"/>
        <v>0</v>
      </c>
      <c r="F3734" s="235"/>
      <c r="G3734" s="236"/>
      <c r="H3734" s="237">
        <f t="shared" ref="H3734:J3734" si="2119">H3696</f>
        <v>0</v>
      </c>
      <c r="I3734" s="238">
        <f t="shared" si="2119"/>
        <v>0</v>
      </c>
      <c r="J3734" s="238">
        <f t="shared" si="2119"/>
        <v>0</v>
      </c>
      <c r="K3734" s="239">
        <f t="shared" ref="K3734:K3749" si="2120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2"/>
      <c r="K3751" s="323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4">
        <f>SUM(K3734:K3749)</f>
        <v>0</v>
      </c>
      <c r="K3752" s="325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6"/>
      <c r="K3753" s="326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3"/>
      <c r="K3755" s="323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7">
        <f>((J3752/1.11)+(K3754/1.11))*11%</f>
        <v>0</v>
      </c>
      <c r="K3756" s="32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3"/>
      <c r="K3757" s="323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9">
        <f>J3722</f>
        <v>0</v>
      </c>
      <c r="K3760" s="33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9">
        <f>J3723</f>
        <v>0</v>
      </c>
      <c r="K3761" s="33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23070034</v>
      </c>
      <c r="G3764" s="11" t="s">
        <v>2</v>
      </c>
      <c r="H3764" s="305"/>
      <c r="I3764" s="305"/>
      <c r="J3764" s="305"/>
      <c r="K3764" s="30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9" t="s">
        <v>3</v>
      </c>
      <c r="G3765" s="17"/>
      <c r="H3765" s="307"/>
      <c r="I3765" s="307"/>
      <c r="J3765" s="307"/>
      <c r="K3765" s="30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7"/>
      <c r="E3766" s="348"/>
      <c r="F3766" s="309"/>
      <c r="G3766" s="18"/>
      <c r="H3766" s="349"/>
      <c r="I3766" s="349"/>
      <c r="J3766" s="349"/>
      <c r="K3766" s="35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9"/>
      <c r="G3767" s="18"/>
      <c r="H3767" s="351"/>
      <c r="I3767" s="351"/>
      <c r="J3767" s="351"/>
      <c r="K3767" s="35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53"/>
      <c r="I3768" s="353"/>
      <c r="J3768" s="353"/>
      <c r="K3768" s="35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6"/>
      <c r="K3789" s="310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31">
        <f>SUM(K3772:K3787)</f>
        <v>0</v>
      </c>
      <c r="K3790" s="332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33"/>
      <c r="K3791" s="333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10"/>
      <c r="K3793" s="310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4">
        <f>((J3790/1.11)+(K3792/1.11))*11%</f>
        <v>0</v>
      </c>
      <c r="K3794" s="335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10"/>
      <c r="K3795" s="310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11"/>
      <c r="K3798" s="312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11"/>
      <c r="K3799" s="312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23070034</v>
      </c>
      <c r="F3802" s="123"/>
      <c r="G3802" s="124" t="s">
        <v>2</v>
      </c>
      <c r="H3802" s="355">
        <f>H3764</f>
        <v>0</v>
      </c>
      <c r="I3802" s="355"/>
      <c r="J3802" s="355"/>
      <c r="K3802" s="356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9" t="s">
        <v>3</v>
      </c>
      <c r="G3803" s="130"/>
      <c r="H3803" s="357"/>
      <c r="I3803" s="357"/>
      <c r="J3803" s="357"/>
      <c r="K3803" s="358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60">
        <f>D3766</f>
        <v>0</v>
      </c>
      <c r="E3804" s="361"/>
      <c r="F3804" s="359"/>
      <c r="G3804" s="131"/>
      <c r="H3804" s="362">
        <f>H3766</f>
        <v>0</v>
      </c>
      <c r="I3804" s="362"/>
      <c r="J3804" s="362"/>
      <c r="K3804" s="363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9"/>
      <c r="G3805" s="131"/>
      <c r="H3805" s="343">
        <f>H3767</f>
        <v>0</v>
      </c>
      <c r="I3805" s="343"/>
      <c r="J3805" s="343"/>
      <c r="K3805" s="34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45"/>
      <c r="I3806" s="345"/>
      <c r="J3806" s="345"/>
      <c r="K3806" s="34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0</v>
      </c>
      <c r="C3810" s="287">
        <f t="shared" si="2152"/>
        <v>0</v>
      </c>
      <c r="D3810" s="288">
        <f t="shared" si="2152"/>
        <v>0</v>
      </c>
      <c r="E3810" s="289">
        <f t="shared" si="2152"/>
        <v>0</v>
      </c>
      <c r="F3810" s="158"/>
      <c r="G3810" s="159"/>
      <c r="H3810" s="160">
        <f t="shared" ref="H3810:J3810" si="2153">H3772</f>
        <v>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8"/>
      <c r="K3827" s="36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9">
        <f>SUM(K3810:K3825)</f>
        <v>0</v>
      </c>
      <c r="K3828" s="370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5"/>
      <c r="K3829" s="365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4"/>
      <c r="K3831" s="36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6">
        <f>((J3828/1.11)+(K3830/1.11))*11%</f>
        <v>0</v>
      </c>
      <c r="K3832" s="367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4"/>
      <c r="K3833" s="36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7">
        <f>J3798</f>
        <v>0</v>
      </c>
      <c r="K3836" s="338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7">
        <f>J3799</f>
        <v>0</v>
      </c>
      <c r="K3837" s="338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23070034</v>
      </c>
      <c r="F3840" s="200"/>
      <c r="G3840" s="201" t="s">
        <v>2</v>
      </c>
      <c r="H3840" s="339">
        <f>H3802</f>
        <v>0</v>
      </c>
      <c r="I3840" s="339"/>
      <c r="J3840" s="339"/>
      <c r="K3840" s="340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3" t="s">
        <v>3</v>
      </c>
      <c r="G3841" s="207"/>
      <c r="H3841" s="341"/>
      <c r="I3841" s="341"/>
      <c r="J3841" s="341"/>
      <c r="K3841" s="342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4">
        <f>D3804</f>
        <v>0</v>
      </c>
      <c r="E3842" s="315"/>
      <c r="F3842" s="313"/>
      <c r="G3842" s="208"/>
      <c r="H3842" s="316">
        <f>H3804</f>
        <v>0</v>
      </c>
      <c r="I3842" s="316"/>
      <c r="J3842" s="316"/>
      <c r="K3842" s="317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3"/>
      <c r="G3843" s="208"/>
      <c r="H3843" s="318">
        <f>H3805</f>
        <v>0</v>
      </c>
      <c r="I3843" s="318"/>
      <c r="J3843" s="318"/>
      <c r="K3843" s="319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20"/>
      <c r="I3844" s="320"/>
      <c r="J3844" s="320"/>
      <c r="K3844" s="321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0</v>
      </c>
      <c r="C3848" s="292">
        <f t="shared" si="2185"/>
        <v>0</v>
      </c>
      <c r="D3848" s="293">
        <f t="shared" si="2185"/>
        <v>0</v>
      </c>
      <c r="E3848" s="294">
        <f t="shared" si="2185"/>
        <v>0</v>
      </c>
      <c r="F3848" s="235"/>
      <c r="G3848" s="236"/>
      <c r="H3848" s="237">
        <f t="shared" ref="H3848:J3848" si="2186">H3810</f>
        <v>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2"/>
      <c r="K3865" s="323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4">
        <f>SUM(K3848:K3863)</f>
        <v>0</v>
      </c>
      <c r="K3866" s="325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6"/>
      <c r="K3867" s="326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3"/>
      <c r="K3869" s="323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7">
        <f>((J3866/1.11)+(K3868/1.11))*11%</f>
        <v>0</v>
      </c>
      <c r="K3870" s="32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3"/>
      <c r="K3871" s="323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9">
        <f>J3836</f>
        <v>0</v>
      </c>
      <c r="K3874" s="33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9">
        <f>J3837</f>
        <v>0</v>
      </c>
      <c r="K3875" s="33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23070035</v>
      </c>
      <c r="G3878" s="11" t="s">
        <v>2</v>
      </c>
      <c r="H3878" s="305"/>
      <c r="I3878" s="305"/>
      <c r="J3878" s="305"/>
      <c r="K3878" s="30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9" t="s">
        <v>3</v>
      </c>
      <c r="G3879" s="17"/>
      <c r="H3879" s="307"/>
      <c r="I3879" s="307"/>
      <c r="J3879" s="307"/>
      <c r="K3879" s="30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7"/>
      <c r="E3880" s="348"/>
      <c r="F3880" s="309"/>
      <c r="G3880" s="18"/>
      <c r="H3880" s="349"/>
      <c r="I3880" s="349"/>
      <c r="J3880" s="349"/>
      <c r="K3880" s="35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9"/>
      <c r="G3881" s="18"/>
      <c r="H3881" s="351"/>
      <c r="I3881" s="351"/>
      <c r="J3881" s="351"/>
      <c r="K3881" s="35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53"/>
      <c r="I3882" s="353"/>
      <c r="J3882" s="353"/>
      <c r="K3882" s="35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6"/>
      <c r="K3903" s="310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31">
        <f>SUM(K3886:K3901)</f>
        <v>0</v>
      </c>
      <c r="K3904" s="332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33"/>
      <c r="K3905" s="333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10"/>
      <c r="K3907" s="310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4">
        <f>((J3904/1.11)+(K3906/1.11))*11%</f>
        <v>0</v>
      </c>
      <c r="K3908" s="335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10"/>
      <c r="K3909" s="310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11"/>
      <c r="K3912" s="312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11"/>
      <c r="K3913" s="312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23070035</v>
      </c>
      <c r="F3916" s="123"/>
      <c r="G3916" s="124" t="s">
        <v>2</v>
      </c>
      <c r="H3916" s="355">
        <f>H3878</f>
        <v>0</v>
      </c>
      <c r="I3916" s="355"/>
      <c r="J3916" s="355"/>
      <c r="K3916" s="356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9" t="s">
        <v>3</v>
      </c>
      <c r="G3917" s="130"/>
      <c r="H3917" s="357"/>
      <c r="I3917" s="357"/>
      <c r="J3917" s="357"/>
      <c r="K3917" s="358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60">
        <f>D3880</f>
        <v>0</v>
      </c>
      <c r="E3918" s="361"/>
      <c r="F3918" s="359"/>
      <c r="G3918" s="131"/>
      <c r="H3918" s="362">
        <f>H3880</f>
        <v>0</v>
      </c>
      <c r="I3918" s="362"/>
      <c r="J3918" s="362"/>
      <c r="K3918" s="363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9"/>
      <c r="G3919" s="131"/>
      <c r="H3919" s="343">
        <f>H3881</f>
        <v>0</v>
      </c>
      <c r="I3919" s="343"/>
      <c r="J3919" s="343"/>
      <c r="K3919" s="34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45"/>
      <c r="I3920" s="345"/>
      <c r="J3920" s="345"/>
      <c r="K3920" s="34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0</v>
      </c>
      <c r="C3924" s="287">
        <f t="shared" si="2219"/>
        <v>0</v>
      </c>
      <c r="D3924" s="288">
        <f t="shared" si="2219"/>
        <v>0</v>
      </c>
      <c r="E3924" s="289">
        <f t="shared" si="2219"/>
        <v>0</v>
      </c>
      <c r="F3924" s="158"/>
      <c r="G3924" s="159"/>
      <c r="H3924" s="160">
        <f t="shared" ref="H3924:J3924" si="2220">H3886</f>
        <v>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8"/>
      <c r="K3941" s="36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9">
        <f>SUM(K3924:K3939)</f>
        <v>0</v>
      </c>
      <c r="K3942" s="370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5"/>
      <c r="K3943" s="365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4"/>
      <c r="K3945" s="36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6">
        <f>((J3942/1.11)+(K3944/1.11))*11%</f>
        <v>0</v>
      </c>
      <c r="K3946" s="367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4"/>
      <c r="K3947" s="36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7">
        <f>J3912</f>
        <v>0</v>
      </c>
      <c r="K3950" s="338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7">
        <f>J3913</f>
        <v>0</v>
      </c>
      <c r="K3951" s="338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23070035</v>
      </c>
      <c r="F3954" s="200"/>
      <c r="G3954" s="201" t="s">
        <v>2</v>
      </c>
      <c r="H3954" s="339">
        <f>H3916</f>
        <v>0</v>
      </c>
      <c r="I3954" s="339"/>
      <c r="J3954" s="339"/>
      <c r="K3954" s="340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3" t="s">
        <v>3</v>
      </c>
      <c r="G3955" s="207"/>
      <c r="H3955" s="341"/>
      <c r="I3955" s="341"/>
      <c r="J3955" s="341"/>
      <c r="K3955" s="342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4">
        <f>D3918</f>
        <v>0</v>
      </c>
      <c r="E3956" s="315"/>
      <c r="F3956" s="313"/>
      <c r="G3956" s="208"/>
      <c r="H3956" s="316">
        <f>H3918</f>
        <v>0</v>
      </c>
      <c r="I3956" s="316"/>
      <c r="J3956" s="316"/>
      <c r="K3956" s="317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3"/>
      <c r="G3957" s="208"/>
      <c r="H3957" s="318">
        <f>H3919</f>
        <v>0</v>
      </c>
      <c r="I3957" s="318"/>
      <c r="J3957" s="318"/>
      <c r="K3957" s="319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20"/>
      <c r="I3958" s="320"/>
      <c r="J3958" s="320"/>
      <c r="K3958" s="321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0</v>
      </c>
      <c r="C3962" s="292">
        <f t="shared" si="2252"/>
        <v>0</v>
      </c>
      <c r="D3962" s="293">
        <f t="shared" si="2252"/>
        <v>0</v>
      </c>
      <c r="E3962" s="294">
        <f t="shared" si="2252"/>
        <v>0</v>
      </c>
      <c r="F3962" s="235"/>
      <c r="G3962" s="236"/>
      <c r="H3962" s="237">
        <f t="shared" ref="H3962:J3962" si="2253">H3924</f>
        <v>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2"/>
      <c r="K3979" s="323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4">
        <f>SUM(K3962:K3977)</f>
        <v>0</v>
      </c>
      <c r="K3980" s="325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6"/>
      <c r="K3981" s="326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3"/>
      <c r="K3983" s="323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7">
        <f>((J3980/1.11)+(K3982/1.11))*11%</f>
        <v>0</v>
      </c>
      <c r="K3984" s="32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3"/>
      <c r="K3985" s="323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9">
        <f>J3950</f>
        <v>0</v>
      </c>
      <c r="K3988" s="33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9">
        <f>J3951</f>
        <v>0</v>
      </c>
      <c r="K3989" s="33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23070036</v>
      </c>
      <c r="G3992" s="11" t="s">
        <v>2</v>
      </c>
      <c r="H3992" s="305"/>
      <c r="I3992" s="305"/>
      <c r="J3992" s="305"/>
      <c r="K3992" s="30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9" t="s">
        <v>3</v>
      </c>
      <c r="G3993" s="17"/>
      <c r="H3993" s="307"/>
      <c r="I3993" s="307"/>
      <c r="J3993" s="307"/>
      <c r="K3993" s="30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7"/>
      <c r="E3994" s="348"/>
      <c r="F3994" s="309"/>
      <c r="G3994" s="18"/>
      <c r="H3994" s="349"/>
      <c r="I3994" s="349"/>
      <c r="J3994" s="349"/>
      <c r="K3994" s="35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9"/>
      <c r="G3995" s="18"/>
      <c r="H3995" s="351"/>
      <c r="I3995" s="351"/>
      <c r="J3995" s="351"/>
      <c r="K3995" s="35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53"/>
      <c r="I3996" s="353"/>
      <c r="J3996" s="353"/>
      <c r="K3996" s="35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6"/>
      <c r="K4017" s="310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31">
        <f>SUM(K4000:K4015)</f>
        <v>0</v>
      </c>
      <c r="K4018" s="332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33"/>
      <c r="K4019" s="333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10"/>
      <c r="K4021" s="310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4">
        <f>((J4018/1.11)+(K4020/1.11))*11%</f>
        <v>0</v>
      </c>
      <c r="K4022" s="335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10"/>
      <c r="K4023" s="310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11"/>
      <c r="K4026" s="312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11"/>
      <c r="K4027" s="312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23070036</v>
      </c>
      <c r="F4030" s="123"/>
      <c r="G4030" s="124" t="s">
        <v>2</v>
      </c>
      <c r="H4030" s="355">
        <f>H3992</f>
        <v>0</v>
      </c>
      <c r="I4030" s="355"/>
      <c r="J4030" s="355"/>
      <c r="K4030" s="356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9" t="s">
        <v>3</v>
      </c>
      <c r="G4031" s="130"/>
      <c r="H4031" s="357"/>
      <c r="I4031" s="357"/>
      <c r="J4031" s="357"/>
      <c r="K4031" s="358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60">
        <f>D3994</f>
        <v>0</v>
      </c>
      <c r="E4032" s="361"/>
      <c r="F4032" s="359"/>
      <c r="G4032" s="131"/>
      <c r="H4032" s="362">
        <f>H3994</f>
        <v>0</v>
      </c>
      <c r="I4032" s="362"/>
      <c r="J4032" s="362"/>
      <c r="K4032" s="363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9"/>
      <c r="G4033" s="131"/>
      <c r="H4033" s="343">
        <f>H3995</f>
        <v>0</v>
      </c>
      <c r="I4033" s="343"/>
      <c r="J4033" s="343"/>
      <c r="K4033" s="34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45"/>
      <c r="I4034" s="345"/>
      <c r="J4034" s="345"/>
      <c r="K4034" s="34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0</v>
      </c>
      <c r="C4038" s="287">
        <f t="shared" si="2286"/>
        <v>0</v>
      </c>
      <c r="D4038" s="288">
        <f t="shared" si="2286"/>
        <v>0</v>
      </c>
      <c r="E4038" s="289">
        <f t="shared" si="2286"/>
        <v>0</v>
      </c>
      <c r="F4038" s="158"/>
      <c r="G4038" s="159"/>
      <c r="H4038" s="160">
        <f t="shared" ref="H4038:J4038" si="2287">H4000</f>
        <v>0</v>
      </c>
      <c r="I4038" s="161">
        <f t="shared" si="2287"/>
        <v>0</v>
      </c>
      <c r="J4038" s="161">
        <f t="shared" si="2287"/>
        <v>0</v>
      </c>
      <c r="K4038" s="162">
        <f t="shared" ref="K4038:K4053" si="2288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8"/>
      <c r="K4055" s="36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9">
        <f>SUM(K4038:K4053)</f>
        <v>0</v>
      </c>
      <c r="K4056" s="370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5"/>
      <c r="K4057" s="365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4"/>
      <c r="K4059" s="36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6">
        <f>((J4056/1.11)+(K4058/1.11))*11%</f>
        <v>0</v>
      </c>
      <c r="K4060" s="367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4"/>
      <c r="K4061" s="36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7">
        <f>J4026</f>
        <v>0</v>
      </c>
      <c r="K4064" s="338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7">
        <f>J4027</f>
        <v>0</v>
      </c>
      <c r="K4065" s="338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23070036</v>
      </c>
      <c r="F4068" s="200"/>
      <c r="G4068" s="201" t="s">
        <v>2</v>
      </c>
      <c r="H4068" s="339">
        <f>H4030</f>
        <v>0</v>
      </c>
      <c r="I4068" s="339"/>
      <c r="J4068" s="339"/>
      <c r="K4068" s="340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3" t="s">
        <v>3</v>
      </c>
      <c r="G4069" s="207"/>
      <c r="H4069" s="341"/>
      <c r="I4069" s="341"/>
      <c r="J4069" s="341"/>
      <c r="K4069" s="342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4">
        <f>D4032</f>
        <v>0</v>
      </c>
      <c r="E4070" s="315"/>
      <c r="F4070" s="313"/>
      <c r="G4070" s="208"/>
      <c r="H4070" s="316">
        <f>H4032</f>
        <v>0</v>
      </c>
      <c r="I4070" s="316"/>
      <c r="J4070" s="316"/>
      <c r="K4070" s="317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3"/>
      <c r="G4071" s="208"/>
      <c r="H4071" s="318">
        <f>H4033</f>
        <v>0</v>
      </c>
      <c r="I4071" s="318"/>
      <c r="J4071" s="318"/>
      <c r="K4071" s="319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20"/>
      <c r="I4072" s="320"/>
      <c r="J4072" s="320"/>
      <c r="K4072" s="321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0</v>
      </c>
      <c r="C4076" s="292">
        <f t="shared" si="2319"/>
        <v>0</v>
      </c>
      <c r="D4076" s="293">
        <f t="shared" si="2319"/>
        <v>0</v>
      </c>
      <c r="E4076" s="294">
        <f t="shared" si="2319"/>
        <v>0</v>
      </c>
      <c r="F4076" s="235"/>
      <c r="G4076" s="236"/>
      <c r="H4076" s="237">
        <f t="shared" ref="H4076:J4076" si="2320">H4038</f>
        <v>0</v>
      </c>
      <c r="I4076" s="238">
        <f t="shared" si="2320"/>
        <v>0</v>
      </c>
      <c r="J4076" s="238">
        <f t="shared" si="2320"/>
        <v>0</v>
      </c>
      <c r="K4076" s="239">
        <f t="shared" ref="K4076:K4091" si="2321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2"/>
      <c r="K4093" s="323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4">
        <f>SUM(K4076:K4091)</f>
        <v>0</v>
      </c>
      <c r="K4094" s="325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6"/>
      <c r="K4095" s="326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3"/>
      <c r="K4097" s="323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7">
        <f>((J4094/1.11)+(K4096/1.11))*11%</f>
        <v>0</v>
      </c>
      <c r="K4098" s="32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3"/>
      <c r="K4099" s="323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9">
        <f>J4064</f>
        <v>0</v>
      </c>
      <c r="K4102" s="33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9">
        <f>J4065</f>
        <v>0</v>
      </c>
      <c r="K4103" s="33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23070037</v>
      </c>
      <c r="G4106" s="11" t="s">
        <v>2</v>
      </c>
      <c r="H4106" s="305"/>
      <c r="I4106" s="305"/>
      <c r="J4106" s="305"/>
      <c r="K4106" s="30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9" t="s">
        <v>3</v>
      </c>
      <c r="G4107" s="17"/>
      <c r="H4107" s="307"/>
      <c r="I4107" s="307"/>
      <c r="J4107" s="307"/>
      <c r="K4107" s="30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7"/>
      <c r="E4108" s="348"/>
      <c r="F4108" s="309"/>
      <c r="G4108" s="18"/>
      <c r="H4108" s="349"/>
      <c r="I4108" s="349"/>
      <c r="J4108" s="349"/>
      <c r="K4108" s="35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9"/>
      <c r="G4109" s="18"/>
      <c r="H4109" s="351"/>
      <c r="I4109" s="351"/>
      <c r="J4109" s="351"/>
      <c r="K4109" s="35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53"/>
      <c r="I4110" s="353"/>
      <c r="J4110" s="353"/>
      <c r="K4110" s="35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6"/>
      <c r="K4131" s="310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31">
        <f>SUM(K4114:K4129)</f>
        <v>0</v>
      </c>
      <c r="K4132" s="332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33"/>
      <c r="K4133" s="333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10"/>
      <c r="K4135" s="310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4">
        <f>((J4132/1.11)+(K4134/1.11))*11%</f>
        <v>0</v>
      </c>
      <c r="K4136" s="335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10"/>
      <c r="K4137" s="310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11"/>
      <c r="K4140" s="312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11"/>
      <c r="K4141" s="312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23070037</v>
      </c>
      <c r="F4144" s="123"/>
      <c r="G4144" s="124" t="s">
        <v>2</v>
      </c>
      <c r="H4144" s="355">
        <f>H4106</f>
        <v>0</v>
      </c>
      <c r="I4144" s="355"/>
      <c r="J4144" s="355"/>
      <c r="K4144" s="356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9" t="s">
        <v>3</v>
      </c>
      <c r="G4145" s="130"/>
      <c r="H4145" s="357"/>
      <c r="I4145" s="357"/>
      <c r="J4145" s="357"/>
      <c r="K4145" s="358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60">
        <f>D4108</f>
        <v>0</v>
      </c>
      <c r="E4146" s="361"/>
      <c r="F4146" s="359"/>
      <c r="G4146" s="131"/>
      <c r="H4146" s="362">
        <f>H4108</f>
        <v>0</v>
      </c>
      <c r="I4146" s="362"/>
      <c r="J4146" s="362"/>
      <c r="K4146" s="363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9"/>
      <c r="G4147" s="131"/>
      <c r="H4147" s="343">
        <f>H4109</f>
        <v>0</v>
      </c>
      <c r="I4147" s="343"/>
      <c r="J4147" s="343"/>
      <c r="K4147" s="34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45"/>
      <c r="I4148" s="345"/>
      <c r="J4148" s="345"/>
      <c r="K4148" s="34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0</v>
      </c>
      <c r="C4152" s="287">
        <f t="shared" si="2353"/>
        <v>0</v>
      </c>
      <c r="D4152" s="288">
        <f t="shared" si="2353"/>
        <v>0</v>
      </c>
      <c r="E4152" s="289">
        <f t="shared" si="2353"/>
        <v>0</v>
      </c>
      <c r="F4152" s="158"/>
      <c r="G4152" s="159"/>
      <c r="H4152" s="160">
        <f t="shared" ref="H4152:J4152" si="2354">H4114</f>
        <v>0</v>
      </c>
      <c r="I4152" s="161">
        <f t="shared" si="2354"/>
        <v>0</v>
      </c>
      <c r="J4152" s="161">
        <f t="shared" si="2354"/>
        <v>0</v>
      </c>
      <c r="K4152" s="162">
        <f t="shared" ref="K4152:K4167" si="2355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8"/>
      <c r="K4169" s="36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9">
        <f>SUM(K4152:K4167)</f>
        <v>0</v>
      </c>
      <c r="K4170" s="370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5"/>
      <c r="K4171" s="365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4"/>
      <c r="K4173" s="36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6">
        <f>((J4170/1.11)+(K4172/1.11))*11%</f>
        <v>0</v>
      </c>
      <c r="K4174" s="367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4"/>
      <c r="K4175" s="36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7">
        <f>J4140</f>
        <v>0</v>
      </c>
      <c r="K4178" s="338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7">
        <f>J4141</f>
        <v>0</v>
      </c>
      <c r="K4179" s="338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23070037</v>
      </c>
      <c r="F4182" s="200"/>
      <c r="G4182" s="201" t="s">
        <v>2</v>
      </c>
      <c r="H4182" s="339">
        <f>H4144</f>
        <v>0</v>
      </c>
      <c r="I4182" s="339"/>
      <c r="J4182" s="339"/>
      <c r="K4182" s="340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3" t="s">
        <v>3</v>
      </c>
      <c r="G4183" s="207"/>
      <c r="H4183" s="341"/>
      <c r="I4183" s="341"/>
      <c r="J4183" s="341"/>
      <c r="K4183" s="342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4">
        <f>D4146</f>
        <v>0</v>
      </c>
      <c r="E4184" s="315"/>
      <c r="F4184" s="313"/>
      <c r="G4184" s="208"/>
      <c r="H4184" s="316">
        <f>H4146</f>
        <v>0</v>
      </c>
      <c r="I4184" s="316"/>
      <c r="J4184" s="316"/>
      <c r="K4184" s="317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3"/>
      <c r="G4185" s="208"/>
      <c r="H4185" s="318">
        <f>H4147</f>
        <v>0</v>
      </c>
      <c r="I4185" s="318"/>
      <c r="J4185" s="318"/>
      <c r="K4185" s="319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20"/>
      <c r="I4186" s="320"/>
      <c r="J4186" s="320"/>
      <c r="K4186" s="321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0</v>
      </c>
      <c r="C4190" s="292">
        <f t="shared" si="2386"/>
        <v>0</v>
      </c>
      <c r="D4190" s="293">
        <f t="shared" si="2386"/>
        <v>0</v>
      </c>
      <c r="E4190" s="294">
        <f t="shared" si="2386"/>
        <v>0</v>
      </c>
      <c r="F4190" s="235"/>
      <c r="G4190" s="236"/>
      <c r="H4190" s="237">
        <f t="shared" ref="H4190:J4190" si="2387">H4152</f>
        <v>0</v>
      </c>
      <c r="I4190" s="238">
        <f t="shared" si="2387"/>
        <v>0</v>
      </c>
      <c r="J4190" s="238">
        <f t="shared" si="2387"/>
        <v>0</v>
      </c>
      <c r="K4190" s="239">
        <f t="shared" ref="K4190:K4205" si="2388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2"/>
      <c r="K4207" s="323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4">
        <f>SUM(K4190:K4205)</f>
        <v>0</v>
      </c>
      <c r="K4208" s="325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6"/>
      <c r="K4209" s="326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3"/>
      <c r="K4211" s="323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7">
        <f>((J4208/1.11)+(K4210/1.11))*11%</f>
        <v>0</v>
      </c>
      <c r="K4212" s="32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3"/>
      <c r="K4213" s="323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9">
        <f>J4178</f>
        <v>0</v>
      </c>
      <c r="K4216" s="33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9">
        <f>J4179</f>
        <v>0</v>
      </c>
      <c r="K4217" s="33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23070038</v>
      </c>
      <c r="G4220" s="11" t="s">
        <v>2</v>
      </c>
      <c r="H4220" s="305"/>
      <c r="I4220" s="305"/>
      <c r="J4220" s="305"/>
      <c r="K4220" s="30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9" t="s">
        <v>3</v>
      </c>
      <c r="G4221" s="17"/>
      <c r="H4221" s="307"/>
      <c r="I4221" s="307"/>
      <c r="J4221" s="307"/>
      <c r="K4221" s="30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7"/>
      <c r="E4222" s="348"/>
      <c r="F4222" s="309"/>
      <c r="G4222" s="18"/>
      <c r="H4222" s="349"/>
      <c r="I4222" s="349"/>
      <c r="J4222" s="349"/>
      <c r="K4222" s="35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9"/>
      <c r="G4223" s="18"/>
      <c r="H4223" s="351"/>
      <c r="I4223" s="351"/>
      <c r="J4223" s="351"/>
      <c r="K4223" s="35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53"/>
      <c r="I4224" s="353"/>
      <c r="J4224" s="353"/>
      <c r="K4224" s="35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6"/>
      <c r="K4245" s="310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31">
        <f>SUM(K4228:K4243)</f>
        <v>0</v>
      </c>
      <c r="K4246" s="332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33"/>
      <c r="K4247" s="333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10"/>
      <c r="K4249" s="310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4">
        <f>((J4246/1.11)+(K4248/1.11))*11%</f>
        <v>0</v>
      </c>
      <c r="K4250" s="335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10"/>
      <c r="K4251" s="310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11"/>
      <c r="K4254" s="312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11"/>
      <c r="K4255" s="312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23070038</v>
      </c>
      <c r="F4258" s="123"/>
      <c r="G4258" s="124" t="s">
        <v>2</v>
      </c>
      <c r="H4258" s="355">
        <f>H4220</f>
        <v>0</v>
      </c>
      <c r="I4258" s="355"/>
      <c r="J4258" s="355"/>
      <c r="K4258" s="356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9" t="s">
        <v>3</v>
      </c>
      <c r="G4259" s="130"/>
      <c r="H4259" s="357"/>
      <c r="I4259" s="357"/>
      <c r="J4259" s="357"/>
      <c r="K4259" s="358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60">
        <f>D4222</f>
        <v>0</v>
      </c>
      <c r="E4260" s="361"/>
      <c r="F4260" s="359"/>
      <c r="G4260" s="131"/>
      <c r="H4260" s="362">
        <f>H4222</f>
        <v>0</v>
      </c>
      <c r="I4260" s="362"/>
      <c r="J4260" s="362"/>
      <c r="K4260" s="363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9"/>
      <c r="G4261" s="131"/>
      <c r="H4261" s="343">
        <f>H4223</f>
        <v>0</v>
      </c>
      <c r="I4261" s="343"/>
      <c r="J4261" s="343"/>
      <c r="K4261" s="34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45"/>
      <c r="I4262" s="345"/>
      <c r="J4262" s="345"/>
      <c r="K4262" s="34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0</v>
      </c>
      <c r="C4266" s="287">
        <f t="shared" si="2420"/>
        <v>0</v>
      </c>
      <c r="D4266" s="288">
        <f t="shared" si="2420"/>
        <v>0</v>
      </c>
      <c r="E4266" s="289">
        <f t="shared" si="2420"/>
        <v>0</v>
      </c>
      <c r="F4266" s="158"/>
      <c r="G4266" s="159"/>
      <c r="H4266" s="160">
        <f t="shared" ref="H4266:J4266" si="2421">H4228</f>
        <v>0</v>
      </c>
      <c r="I4266" s="161">
        <f t="shared" si="2421"/>
        <v>0</v>
      </c>
      <c r="J4266" s="161">
        <f t="shared" si="2421"/>
        <v>0</v>
      </c>
      <c r="K4266" s="162">
        <f t="shared" ref="K4266:K4281" si="2422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8"/>
      <c r="K4283" s="36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9">
        <f>SUM(K4266:K4281)</f>
        <v>0</v>
      </c>
      <c r="K4284" s="370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5"/>
      <c r="K4285" s="365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4"/>
      <c r="K4287" s="36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6">
        <f>((J4284/1.11)+(K4286/1.11))*11%</f>
        <v>0</v>
      </c>
      <c r="K4288" s="367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4"/>
      <c r="K4289" s="36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7">
        <f>J4254</f>
        <v>0</v>
      </c>
      <c r="K4292" s="338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7">
        <f>J4255</f>
        <v>0</v>
      </c>
      <c r="K4293" s="338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23070038</v>
      </c>
      <c r="F4296" s="200"/>
      <c r="G4296" s="201" t="s">
        <v>2</v>
      </c>
      <c r="H4296" s="339">
        <f>H4258</f>
        <v>0</v>
      </c>
      <c r="I4296" s="339"/>
      <c r="J4296" s="339"/>
      <c r="K4296" s="340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3" t="s">
        <v>3</v>
      </c>
      <c r="G4297" s="207"/>
      <c r="H4297" s="341"/>
      <c r="I4297" s="341"/>
      <c r="J4297" s="341"/>
      <c r="K4297" s="342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4">
        <f>D4260</f>
        <v>0</v>
      </c>
      <c r="E4298" s="315"/>
      <c r="F4298" s="313"/>
      <c r="G4298" s="208"/>
      <c r="H4298" s="316">
        <f>H4260</f>
        <v>0</v>
      </c>
      <c r="I4298" s="316"/>
      <c r="J4298" s="316"/>
      <c r="K4298" s="317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3"/>
      <c r="G4299" s="208"/>
      <c r="H4299" s="318">
        <f>H4261</f>
        <v>0</v>
      </c>
      <c r="I4299" s="318"/>
      <c r="J4299" s="318"/>
      <c r="K4299" s="319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20"/>
      <c r="I4300" s="320"/>
      <c r="J4300" s="320"/>
      <c r="K4300" s="321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0</v>
      </c>
      <c r="C4304" s="292">
        <f t="shared" si="2453"/>
        <v>0</v>
      </c>
      <c r="D4304" s="293">
        <f t="shared" si="2453"/>
        <v>0</v>
      </c>
      <c r="E4304" s="294">
        <f t="shared" si="2453"/>
        <v>0</v>
      </c>
      <c r="F4304" s="235"/>
      <c r="G4304" s="236"/>
      <c r="H4304" s="237">
        <f t="shared" ref="H4304:J4304" si="2454">H4266</f>
        <v>0</v>
      </c>
      <c r="I4304" s="238">
        <f t="shared" si="2454"/>
        <v>0</v>
      </c>
      <c r="J4304" s="238">
        <f t="shared" si="2454"/>
        <v>0</v>
      </c>
      <c r="K4304" s="239">
        <f t="shared" ref="K4304:K4319" si="2455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2"/>
      <c r="K4321" s="323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4">
        <f>SUM(K4304:K4319)</f>
        <v>0</v>
      </c>
      <c r="K4322" s="325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6"/>
      <c r="K4323" s="326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3"/>
      <c r="K4325" s="323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7">
        <f>((J4322/1.11)+(K4324/1.11))*11%</f>
        <v>0</v>
      </c>
      <c r="K4326" s="32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3"/>
      <c r="K4327" s="323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9">
        <f>J4292</f>
        <v>0</v>
      </c>
      <c r="K4330" s="33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9">
        <f>J4293</f>
        <v>0</v>
      </c>
      <c r="K4331" s="33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23070039</v>
      </c>
      <c r="G4334" s="11" t="s">
        <v>2</v>
      </c>
      <c r="H4334" s="305"/>
      <c r="I4334" s="305"/>
      <c r="J4334" s="305"/>
      <c r="K4334" s="30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9" t="s">
        <v>3</v>
      </c>
      <c r="G4335" s="17"/>
      <c r="H4335" s="307"/>
      <c r="I4335" s="307"/>
      <c r="J4335" s="307"/>
      <c r="K4335" s="30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7"/>
      <c r="E4336" s="348"/>
      <c r="F4336" s="309"/>
      <c r="G4336" s="18"/>
      <c r="H4336" s="349"/>
      <c r="I4336" s="349"/>
      <c r="J4336" s="349"/>
      <c r="K4336" s="35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9"/>
      <c r="G4337" s="18"/>
      <c r="H4337" s="351"/>
      <c r="I4337" s="351"/>
      <c r="J4337" s="351"/>
      <c r="K4337" s="35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53"/>
      <c r="I4338" s="353"/>
      <c r="J4338" s="353"/>
      <c r="K4338" s="35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6"/>
      <c r="K4359" s="310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31">
        <f>SUM(K4342:K4357)</f>
        <v>0</v>
      </c>
      <c r="K4360" s="332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33"/>
      <c r="K4361" s="333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10"/>
      <c r="K4363" s="310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4">
        <f>((J4360/1.11)+(K4362/1.11))*11%</f>
        <v>0</v>
      </c>
      <c r="K4364" s="335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10"/>
      <c r="K4365" s="310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11"/>
      <c r="K4368" s="312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11"/>
      <c r="K4369" s="312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23070039</v>
      </c>
      <c r="F4372" s="123"/>
      <c r="G4372" s="124" t="s">
        <v>2</v>
      </c>
      <c r="H4372" s="355">
        <f>H4334</f>
        <v>0</v>
      </c>
      <c r="I4372" s="355"/>
      <c r="J4372" s="355"/>
      <c r="K4372" s="356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9" t="s">
        <v>3</v>
      </c>
      <c r="G4373" s="130"/>
      <c r="H4373" s="357"/>
      <c r="I4373" s="357"/>
      <c r="J4373" s="357"/>
      <c r="K4373" s="358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60">
        <f>D4336</f>
        <v>0</v>
      </c>
      <c r="E4374" s="361"/>
      <c r="F4374" s="359"/>
      <c r="G4374" s="131"/>
      <c r="H4374" s="362">
        <f>H4336</f>
        <v>0</v>
      </c>
      <c r="I4374" s="362"/>
      <c r="J4374" s="362"/>
      <c r="K4374" s="363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9"/>
      <c r="G4375" s="131"/>
      <c r="H4375" s="343">
        <f>H4337</f>
        <v>0</v>
      </c>
      <c r="I4375" s="343"/>
      <c r="J4375" s="343"/>
      <c r="K4375" s="34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45"/>
      <c r="I4376" s="345"/>
      <c r="J4376" s="345"/>
      <c r="K4376" s="34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0</v>
      </c>
      <c r="C4380" s="287">
        <f t="shared" si="2487"/>
        <v>0</v>
      </c>
      <c r="D4380" s="288">
        <f t="shared" si="2487"/>
        <v>0</v>
      </c>
      <c r="E4380" s="289">
        <f t="shared" si="2487"/>
        <v>0</v>
      </c>
      <c r="F4380" s="158"/>
      <c r="G4380" s="159"/>
      <c r="H4380" s="160">
        <f t="shared" ref="H4380:J4380" si="2488">H4342</f>
        <v>0</v>
      </c>
      <c r="I4380" s="161">
        <f t="shared" si="2488"/>
        <v>0</v>
      </c>
      <c r="J4380" s="161">
        <f t="shared" si="2488"/>
        <v>0</v>
      </c>
      <c r="K4380" s="162">
        <f t="shared" ref="K4380:K4395" si="2489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8"/>
      <c r="K4397" s="36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9">
        <f>SUM(K4380:K4395)</f>
        <v>0</v>
      </c>
      <c r="K4398" s="370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5"/>
      <c r="K4399" s="365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4"/>
      <c r="K4401" s="36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6">
        <f>((J4398/1.11)+(K4400/1.11))*11%</f>
        <v>0</v>
      </c>
      <c r="K4402" s="367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4"/>
      <c r="K4403" s="36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7">
        <f>J4368</f>
        <v>0</v>
      </c>
      <c r="K4406" s="338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7">
        <f>J4369</f>
        <v>0</v>
      </c>
      <c r="K4407" s="338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23070039</v>
      </c>
      <c r="F4410" s="200"/>
      <c r="G4410" s="201" t="s">
        <v>2</v>
      </c>
      <c r="H4410" s="339">
        <f>H4372</f>
        <v>0</v>
      </c>
      <c r="I4410" s="339"/>
      <c r="J4410" s="339"/>
      <c r="K4410" s="340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3" t="s">
        <v>3</v>
      </c>
      <c r="G4411" s="207"/>
      <c r="H4411" s="341"/>
      <c r="I4411" s="341"/>
      <c r="J4411" s="341"/>
      <c r="K4411" s="342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4">
        <f>D4374</f>
        <v>0</v>
      </c>
      <c r="E4412" s="315"/>
      <c r="F4412" s="313"/>
      <c r="G4412" s="208"/>
      <c r="H4412" s="316">
        <f>H4374</f>
        <v>0</v>
      </c>
      <c r="I4412" s="316"/>
      <c r="J4412" s="316"/>
      <c r="K4412" s="317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3"/>
      <c r="G4413" s="208"/>
      <c r="H4413" s="318">
        <f>H4375</f>
        <v>0</v>
      </c>
      <c r="I4413" s="318"/>
      <c r="J4413" s="318"/>
      <c r="K4413" s="319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20"/>
      <c r="I4414" s="320"/>
      <c r="J4414" s="320"/>
      <c r="K4414" s="321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0</v>
      </c>
      <c r="C4418" s="292">
        <f t="shared" si="2520"/>
        <v>0</v>
      </c>
      <c r="D4418" s="293">
        <f t="shared" si="2520"/>
        <v>0</v>
      </c>
      <c r="E4418" s="294">
        <f t="shared" si="2520"/>
        <v>0</v>
      </c>
      <c r="F4418" s="235"/>
      <c r="G4418" s="236"/>
      <c r="H4418" s="237">
        <f t="shared" ref="H4418:J4418" si="2521">H4380</f>
        <v>0</v>
      </c>
      <c r="I4418" s="238">
        <f t="shared" si="2521"/>
        <v>0</v>
      </c>
      <c r="J4418" s="238">
        <f t="shared" si="2521"/>
        <v>0</v>
      </c>
      <c r="K4418" s="239">
        <f t="shared" ref="K4418:K4433" si="2522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2"/>
      <c r="K4435" s="323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4">
        <f>SUM(K4418:K4433)</f>
        <v>0</v>
      </c>
      <c r="K4436" s="325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6"/>
      <c r="K4437" s="326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3"/>
      <c r="K4439" s="323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7">
        <f>((J4436/1.11)+(K4438/1.11))*11%</f>
        <v>0</v>
      </c>
      <c r="K4440" s="32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3"/>
      <c r="K4441" s="323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9">
        <f>J4406</f>
        <v>0</v>
      </c>
      <c r="K4444" s="33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9">
        <f>J4407</f>
        <v>0</v>
      </c>
      <c r="K4445" s="33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23070040</v>
      </c>
      <c r="G4448" s="11" t="s">
        <v>2</v>
      </c>
      <c r="H4448" s="305"/>
      <c r="I4448" s="305"/>
      <c r="J4448" s="305"/>
      <c r="K4448" s="30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9" t="s">
        <v>3</v>
      </c>
      <c r="G4449" s="17"/>
      <c r="H4449" s="307"/>
      <c r="I4449" s="307"/>
      <c r="J4449" s="307"/>
      <c r="K4449" s="30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7"/>
      <c r="E4450" s="348"/>
      <c r="F4450" s="309"/>
      <c r="G4450" s="18"/>
      <c r="H4450" s="349"/>
      <c r="I4450" s="349"/>
      <c r="J4450" s="349"/>
      <c r="K4450" s="35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9"/>
      <c r="G4451" s="18"/>
      <c r="H4451" s="351"/>
      <c r="I4451" s="351"/>
      <c r="J4451" s="351"/>
      <c r="K4451" s="35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53"/>
      <c r="I4452" s="353"/>
      <c r="J4452" s="353"/>
      <c r="K4452" s="35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6"/>
      <c r="K4473" s="310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31">
        <f>SUM(K4456:K4471)</f>
        <v>0</v>
      </c>
      <c r="K4474" s="332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33"/>
      <c r="K4475" s="333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10"/>
      <c r="K4477" s="310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4">
        <f>((J4474/1.11)+(K4476/1.11))*11%</f>
        <v>0</v>
      </c>
      <c r="K4478" s="335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10"/>
      <c r="K4479" s="310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11"/>
      <c r="K4482" s="312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11"/>
      <c r="K4483" s="312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23070040</v>
      </c>
      <c r="F4486" s="123"/>
      <c r="G4486" s="124" t="s">
        <v>2</v>
      </c>
      <c r="H4486" s="355">
        <f>H4448</f>
        <v>0</v>
      </c>
      <c r="I4486" s="355"/>
      <c r="J4486" s="355"/>
      <c r="K4486" s="356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9" t="s">
        <v>3</v>
      </c>
      <c r="G4487" s="130"/>
      <c r="H4487" s="357"/>
      <c r="I4487" s="357"/>
      <c r="J4487" s="357"/>
      <c r="K4487" s="358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60">
        <f>D4450</f>
        <v>0</v>
      </c>
      <c r="E4488" s="361"/>
      <c r="F4488" s="359"/>
      <c r="G4488" s="131"/>
      <c r="H4488" s="362">
        <f>H4450</f>
        <v>0</v>
      </c>
      <c r="I4488" s="362"/>
      <c r="J4488" s="362"/>
      <c r="K4488" s="363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9"/>
      <c r="G4489" s="131"/>
      <c r="H4489" s="343">
        <f>H4451</f>
        <v>0</v>
      </c>
      <c r="I4489" s="343"/>
      <c r="J4489" s="343"/>
      <c r="K4489" s="34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45"/>
      <c r="I4490" s="345"/>
      <c r="J4490" s="345"/>
      <c r="K4490" s="34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0</v>
      </c>
      <c r="C4494" s="287">
        <f t="shared" si="2554"/>
        <v>0</v>
      </c>
      <c r="D4494" s="288">
        <f t="shared" si="2554"/>
        <v>0</v>
      </c>
      <c r="E4494" s="289">
        <f t="shared" si="2554"/>
        <v>0</v>
      </c>
      <c r="F4494" s="158"/>
      <c r="G4494" s="159"/>
      <c r="H4494" s="160">
        <f t="shared" ref="H4494:J4494" si="2555">H4456</f>
        <v>0</v>
      </c>
      <c r="I4494" s="161">
        <f t="shared" si="2555"/>
        <v>0</v>
      </c>
      <c r="J4494" s="161">
        <f t="shared" si="2555"/>
        <v>0</v>
      </c>
      <c r="K4494" s="162">
        <f t="shared" ref="K4494:K4509" si="2556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0</v>
      </c>
      <c r="C4495" s="287">
        <f t="shared" si="2557"/>
        <v>0</v>
      </c>
      <c r="D4495" s="288">
        <f t="shared" si="2557"/>
        <v>0</v>
      </c>
      <c r="E4495" s="289">
        <f t="shared" si="2557"/>
        <v>0</v>
      </c>
      <c r="F4495" s="158"/>
      <c r="G4495" s="159"/>
      <c r="H4495" s="160">
        <f t="shared" ref="H4495:J4495" si="2558">H4457</f>
        <v>0</v>
      </c>
      <c r="I4495" s="161">
        <f t="shared" si="2558"/>
        <v>0</v>
      </c>
      <c r="J4495" s="161">
        <f t="shared" si="2558"/>
        <v>0</v>
      </c>
      <c r="K4495" s="162">
        <f t="shared" si="2556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8"/>
      <c r="K4511" s="364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9">
        <f>SUM(K4494:K4509)</f>
        <v>0</v>
      </c>
      <c r="K4512" s="370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5"/>
      <c r="K4513" s="365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4"/>
      <c r="K4515" s="364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6">
        <f>((J4512/1.11)+(K4514/1.11))*11%</f>
        <v>0</v>
      </c>
      <c r="K4516" s="367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4"/>
      <c r="K4517" s="364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7">
        <f>J4482</f>
        <v>0</v>
      </c>
      <c r="K4520" s="338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7">
        <f>J4483</f>
        <v>0</v>
      </c>
      <c r="K4521" s="338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23070040</v>
      </c>
      <c r="F4524" s="200"/>
      <c r="G4524" s="201" t="s">
        <v>2</v>
      </c>
      <c r="H4524" s="339">
        <f>H4486</f>
        <v>0</v>
      </c>
      <c r="I4524" s="339"/>
      <c r="J4524" s="339"/>
      <c r="K4524" s="340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3" t="s">
        <v>3</v>
      </c>
      <c r="G4525" s="207"/>
      <c r="H4525" s="341"/>
      <c r="I4525" s="341"/>
      <c r="J4525" s="341"/>
      <c r="K4525" s="342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4">
        <f>D4488</f>
        <v>0</v>
      </c>
      <c r="E4526" s="315"/>
      <c r="F4526" s="313"/>
      <c r="G4526" s="208"/>
      <c r="H4526" s="316">
        <f>H4488</f>
        <v>0</v>
      </c>
      <c r="I4526" s="316"/>
      <c r="J4526" s="316"/>
      <c r="K4526" s="317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3"/>
      <c r="G4527" s="208"/>
      <c r="H4527" s="318">
        <f>H4489</f>
        <v>0</v>
      </c>
      <c r="I4527" s="318"/>
      <c r="J4527" s="318"/>
      <c r="K4527" s="319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20"/>
      <c r="I4528" s="320"/>
      <c r="J4528" s="320"/>
      <c r="K4528" s="321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0</v>
      </c>
      <c r="C4532" s="292">
        <f t="shared" si="2587"/>
        <v>0</v>
      </c>
      <c r="D4532" s="293">
        <f t="shared" si="2587"/>
        <v>0</v>
      </c>
      <c r="E4532" s="294">
        <f t="shared" si="2587"/>
        <v>0</v>
      </c>
      <c r="F4532" s="235"/>
      <c r="G4532" s="236"/>
      <c r="H4532" s="237">
        <f t="shared" ref="H4532:J4532" si="2588">H4494</f>
        <v>0</v>
      </c>
      <c r="I4532" s="238">
        <f t="shared" si="2588"/>
        <v>0</v>
      </c>
      <c r="J4532" s="238">
        <f t="shared" si="2588"/>
        <v>0</v>
      </c>
      <c r="K4532" s="239">
        <f t="shared" ref="K4532:K4547" si="2589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0</v>
      </c>
      <c r="C4533" s="292">
        <f t="shared" si="2590"/>
        <v>0</v>
      </c>
      <c r="D4533" s="293">
        <f t="shared" si="2590"/>
        <v>0</v>
      </c>
      <c r="E4533" s="294">
        <f t="shared" si="2590"/>
        <v>0</v>
      </c>
      <c r="F4533" s="235"/>
      <c r="G4533" s="236"/>
      <c r="H4533" s="237">
        <f t="shared" ref="H4533:J4533" si="2591">H4495</f>
        <v>0</v>
      </c>
      <c r="I4533" s="238">
        <f t="shared" si="2591"/>
        <v>0</v>
      </c>
      <c r="J4533" s="238">
        <f t="shared" si="2591"/>
        <v>0</v>
      </c>
      <c r="K4533" s="239">
        <f t="shared" si="2589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2"/>
      <c r="K4549" s="323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4">
        <f>SUM(K4532:K4547)</f>
        <v>0</v>
      </c>
      <c r="K4550" s="325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6"/>
      <c r="K4551" s="326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3"/>
      <c r="K4553" s="323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7">
        <f>((J4550/1.11)+(K4552/1.11))*11%</f>
        <v>0</v>
      </c>
      <c r="K4554" s="32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3"/>
      <c r="K4555" s="323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9">
        <f>J4520</f>
        <v>0</v>
      </c>
      <c r="K4558" s="33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9">
        <f>J4521</f>
        <v>0</v>
      </c>
      <c r="K4559" s="33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23070041</v>
      </c>
      <c r="G4562" s="11" t="s">
        <v>2</v>
      </c>
      <c r="H4562" s="305"/>
      <c r="I4562" s="305"/>
      <c r="J4562" s="305"/>
      <c r="K4562" s="30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9" t="s">
        <v>3</v>
      </c>
      <c r="G4563" s="17"/>
      <c r="H4563" s="307"/>
      <c r="I4563" s="307"/>
      <c r="J4563" s="307"/>
      <c r="K4563" s="30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7"/>
      <c r="E4564" s="348"/>
      <c r="F4564" s="309"/>
      <c r="G4564" s="18"/>
      <c r="H4564" s="349"/>
      <c r="I4564" s="349"/>
      <c r="J4564" s="349"/>
      <c r="K4564" s="35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9"/>
      <c r="G4565" s="18"/>
      <c r="H4565" s="351"/>
      <c r="I4565" s="351"/>
      <c r="J4565" s="351"/>
      <c r="K4565" s="35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53"/>
      <c r="I4566" s="353"/>
      <c r="J4566" s="353"/>
      <c r="K4566" s="35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6"/>
      <c r="K4587" s="310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31">
        <f>SUM(K4570:K4585)</f>
        <v>0</v>
      </c>
      <c r="K4588" s="332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33"/>
      <c r="K4589" s="333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10"/>
      <c r="K4591" s="310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4">
        <f>((J4588/1.11)+(K4590/1.11))*11%</f>
        <v>0</v>
      </c>
      <c r="K4592" s="335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10"/>
      <c r="K4593" s="310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11"/>
      <c r="K4596" s="312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11"/>
      <c r="K4597" s="312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23070041</v>
      </c>
      <c r="F4600" s="123"/>
      <c r="G4600" s="124" t="s">
        <v>2</v>
      </c>
      <c r="H4600" s="355">
        <f>H4562</f>
        <v>0</v>
      </c>
      <c r="I4600" s="355"/>
      <c r="J4600" s="355"/>
      <c r="K4600" s="356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9" t="s">
        <v>3</v>
      </c>
      <c r="G4601" s="130"/>
      <c r="H4601" s="357"/>
      <c r="I4601" s="357"/>
      <c r="J4601" s="357"/>
      <c r="K4601" s="358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60">
        <f>D4564</f>
        <v>0</v>
      </c>
      <c r="E4602" s="361"/>
      <c r="F4602" s="359"/>
      <c r="G4602" s="131"/>
      <c r="H4602" s="362">
        <f>H4564</f>
        <v>0</v>
      </c>
      <c r="I4602" s="362"/>
      <c r="J4602" s="362"/>
      <c r="K4602" s="363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9"/>
      <c r="G4603" s="131"/>
      <c r="H4603" s="343">
        <f>H4565</f>
        <v>0</v>
      </c>
      <c r="I4603" s="343"/>
      <c r="J4603" s="343"/>
      <c r="K4603" s="34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45"/>
      <c r="I4604" s="345"/>
      <c r="J4604" s="345"/>
      <c r="K4604" s="34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0</v>
      </c>
      <c r="C4608" s="287">
        <f t="shared" si="2621"/>
        <v>0</v>
      </c>
      <c r="D4608" s="288">
        <f t="shared" si="2621"/>
        <v>0</v>
      </c>
      <c r="E4608" s="289">
        <f t="shared" si="2621"/>
        <v>0</v>
      </c>
      <c r="F4608" s="158"/>
      <c r="G4608" s="159"/>
      <c r="H4608" s="160">
        <f t="shared" ref="H4608:J4608" si="2622">H4570</f>
        <v>0</v>
      </c>
      <c r="I4608" s="161">
        <f t="shared" si="2622"/>
        <v>0</v>
      </c>
      <c r="J4608" s="161">
        <f t="shared" si="2622"/>
        <v>0</v>
      </c>
      <c r="K4608" s="162">
        <f t="shared" ref="K4608:K4623" si="2623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8"/>
      <c r="K4625" s="364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9">
        <f>SUM(K4608:K4623)</f>
        <v>0</v>
      </c>
      <c r="K4626" s="370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5"/>
      <c r="K4627" s="365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4"/>
      <c r="K4629" s="364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6">
        <f>((J4626/1.11)+(K4628/1.11))*11%</f>
        <v>0</v>
      </c>
      <c r="K4630" s="367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4"/>
      <c r="K4631" s="364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7">
        <f>J4596</f>
        <v>0</v>
      </c>
      <c r="K4634" s="338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7">
        <f>J4597</f>
        <v>0</v>
      </c>
      <c r="K4635" s="338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23070041</v>
      </c>
      <c r="F4638" s="200"/>
      <c r="G4638" s="201" t="s">
        <v>2</v>
      </c>
      <c r="H4638" s="339">
        <f>H4600</f>
        <v>0</v>
      </c>
      <c r="I4638" s="339"/>
      <c r="J4638" s="339"/>
      <c r="K4638" s="340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3" t="s">
        <v>3</v>
      </c>
      <c r="G4639" s="207"/>
      <c r="H4639" s="341"/>
      <c r="I4639" s="341"/>
      <c r="J4639" s="341"/>
      <c r="K4639" s="342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4">
        <f>D4602</f>
        <v>0</v>
      </c>
      <c r="E4640" s="315"/>
      <c r="F4640" s="313"/>
      <c r="G4640" s="208"/>
      <c r="H4640" s="316">
        <f>H4602</f>
        <v>0</v>
      </c>
      <c r="I4640" s="316"/>
      <c r="J4640" s="316"/>
      <c r="K4640" s="317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3"/>
      <c r="G4641" s="208"/>
      <c r="H4641" s="318">
        <f>H4603</f>
        <v>0</v>
      </c>
      <c r="I4641" s="318"/>
      <c r="J4641" s="318"/>
      <c r="K4641" s="319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20"/>
      <c r="I4642" s="320"/>
      <c r="J4642" s="320"/>
      <c r="K4642" s="321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0</v>
      </c>
      <c r="C4646" s="292">
        <f t="shared" si="2654"/>
        <v>0</v>
      </c>
      <c r="D4646" s="293">
        <f t="shared" si="2654"/>
        <v>0</v>
      </c>
      <c r="E4646" s="294">
        <f t="shared" si="2654"/>
        <v>0</v>
      </c>
      <c r="F4646" s="235"/>
      <c r="G4646" s="236"/>
      <c r="H4646" s="237">
        <f t="shared" ref="H4646:J4646" si="2655">H4608</f>
        <v>0</v>
      </c>
      <c r="I4646" s="238">
        <f t="shared" si="2655"/>
        <v>0</v>
      </c>
      <c r="J4646" s="238">
        <f t="shared" si="2655"/>
        <v>0</v>
      </c>
      <c r="K4646" s="239">
        <f t="shared" ref="K4646:K4661" si="2656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2"/>
      <c r="K4663" s="323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4">
        <f>SUM(K4646:K4661)</f>
        <v>0</v>
      </c>
      <c r="K4664" s="325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6"/>
      <c r="K4665" s="326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3"/>
      <c r="K4667" s="323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7">
        <f>((J4664/1.11)+(K4666/1.11))*11%</f>
        <v>0</v>
      </c>
      <c r="K4668" s="32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3"/>
      <c r="K4669" s="323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9">
        <f>J4634</f>
        <v>0</v>
      </c>
      <c r="K4672" s="33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9">
        <f>J4635</f>
        <v>0</v>
      </c>
      <c r="K4673" s="33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23070042</v>
      </c>
      <c r="G4676" s="11" t="s">
        <v>2</v>
      </c>
      <c r="H4676" s="305"/>
      <c r="I4676" s="305"/>
      <c r="J4676" s="305"/>
      <c r="K4676" s="30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9" t="s">
        <v>3</v>
      </c>
      <c r="G4677" s="17"/>
      <c r="H4677" s="307"/>
      <c r="I4677" s="307"/>
      <c r="J4677" s="307"/>
      <c r="K4677" s="30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7"/>
      <c r="E4678" s="348"/>
      <c r="F4678" s="309"/>
      <c r="G4678" s="18"/>
      <c r="H4678" s="349"/>
      <c r="I4678" s="349"/>
      <c r="J4678" s="349"/>
      <c r="K4678" s="35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9"/>
      <c r="G4679" s="18"/>
      <c r="H4679" s="351"/>
      <c r="I4679" s="351"/>
      <c r="J4679" s="351"/>
      <c r="K4679" s="35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53"/>
      <c r="I4680" s="353"/>
      <c r="J4680" s="353"/>
      <c r="K4680" s="35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6"/>
      <c r="K4701" s="310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31">
        <f>SUM(K4684:K4699)</f>
        <v>0</v>
      </c>
      <c r="K4702" s="332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33"/>
      <c r="K4703" s="333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10"/>
      <c r="K4705" s="310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4">
        <f>((J4702/1.11)+(K4704/1.11))*11%</f>
        <v>0</v>
      </c>
      <c r="K4706" s="335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10"/>
      <c r="K4707" s="310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11"/>
      <c r="K4710" s="312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11"/>
      <c r="K4711" s="312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23070042</v>
      </c>
      <c r="F4714" s="123"/>
      <c r="G4714" s="124" t="s">
        <v>2</v>
      </c>
      <c r="H4714" s="355">
        <f>H4676</f>
        <v>0</v>
      </c>
      <c r="I4714" s="355"/>
      <c r="J4714" s="355"/>
      <c r="K4714" s="356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9" t="s">
        <v>3</v>
      </c>
      <c r="G4715" s="130"/>
      <c r="H4715" s="357"/>
      <c r="I4715" s="357"/>
      <c r="J4715" s="357"/>
      <c r="K4715" s="358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60">
        <f>D4678</f>
        <v>0</v>
      </c>
      <c r="E4716" s="361"/>
      <c r="F4716" s="359"/>
      <c r="G4716" s="131"/>
      <c r="H4716" s="362">
        <f>H4678</f>
        <v>0</v>
      </c>
      <c r="I4716" s="362"/>
      <c r="J4716" s="362"/>
      <c r="K4716" s="363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9"/>
      <c r="G4717" s="131"/>
      <c r="H4717" s="343">
        <f>H4679</f>
        <v>0</v>
      </c>
      <c r="I4717" s="343"/>
      <c r="J4717" s="343"/>
      <c r="K4717" s="34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45"/>
      <c r="I4718" s="345"/>
      <c r="J4718" s="345"/>
      <c r="K4718" s="34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0</v>
      </c>
      <c r="C4722" s="287">
        <f t="shared" si="2688"/>
        <v>0</v>
      </c>
      <c r="D4722" s="288">
        <f t="shared" si="2688"/>
        <v>0</v>
      </c>
      <c r="E4722" s="289">
        <f t="shared" si="2688"/>
        <v>0</v>
      </c>
      <c r="F4722" s="158"/>
      <c r="G4722" s="159"/>
      <c r="H4722" s="160">
        <f t="shared" ref="H4722:J4722" si="2689">H4684</f>
        <v>0</v>
      </c>
      <c r="I4722" s="161">
        <f t="shared" si="2689"/>
        <v>0</v>
      </c>
      <c r="J4722" s="161">
        <f t="shared" si="2689"/>
        <v>0</v>
      </c>
      <c r="K4722" s="162">
        <f t="shared" ref="K4722:K4737" si="2690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8"/>
      <c r="K4739" s="364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9">
        <f>SUM(K4722:K4737)</f>
        <v>0</v>
      </c>
      <c r="K4740" s="370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5"/>
      <c r="K4741" s="365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4"/>
      <c r="K4743" s="364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6">
        <f>((J4740/1.11)+(K4742/1.11))*11%</f>
        <v>0</v>
      </c>
      <c r="K4744" s="367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4"/>
      <c r="K4745" s="364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7">
        <f>J4710</f>
        <v>0</v>
      </c>
      <c r="K4748" s="338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7">
        <f>J4711</f>
        <v>0</v>
      </c>
      <c r="K4749" s="338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23070042</v>
      </c>
      <c r="F4752" s="200"/>
      <c r="G4752" s="201" t="s">
        <v>2</v>
      </c>
      <c r="H4752" s="339">
        <f>H4714</f>
        <v>0</v>
      </c>
      <c r="I4752" s="339"/>
      <c r="J4752" s="339"/>
      <c r="K4752" s="340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3" t="s">
        <v>3</v>
      </c>
      <c r="G4753" s="207"/>
      <c r="H4753" s="341"/>
      <c r="I4753" s="341"/>
      <c r="J4753" s="341"/>
      <c r="K4753" s="342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4">
        <f>D4716</f>
        <v>0</v>
      </c>
      <c r="E4754" s="315"/>
      <c r="F4754" s="313"/>
      <c r="G4754" s="208"/>
      <c r="H4754" s="316">
        <f>H4716</f>
        <v>0</v>
      </c>
      <c r="I4754" s="316"/>
      <c r="J4754" s="316"/>
      <c r="K4754" s="317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3"/>
      <c r="G4755" s="208"/>
      <c r="H4755" s="318">
        <f>H4717</f>
        <v>0</v>
      </c>
      <c r="I4755" s="318"/>
      <c r="J4755" s="318"/>
      <c r="K4755" s="319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20"/>
      <c r="I4756" s="320"/>
      <c r="J4756" s="320"/>
      <c r="K4756" s="321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0</v>
      </c>
      <c r="C4760" s="292">
        <f t="shared" si="2721"/>
        <v>0</v>
      </c>
      <c r="D4760" s="293">
        <f t="shared" si="2721"/>
        <v>0</v>
      </c>
      <c r="E4760" s="294">
        <f t="shared" si="2721"/>
        <v>0</v>
      </c>
      <c r="F4760" s="235"/>
      <c r="G4760" s="236"/>
      <c r="H4760" s="237">
        <f t="shared" ref="H4760:J4760" si="2722">H4722</f>
        <v>0</v>
      </c>
      <c r="I4760" s="238">
        <f t="shared" si="2722"/>
        <v>0</v>
      </c>
      <c r="J4760" s="238">
        <f t="shared" si="2722"/>
        <v>0</v>
      </c>
      <c r="K4760" s="239">
        <f t="shared" ref="K4760:K4775" si="2723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2"/>
      <c r="K4777" s="323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4">
        <f>SUM(K4760:K4775)</f>
        <v>0</v>
      </c>
      <c r="K4778" s="325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6"/>
      <c r="K4779" s="326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3"/>
      <c r="K4781" s="323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7">
        <f>((J4778/1.11)+(K4780/1.11))*11%</f>
        <v>0</v>
      </c>
      <c r="K4782" s="32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3"/>
      <c r="K4783" s="323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9">
        <f>J4748</f>
        <v>0</v>
      </c>
      <c r="K4786" s="33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9">
        <f>J4749</f>
        <v>0</v>
      </c>
      <c r="K4787" s="33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23070043</v>
      </c>
      <c r="G4790" s="11" t="s">
        <v>2</v>
      </c>
      <c r="H4790" s="305"/>
      <c r="I4790" s="305"/>
      <c r="J4790" s="305"/>
      <c r="K4790" s="30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9" t="s">
        <v>3</v>
      </c>
      <c r="G4791" s="17"/>
      <c r="H4791" s="307"/>
      <c r="I4791" s="307"/>
      <c r="J4791" s="307"/>
      <c r="K4791" s="30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7"/>
      <c r="E4792" s="348"/>
      <c r="F4792" s="309"/>
      <c r="G4792" s="18"/>
      <c r="H4792" s="349"/>
      <c r="I4792" s="349"/>
      <c r="J4792" s="349"/>
      <c r="K4792" s="35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9"/>
      <c r="G4793" s="18"/>
      <c r="H4793" s="351"/>
      <c r="I4793" s="351"/>
      <c r="J4793" s="351"/>
      <c r="K4793" s="35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53"/>
      <c r="I4794" s="353"/>
      <c r="J4794" s="353"/>
      <c r="K4794" s="35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6"/>
      <c r="K4815" s="310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31">
        <f>SUM(K4798:K4813)</f>
        <v>0</v>
      </c>
      <c r="K4816" s="332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33"/>
      <c r="K4817" s="333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10"/>
      <c r="K4819" s="310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4">
        <f>((J4816/1.11)+(K4818/1.11))*11%</f>
        <v>0</v>
      </c>
      <c r="K4820" s="335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10"/>
      <c r="K4821" s="310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11"/>
      <c r="K4824" s="312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11"/>
      <c r="K4825" s="312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23070043</v>
      </c>
      <c r="F4828" s="123"/>
      <c r="G4828" s="124" t="s">
        <v>2</v>
      </c>
      <c r="H4828" s="355">
        <f>H4790</f>
        <v>0</v>
      </c>
      <c r="I4828" s="355"/>
      <c r="J4828" s="355"/>
      <c r="K4828" s="356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9" t="s">
        <v>3</v>
      </c>
      <c r="G4829" s="130"/>
      <c r="H4829" s="357"/>
      <c r="I4829" s="357"/>
      <c r="J4829" s="357"/>
      <c r="K4829" s="358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60">
        <f>D4792</f>
        <v>0</v>
      </c>
      <c r="E4830" s="361"/>
      <c r="F4830" s="359"/>
      <c r="G4830" s="131"/>
      <c r="H4830" s="362">
        <f>H4792</f>
        <v>0</v>
      </c>
      <c r="I4830" s="362"/>
      <c r="J4830" s="362"/>
      <c r="K4830" s="363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9"/>
      <c r="G4831" s="131"/>
      <c r="H4831" s="343">
        <f>H4793</f>
        <v>0</v>
      </c>
      <c r="I4831" s="343"/>
      <c r="J4831" s="343"/>
      <c r="K4831" s="34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45"/>
      <c r="I4832" s="345"/>
      <c r="J4832" s="345"/>
      <c r="K4832" s="34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0</v>
      </c>
      <c r="C4836" s="287">
        <f t="shared" si="2755"/>
        <v>0</v>
      </c>
      <c r="D4836" s="288">
        <f t="shared" si="2755"/>
        <v>0</v>
      </c>
      <c r="E4836" s="289">
        <f t="shared" si="2755"/>
        <v>0</v>
      </c>
      <c r="F4836" s="158"/>
      <c r="G4836" s="159"/>
      <c r="H4836" s="160">
        <f t="shared" ref="H4836:J4836" si="2756">H4798</f>
        <v>0</v>
      </c>
      <c r="I4836" s="161">
        <f t="shared" si="2756"/>
        <v>0</v>
      </c>
      <c r="J4836" s="161">
        <f t="shared" si="2756"/>
        <v>0</v>
      </c>
      <c r="K4836" s="162">
        <f t="shared" ref="K4836:K4851" si="2757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0</v>
      </c>
      <c r="C4837" s="287">
        <f t="shared" si="2758"/>
        <v>0</v>
      </c>
      <c r="D4837" s="288">
        <f t="shared" si="2758"/>
        <v>0</v>
      </c>
      <c r="E4837" s="289">
        <f t="shared" si="2758"/>
        <v>0</v>
      </c>
      <c r="F4837" s="158"/>
      <c r="G4837" s="159"/>
      <c r="H4837" s="160">
        <f t="shared" ref="H4837:J4837" si="2759">H4799</f>
        <v>0</v>
      </c>
      <c r="I4837" s="161">
        <f t="shared" si="2759"/>
        <v>0</v>
      </c>
      <c r="J4837" s="161">
        <f t="shared" si="2759"/>
        <v>0</v>
      </c>
      <c r="K4837" s="162">
        <f t="shared" si="2757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8"/>
      <c r="K4853" s="364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9">
        <f>SUM(K4836:K4851)</f>
        <v>0</v>
      </c>
      <c r="K4854" s="370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5"/>
      <c r="K4855" s="365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4"/>
      <c r="K4857" s="364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6">
        <f>((J4854/1.11)+(K4856/1.11))*11%</f>
        <v>0</v>
      </c>
      <c r="K4858" s="367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4"/>
      <c r="K4859" s="364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7">
        <f>J4824</f>
        <v>0</v>
      </c>
      <c r="K4862" s="338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7">
        <f>J4825</f>
        <v>0</v>
      </c>
      <c r="K4863" s="338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23070043</v>
      </c>
      <c r="F4866" s="200"/>
      <c r="G4866" s="201" t="s">
        <v>2</v>
      </c>
      <c r="H4866" s="339">
        <f>H4828</f>
        <v>0</v>
      </c>
      <c r="I4866" s="339"/>
      <c r="J4866" s="339"/>
      <c r="K4866" s="340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3" t="s">
        <v>3</v>
      </c>
      <c r="G4867" s="207"/>
      <c r="H4867" s="341"/>
      <c r="I4867" s="341"/>
      <c r="J4867" s="341"/>
      <c r="K4867" s="342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4">
        <f>D4830</f>
        <v>0</v>
      </c>
      <c r="E4868" s="315"/>
      <c r="F4868" s="313"/>
      <c r="G4868" s="208"/>
      <c r="H4868" s="316">
        <f>H4830</f>
        <v>0</v>
      </c>
      <c r="I4868" s="316"/>
      <c r="J4868" s="316"/>
      <c r="K4868" s="317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3"/>
      <c r="G4869" s="208"/>
      <c r="H4869" s="318">
        <f>H4831</f>
        <v>0</v>
      </c>
      <c r="I4869" s="318"/>
      <c r="J4869" s="318"/>
      <c r="K4869" s="319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20"/>
      <c r="I4870" s="320"/>
      <c r="J4870" s="320"/>
      <c r="K4870" s="321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0</v>
      </c>
      <c r="C4874" s="292">
        <f t="shared" si="2788"/>
        <v>0</v>
      </c>
      <c r="D4874" s="293">
        <f t="shared" si="2788"/>
        <v>0</v>
      </c>
      <c r="E4874" s="294">
        <f t="shared" si="2788"/>
        <v>0</v>
      </c>
      <c r="F4874" s="235"/>
      <c r="G4874" s="236"/>
      <c r="H4874" s="237">
        <f t="shared" ref="H4874:J4874" si="2789">H4836</f>
        <v>0</v>
      </c>
      <c r="I4874" s="238">
        <f t="shared" si="2789"/>
        <v>0</v>
      </c>
      <c r="J4874" s="238">
        <f t="shared" si="2789"/>
        <v>0</v>
      </c>
      <c r="K4874" s="239">
        <f t="shared" ref="K4874:K4889" si="2790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0</v>
      </c>
      <c r="C4875" s="292">
        <f t="shared" si="2791"/>
        <v>0</v>
      </c>
      <c r="D4875" s="293">
        <f t="shared" si="2791"/>
        <v>0</v>
      </c>
      <c r="E4875" s="294">
        <f t="shared" si="2791"/>
        <v>0</v>
      </c>
      <c r="F4875" s="235"/>
      <c r="G4875" s="236"/>
      <c r="H4875" s="237">
        <f t="shared" ref="H4875:J4875" si="2792">H4837</f>
        <v>0</v>
      </c>
      <c r="I4875" s="238">
        <f t="shared" si="2792"/>
        <v>0</v>
      </c>
      <c r="J4875" s="238">
        <f t="shared" si="2792"/>
        <v>0</v>
      </c>
      <c r="K4875" s="239">
        <f t="shared" si="2790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2"/>
      <c r="K4891" s="323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4">
        <f>SUM(K4874:K4889)</f>
        <v>0</v>
      </c>
      <c r="K4892" s="325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6"/>
      <c r="K4893" s="326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3"/>
      <c r="K4895" s="323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7">
        <f>((J4892/1.11)+(K4894/1.11))*11%</f>
        <v>0</v>
      </c>
      <c r="K4896" s="32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3"/>
      <c r="K4897" s="323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9">
        <f>J4862</f>
        <v>0</v>
      </c>
      <c r="K4900" s="33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9">
        <f>J4863</f>
        <v>0</v>
      </c>
      <c r="K4901" s="33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23070044</v>
      </c>
      <c r="G4904" s="11" t="s">
        <v>2</v>
      </c>
      <c r="H4904" s="305"/>
      <c r="I4904" s="305"/>
      <c r="J4904" s="305"/>
      <c r="K4904" s="30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9" t="s">
        <v>3</v>
      </c>
      <c r="G4905" s="17"/>
      <c r="H4905" s="307"/>
      <c r="I4905" s="307"/>
      <c r="J4905" s="307"/>
      <c r="K4905" s="30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7"/>
      <c r="E4906" s="348"/>
      <c r="F4906" s="309"/>
      <c r="G4906" s="18"/>
      <c r="H4906" s="349"/>
      <c r="I4906" s="349"/>
      <c r="J4906" s="349"/>
      <c r="K4906" s="35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9"/>
      <c r="G4907" s="18"/>
      <c r="H4907" s="351"/>
      <c r="I4907" s="351"/>
      <c r="J4907" s="351"/>
      <c r="K4907" s="35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53"/>
      <c r="I4908" s="353"/>
      <c r="J4908" s="353"/>
      <c r="K4908" s="35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6"/>
      <c r="K4929" s="310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31">
        <f>SUM(K4912:K4927)</f>
        <v>0</v>
      </c>
      <c r="K4930" s="332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33"/>
      <c r="K4931" s="333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10"/>
      <c r="K4933" s="310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4">
        <f>((J4930/1.11)+(K4932/1.11))*11%</f>
        <v>0</v>
      </c>
      <c r="K4934" s="335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10"/>
      <c r="K4935" s="310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11"/>
      <c r="K4938" s="312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11"/>
      <c r="K4939" s="312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23070044</v>
      </c>
      <c r="F4942" s="123"/>
      <c r="G4942" s="124" t="s">
        <v>2</v>
      </c>
      <c r="H4942" s="355">
        <f>H4904</f>
        <v>0</v>
      </c>
      <c r="I4942" s="355"/>
      <c r="J4942" s="355"/>
      <c r="K4942" s="356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9" t="s">
        <v>3</v>
      </c>
      <c r="G4943" s="130"/>
      <c r="H4943" s="357"/>
      <c r="I4943" s="357"/>
      <c r="J4943" s="357"/>
      <c r="K4943" s="358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60">
        <f>D4906</f>
        <v>0</v>
      </c>
      <c r="E4944" s="361"/>
      <c r="F4944" s="359"/>
      <c r="G4944" s="131"/>
      <c r="H4944" s="362">
        <f>H4906</f>
        <v>0</v>
      </c>
      <c r="I4944" s="362"/>
      <c r="J4944" s="362"/>
      <c r="K4944" s="363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9"/>
      <c r="G4945" s="131"/>
      <c r="H4945" s="343">
        <f>H4907</f>
        <v>0</v>
      </c>
      <c r="I4945" s="343"/>
      <c r="J4945" s="343"/>
      <c r="K4945" s="34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5"/>
      <c r="I4946" s="345"/>
      <c r="J4946" s="345"/>
      <c r="K4946" s="34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8"/>
      <c r="K4967" s="364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9">
        <f>SUM(K4950:K4965)</f>
        <v>0</v>
      </c>
      <c r="K4968" s="370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5"/>
      <c r="K4969" s="365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4"/>
      <c r="K4971" s="364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6">
        <f>((J4968/1.11)+(K4970/1.11))*11%</f>
        <v>0</v>
      </c>
      <c r="K4972" s="367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4"/>
      <c r="K4973" s="364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7">
        <f>J4938</f>
        <v>0</v>
      </c>
      <c r="K4976" s="338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7">
        <f>J4939</f>
        <v>0</v>
      </c>
      <c r="K4977" s="338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23070044</v>
      </c>
      <c r="F4980" s="200"/>
      <c r="G4980" s="201" t="s">
        <v>2</v>
      </c>
      <c r="H4980" s="339">
        <f>H4942</f>
        <v>0</v>
      </c>
      <c r="I4980" s="339"/>
      <c r="J4980" s="339"/>
      <c r="K4980" s="340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3" t="s">
        <v>3</v>
      </c>
      <c r="G4981" s="207"/>
      <c r="H4981" s="341"/>
      <c r="I4981" s="341"/>
      <c r="J4981" s="341"/>
      <c r="K4981" s="342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4">
        <f>D4944</f>
        <v>0</v>
      </c>
      <c r="E4982" s="315"/>
      <c r="F4982" s="313"/>
      <c r="G4982" s="208"/>
      <c r="H4982" s="316">
        <f>H4944</f>
        <v>0</v>
      </c>
      <c r="I4982" s="316"/>
      <c r="J4982" s="316"/>
      <c r="K4982" s="317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3"/>
      <c r="G4983" s="208"/>
      <c r="H4983" s="318">
        <f>H4945</f>
        <v>0</v>
      </c>
      <c r="I4983" s="318"/>
      <c r="J4983" s="318"/>
      <c r="K4983" s="319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20"/>
      <c r="I4984" s="320"/>
      <c r="J4984" s="320"/>
      <c r="K4984" s="321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2"/>
      <c r="K5005" s="323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4">
        <f>SUM(K4988:K5003)</f>
        <v>0</v>
      </c>
      <c r="K5006" s="325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6"/>
      <c r="K5007" s="326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3"/>
      <c r="K5009" s="323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7">
        <f>((J5006/1.11)+(K5008/1.11))*11%</f>
        <v>0</v>
      </c>
      <c r="K5010" s="32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3"/>
      <c r="K5011" s="323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9">
        <f>J4976</f>
        <v>0</v>
      </c>
      <c r="K5014" s="33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9">
        <f>J4977</f>
        <v>0</v>
      </c>
      <c r="K5015" s="33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23070045</v>
      </c>
      <c r="G5018" s="11" t="s">
        <v>2</v>
      </c>
      <c r="H5018" s="305"/>
      <c r="I5018" s="305"/>
      <c r="J5018" s="305"/>
      <c r="K5018" s="30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9" t="s">
        <v>3</v>
      </c>
      <c r="G5019" s="17"/>
      <c r="H5019" s="307"/>
      <c r="I5019" s="307"/>
      <c r="J5019" s="307"/>
      <c r="K5019" s="30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7"/>
      <c r="E5020" s="348"/>
      <c r="F5020" s="309"/>
      <c r="G5020" s="18"/>
      <c r="H5020" s="349"/>
      <c r="I5020" s="349"/>
      <c r="J5020" s="349"/>
      <c r="K5020" s="350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9"/>
      <c r="G5021" s="18"/>
      <c r="H5021" s="351"/>
      <c r="I5021" s="351"/>
      <c r="J5021" s="351"/>
      <c r="K5021" s="352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53"/>
      <c r="I5022" s="353"/>
      <c r="J5022" s="353"/>
      <c r="K5022" s="354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6"/>
      <c r="K5043" s="310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31">
        <f>SUM(K5026:K5041)</f>
        <v>0</v>
      </c>
      <c r="K5044" s="332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33"/>
      <c r="K5045" s="333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10"/>
      <c r="K5047" s="310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4">
        <f>((J5044/1.11)+(K5046/1.11))*11%</f>
        <v>0</v>
      </c>
      <c r="K5048" s="335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10"/>
      <c r="K5049" s="310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11"/>
      <c r="K5052" s="312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11"/>
      <c r="K5053" s="312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23070045</v>
      </c>
      <c r="F5056" s="123"/>
      <c r="G5056" s="124" t="s">
        <v>2</v>
      </c>
      <c r="H5056" s="355">
        <f>H5018</f>
        <v>0</v>
      </c>
      <c r="I5056" s="355"/>
      <c r="J5056" s="355"/>
      <c r="K5056" s="356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9" t="s">
        <v>3</v>
      </c>
      <c r="G5057" s="130"/>
      <c r="H5057" s="357"/>
      <c r="I5057" s="357"/>
      <c r="J5057" s="357"/>
      <c r="K5057" s="358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60">
        <f>D5020</f>
        <v>0</v>
      </c>
      <c r="E5058" s="361"/>
      <c r="F5058" s="359"/>
      <c r="G5058" s="131"/>
      <c r="H5058" s="362">
        <f>H5020</f>
        <v>0</v>
      </c>
      <c r="I5058" s="362"/>
      <c r="J5058" s="362"/>
      <c r="K5058" s="363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9"/>
      <c r="G5059" s="131"/>
      <c r="H5059" s="343">
        <f>H5021</f>
        <v>0</v>
      </c>
      <c r="I5059" s="343"/>
      <c r="J5059" s="343"/>
      <c r="K5059" s="34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5"/>
      <c r="I5060" s="345"/>
      <c r="J5060" s="345"/>
      <c r="K5060" s="34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8"/>
      <c r="K5081" s="364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9">
        <f>SUM(K5064:K5079)</f>
        <v>0</v>
      </c>
      <c r="K5082" s="370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5"/>
      <c r="K5083" s="365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4"/>
      <c r="K5085" s="364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6">
        <f>((J5082/1.11)+(K5084/1.11))*11%</f>
        <v>0</v>
      </c>
      <c r="K5086" s="367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4"/>
      <c r="K5087" s="364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7">
        <f>J5052</f>
        <v>0</v>
      </c>
      <c r="K5090" s="338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7">
        <f>J5053</f>
        <v>0</v>
      </c>
      <c r="K5091" s="338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23070045</v>
      </c>
      <c r="F5094" s="200"/>
      <c r="G5094" s="201" t="s">
        <v>2</v>
      </c>
      <c r="H5094" s="339">
        <f>H5056</f>
        <v>0</v>
      </c>
      <c r="I5094" s="339"/>
      <c r="J5094" s="339"/>
      <c r="K5094" s="340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3" t="s">
        <v>3</v>
      </c>
      <c r="G5095" s="207"/>
      <c r="H5095" s="341"/>
      <c r="I5095" s="341"/>
      <c r="J5095" s="341"/>
      <c r="K5095" s="342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4">
        <f>D5058</f>
        <v>0</v>
      </c>
      <c r="E5096" s="315"/>
      <c r="F5096" s="313"/>
      <c r="G5096" s="208"/>
      <c r="H5096" s="316">
        <f>H5058</f>
        <v>0</v>
      </c>
      <c r="I5096" s="316"/>
      <c r="J5096" s="316"/>
      <c r="K5096" s="317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3"/>
      <c r="G5097" s="208"/>
      <c r="H5097" s="318">
        <f>H5059</f>
        <v>0</v>
      </c>
      <c r="I5097" s="318"/>
      <c r="J5097" s="318"/>
      <c r="K5097" s="319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0"/>
      <c r="I5098" s="320"/>
      <c r="J5098" s="320"/>
      <c r="K5098" s="321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2"/>
      <c r="K5119" s="323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4">
        <f>SUM(K5102:K5117)</f>
        <v>0</v>
      </c>
      <c r="K5120" s="325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6"/>
      <c r="K5121" s="326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3"/>
      <c r="K5123" s="323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7">
        <f>((J5120/1.11)+(K5122/1.11))*11%</f>
        <v>0</v>
      </c>
      <c r="K5124" s="32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3"/>
      <c r="K5125" s="323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9">
        <f>J5090</f>
        <v>0</v>
      </c>
      <c r="K5128" s="33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9">
        <f>J5091</f>
        <v>0</v>
      </c>
      <c r="K5129" s="33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23070046</v>
      </c>
      <c r="G5132" s="11" t="s">
        <v>2</v>
      </c>
      <c r="H5132" s="305"/>
      <c r="I5132" s="305"/>
      <c r="J5132" s="305"/>
      <c r="K5132" s="30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9" t="s">
        <v>3</v>
      </c>
      <c r="G5133" s="17"/>
      <c r="H5133" s="307"/>
      <c r="I5133" s="307"/>
      <c r="J5133" s="307"/>
      <c r="K5133" s="30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7"/>
      <c r="E5134" s="348"/>
      <c r="F5134" s="309"/>
      <c r="G5134" s="18"/>
      <c r="H5134" s="349"/>
      <c r="I5134" s="349"/>
      <c r="J5134" s="349"/>
      <c r="K5134" s="350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9"/>
      <c r="G5135" s="18"/>
      <c r="H5135" s="351"/>
      <c r="I5135" s="351"/>
      <c r="J5135" s="351"/>
      <c r="K5135" s="352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53"/>
      <c r="I5136" s="353"/>
      <c r="J5136" s="353"/>
      <c r="K5136" s="354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6"/>
      <c r="K5157" s="310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31">
        <f>SUM(K5140:K5155)</f>
        <v>0</v>
      </c>
      <c r="K5158" s="332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33"/>
      <c r="K5159" s="333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10"/>
      <c r="K5161" s="310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4">
        <f>((J5158/1.11)+(K5160/1.11))*11%</f>
        <v>0</v>
      </c>
      <c r="K5162" s="335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10"/>
      <c r="K5163" s="310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11"/>
      <c r="K5166" s="312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11"/>
      <c r="K5167" s="312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23070046</v>
      </c>
      <c r="F5170" s="123"/>
      <c r="G5170" s="124" t="s">
        <v>2</v>
      </c>
      <c r="H5170" s="355">
        <f>H5132</f>
        <v>0</v>
      </c>
      <c r="I5170" s="355"/>
      <c r="J5170" s="355"/>
      <c r="K5170" s="356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9" t="s">
        <v>3</v>
      </c>
      <c r="G5171" s="130"/>
      <c r="H5171" s="357"/>
      <c r="I5171" s="357"/>
      <c r="J5171" s="357"/>
      <c r="K5171" s="358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60">
        <f>D5134</f>
        <v>0</v>
      </c>
      <c r="E5172" s="361"/>
      <c r="F5172" s="359"/>
      <c r="G5172" s="131"/>
      <c r="H5172" s="362">
        <f>H5134</f>
        <v>0</v>
      </c>
      <c r="I5172" s="362"/>
      <c r="J5172" s="362"/>
      <c r="K5172" s="363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9"/>
      <c r="G5173" s="131"/>
      <c r="H5173" s="343">
        <f>H5135</f>
        <v>0</v>
      </c>
      <c r="I5173" s="343"/>
      <c r="J5173" s="343"/>
      <c r="K5173" s="34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5"/>
      <c r="I5174" s="345"/>
      <c r="J5174" s="345"/>
      <c r="K5174" s="34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8"/>
      <c r="K5195" s="364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9">
        <f>SUM(K5178:K5193)</f>
        <v>0</v>
      </c>
      <c r="K5196" s="370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5"/>
      <c r="K5197" s="365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4"/>
      <c r="K5199" s="364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6">
        <f>((J5196/1.11)+(K5198/1.11))*11%</f>
        <v>0</v>
      </c>
      <c r="K5200" s="367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4"/>
      <c r="K5201" s="364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7">
        <f>J5166</f>
        <v>0</v>
      </c>
      <c r="K5204" s="338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7">
        <f>J5167</f>
        <v>0</v>
      </c>
      <c r="K5205" s="338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23070046</v>
      </c>
      <c r="F5208" s="200"/>
      <c r="G5208" s="201" t="s">
        <v>2</v>
      </c>
      <c r="H5208" s="339">
        <f>H5170</f>
        <v>0</v>
      </c>
      <c r="I5208" s="339"/>
      <c r="J5208" s="339"/>
      <c r="K5208" s="340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3" t="s">
        <v>3</v>
      </c>
      <c r="G5209" s="207"/>
      <c r="H5209" s="341"/>
      <c r="I5209" s="341"/>
      <c r="J5209" s="341"/>
      <c r="K5209" s="342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4">
        <f>D5172</f>
        <v>0</v>
      </c>
      <c r="E5210" s="315"/>
      <c r="F5210" s="313"/>
      <c r="G5210" s="208"/>
      <c r="H5210" s="316">
        <f>H5172</f>
        <v>0</v>
      </c>
      <c r="I5210" s="316"/>
      <c r="J5210" s="316"/>
      <c r="K5210" s="317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3"/>
      <c r="G5211" s="208"/>
      <c r="H5211" s="318">
        <f>H5173</f>
        <v>0</v>
      </c>
      <c r="I5211" s="318"/>
      <c r="J5211" s="318"/>
      <c r="K5211" s="319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0"/>
      <c r="I5212" s="320"/>
      <c r="J5212" s="320"/>
      <c r="K5212" s="321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2"/>
      <c r="K5233" s="323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4">
        <f>SUM(K5216:K5231)</f>
        <v>0</v>
      </c>
      <c r="K5234" s="325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6"/>
      <c r="K5235" s="326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3"/>
      <c r="K5237" s="323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7">
        <f>((J5234/1.11)+(K5236/1.11))*11%</f>
        <v>0</v>
      </c>
      <c r="K5238" s="32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3"/>
      <c r="K5239" s="323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9">
        <f>J5204</f>
        <v>0</v>
      </c>
      <c r="K5242" s="33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9">
        <f>J5205</f>
        <v>0</v>
      </c>
      <c r="K5243" s="33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23070047</v>
      </c>
      <c r="G5246" s="11" t="s">
        <v>2</v>
      </c>
      <c r="H5246" s="305"/>
      <c r="I5246" s="305"/>
      <c r="J5246" s="305"/>
      <c r="K5246" s="30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9" t="s">
        <v>3</v>
      </c>
      <c r="G5247" s="17"/>
      <c r="H5247" s="307"/>
      <c r="I5247" s="307"/>
      <c r="J5247" s="307"/>
      <c r="K5247" s="30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7"/>
      <c r="E5248" s="348"/>
      <c r="F5248" s="309"/>
      <c r="G5248" s="18"/>
      <c r="H5248" s="349"/>
      <c r="I5248" s="349"/>
      <c r="J5248" s="349"/>
      <c r="K5248" s="350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9"/>
      <c r="G5249" s="18"/>
      <c r="H5249" s="351"/>
      <c r="I5249" s="351"/>
      <c r="J5249" s="351"/>
      <c r="K5249" s="352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53"/>
      <c r="I5250" s="353"/>
      <c r="J5250" s="353"/>
      <c r="K5250" s="354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6"/>
      <c r="K5271" s="310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31">
        <f>SUM(K5254:K5269)</f>
        <v>0</v>
      </c>
      <c r="K5272" s="332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33"/>
      <c r="K5273" s="333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10"/>
      <c r="K5275" s="310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4">
        <f>((J5272/1.11)+(K5274/1.11))*11%</f>
        <v>0</v>
      </c>
      <c r="K5276" s="335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10"/>
      <c r="K5277" s="310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11"/>
      <c r="K5280" s="312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11"/>
      <c r="K5281" s="312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23070047</v>
      </c>
      <c r="F5284" s="123"/>
      <c r="G5284" s="124" t="s">
        <v>2</v>
      </c>
      <c r="H5284" s="355">
        <f>H5246</f>
        <v>0</v>
      </c>
      <c r="I5284" s="355"/>
      <c r="J5284" s="355"/>
      <c r="K5284" s="356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9" t="s">
        <v>3</v>
      </c>
      <c r="G5285" s="130"/>
      <c r="H5285" s="357"/>
      <c r="I5285" s="357"/>
      <c r="J5285" s="357"/>
      <c r="K5285" s="358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60">
        <f>D5248</f>
        <v>0</v>
      </c>
      <c r="E5286" s="361"/>
      <c r="F5286" s="359"/>
      <c r="G5286" s="131"/>
      <c r="H5286" s="362">
        <f>H5248</f>
        <v>0</v>
      </c>
      <c r="I5286" s="362"/>
      <c r="J5286" s="362"/>
      <c r="K5286" s="363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9"/>
      <c r="G5287" s="131"/>
      <c r="H5287" s="343">
        <f>H5249</f>
        <v>0</v>
      </c>
      <c r="I5287" s="343"/>
      <c r="J5287" s="343"/>
      <c r="K5287" s="34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5"/>
      <c r="I5288" s="345"/>
      <c r="J5288" s="345"/>
      <c r="K5288" s="34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8"/>
      <c r="K5309" s="364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9">
        <f>SUM(K5292:K5307)</f>
        <v>0</v>
      </c>
      <c r="K5310" s="370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5"/>
      <c r="K5311" s="365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4"/>
      <c r="K5313" s="364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6">
        <f>((J5310/1.11)+(K5312/1.11))*11%</f>
        <v>0</v>
      </c>
      <c r="K5314" s="367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4"/>
      <c r="K5315" s="364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7">
        <f>J5280</f>
        <v>0</v>
      </c>
      <c r="K5318" s="338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7">
        <f>J5281</f>
        <v>0</v>
      </c>
      <c r="K5319" s="338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23070047</v>
      </c>
      <c r="F5322" s="200"/>
      <c r="G5322" s="201" t="s">
        <v>2</v>
      </c>
      <c r="H5322" s="339">
        <f>H5284</f>
        <v>0</v>
      </c>
      <c r="I5322" s="339"/>
      <c r="J5322" s="339"/>
      <c r="K5322" s="340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3" t="s">
        <v>3</v>
      </c>
      <c r="G5323" s="207"/>
      <c r="H5323" s="341"/>
      <c r="I5323" s="341"/>
      <c r="J5323" s="341"/>
      <c r="K5323" s="342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4">
        <f>D5286</f>
        <v>0</v>
      </c>
      <c r="E5324" s="315"/>
      <c r="F5324" s="313"/>
      <c r="G5324" s="208"/>
      <c r="H5324" s="316">
        <f>H5286</f>
        <v>0</v>
      </c>
      <c r="I5324" s="316"/>
      <c r="J5324" s="316"/>
      <c r="K5324" s="317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3"/>
      <c r="G5325" s="208"/>
      <c r="H5325" s="318">
        <f>H5287</f>
        <v>0</v>
      </c>
      <c r="I5325" s="318"/>
      <c r="J5325" s="318"/>
      <c r="K5325" s="319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0"/>
      <c r="I5326" s="320"/>
      <c r="J5326" s="320"/>
      <c r="K5326" s="321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2"/>
      <c r="K5347" s="323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4">
        <f>SUM(K5330:K5345)</f>
        <v>0</v>
      </c>
      <c r="K5348" s="325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6"/>
      <c r="K5349" s="326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3"/>
      <c r="K5351" s="323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7">
        <f>((J5348/1.11)+(K5350/1.11))*11%</f>
        <v>0</v>
      </c>
      <c r="K5352" s="32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3"/>
      <c r="K5353" s="323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9">
        <f>J5318</f>
        <v>0</v>
      </c>
      <c r="K5356" s="33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9">
        <f>J5319</f>
        <v>0</v>
      </c>
      <c r="K5357" s="33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23070048</v>
      </c>
      <c r="G5360" s="11" t="s">
        <v>2</v>
      </c>
      <c r="H5360" s="305"/>
      <c r="I5360" s="305"/>
      <c r="J5360" s="305"/>
      <c r="K5360" s="30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9" t="s">
        <v>3</v>
      </c>
      <c r="G5361" s="17"/>
      <c r="H5361" s="307"/>
      <c r="I5361" s="307"/>
      <c r="J5361" s="307"/>
      <c r="K5361" s="30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7"/>
      <c r="E5362" s="348"/>
      <c r="F5362" s="309"/>
      <c r="G5362" s="18"/>
      <c r="H5362" s="349"/>
      <c r="I5362" s="349"/>
      <c r="J5362" s="349"/>
      <c r="K5362" s="350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9"/>
      <c r="G5363" s="18"/>
      <c r="H5363" s="351"/>
      <c r="I5363" s="351"/>
      <c r="J5363" s="351"/>
      <c r="K5363" s="352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53"/>
      <c r="I5364" s="353"/>
      <c r="J5364" s="353"/>
      <c r="K5364" s="354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6"/>
      <c r="K5385" s="310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31">
        <f>SUM(K5368:K5383)</f>
        <v>0</v>
      </c>
      <c r="K5386" s="332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33"/>
      <c r="K5387" s="333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10"/>
      <c r="K5389" s="310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4">
        <f>((J5386/1.11)+(K5388/1.11))*11%</f>
        <v>0</v>
      </c>
      <c r="K5390" s="335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10"/>
      <c r="K5391" s="310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11"/>
      <c r="K5394" s="312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11"/>
      <c r="K5395" s="312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23070048</v>
      </c>
      <c r="F5398" s="123"/>
      <c r="G5398" s="124" t="s">
        <v>2</v>
      </c>
      <c r="H5398" s="355">
        <f>H5360</f>
        <v>0</v>
      </c>
      <c r="I5398" s="355"/>
      <c r="J5398" s="355"/>
      <c r="K5398" s="356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9" t="s">
        <v>3</v>
      </c>
      <c r="G5399" s="130"/>
      <c r="H5399" s="357"/>
      <c r="I5399" s="357"/>
      <c r="J5399" s="357"/>
      <c r="K5399" s="358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60">
        <f>D5362</f>
        <v>0</v>
      </c>
      <c r="E5400" s="361"/>
      <c r="F5400" s="359"/>
      <c r="G5400" s="131"/>
      <c r="H5400" s="362">
        <f>H5362</f>
        <v>0</v>
      </c>
      <c r="I5400" s="362"/>
      <c r="J5400" s="362"/>
      <c r="K5400" s="363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9"/>
      <c r="G5401" s="131"/>
      <c r="H5401" s="343">
        <f>H5363</f>
        <v>0</v>
      </c>
      <c r="I5401" s="343"/>
      <c r="J5401" s="343"/>
      <c r="K5401" s="34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5"/>
      <c r="I5402" s="345"/>
      <c r="J5402" s="345"/>
      <c r="K5402" s="34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8"/>
      <c r="K5423" s="364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9">
        <f>SUM(K5406:K5421)</f>
        <v>0</v>
      </c>
      <c r="K5424" s="370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5"/>
      <c r="K5425" s="365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4"/>
      <c r="K5427" s="364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6">
        <f>((J5424/1.11)+(K5426/1.11))*11%</f>
        <v>0</v>
      </c>
      <c r="K5428" s="367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4"/>
      <c r="K5429" s="364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7">
        <f>J5394</f>
        <v>0</v>
      </c>
      <c r="K5432" s="338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7">
        <f>J5395</f>
        <v>0</v>
      </c>
      <c r="K5433" s="338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23070048</v>
      </c>
      <c r="F5436" s="200"/>
      <c r="G5436" s="201" t="s">
        <v>2</v>
      </c>
      <c r="H5436" s="339">
        <f>H5398</f>
        <v>0</v>
      </c>
      <c r="I5436" s="339"/>
      <c r="J5436" s="339"/>
      <c r="K5436" s="340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3" t="s">
        <v>3</v>
      </c>
      <c r="G5437" s="207"/>
      <c r="H5437" s="341"/>
      <c r="I5437" s="341"/>
      <c r="J5437" s="341"/>
      <c r="K5437" s="342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4">
        <f>D5400</f>
        <v>0</v>
      </c>
      <c r="E5438" s="315"/>
      <c r="F5438" s="313"/>
      <c r="G5438" s="208"/>
      <c r="H5438" s="316">
        <f>H5400</f>
        <v>0</v>
      </c>
      <c r="I5438" s="316"/>
      <c r="J5438" s="316"/>
      <c r="K5438" s="317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3"/>
      <c r="G5439" s="208"/>
      <c r="H5439" s="318">
        <f>H5401</f>
        <v>0</v>
      </c>
      <c r="I5439" s="318"/>
      <c r="J5439" s="318"/>
      <c r="K5439" s="319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0"/>
      <c r="I5440" s="320"/>
      <c r="J5440" s="320"/>
      <c r="K5440" s="321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2"/>
      <c r="K5461" s="323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4">
        <f>SUM(K5444:K5459)</f>
        <v>0</v>
      </c>
      <c r="K5462" s="325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6"/>
      <c r="K5463" s="326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3"/>
      <c r="K5465" s="323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7">
        <f>((J5462/1.11)+(K5464/1.11))*11%</f>
        <v>0</v>
      </c>
      <c r="K5466" s="32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3"/>
      <c r="K5467" s="323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9">
        <f>J5432</f>
        <v>0</v>
      </c>
      <c r="K5470" s="33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9">
        <f>J5433</f>
        <v>0</v>
      </c>
      <c r="K5471" s="33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23070049</v>
      </c>
      <c r="G5474" s="11" t="s">
        <v>2</v>
      </c>
      <c r="H5474" s="305"/>
      <c r="I5474" s="305"/>
      <c r="J5474" s="305"/>
      <c r="K5474" s="30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9" t="s">
        <v>3</v>
      </c>
      <c r="G5475" s="17"/>
      <c r="H5475" s="307"/>
      <c r="I5475" s="307"/>
      <c r="J5475" s="307"/>
      <c r="K5475" s="30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7"/>
      <c r="E5476" s="348"/>
      <c r="F5476" s="309"/>
      <c r="G5476" s="18"/>
      <c r="H5476" s="349"/>
      <c r="I5476" s="349"/>
      <c r="J5476" s="349"/>
      <c r="K5476" s="350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9"/>
      <c r="G5477" s="18"/>
      <c r="H5477" s="351"/>
      <c r="I5477" s="351"/>
      <c r="J5477" s="351"/>
      <c r="K5477" s="352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53"/>
      <c r="I5478" s="353"/>
      <c r="J5478" s="353"/>
      <c r="K5478" s="354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6"/>
      <c r="K5499" s="310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31">
        <f>SUM(K5482:K5497)</f>
        <v>0</v>
      </c>
      <c r="K5500" s="332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33"/>
      <c r="K5501" s="333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10"/>
      <c r="K5503" s="310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4">
        <f>((J5500/1.11)+(K5502/1.11))*11%</f>
        <v>0</v>
      </c>
      <c r="K5504" s="335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10"/>
      <c r="K5505" s="310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11"/>
      <c r="K5508" s="312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11"/>
      <c r="K5509" s="312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23070049</v>
      </c>
      <c r="F5512" s="123"/>
      <c r="G5512" s="124" t="s">
        <v>2</v>
      </c>
      <c r="H5512" s="355">
        <f>H5474</f>
        <v>0</v>
      </c>
      <c r="I5512" s="355"/>
      <c r="J5512" s="355"/>
      <c r="K5512" s="356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9" t="s">
        <v>3</v>
      </c>
      <c r="G5513" s="130"/>
      <c r="H5513" s="357"/>
      <c r="I5513" s="357"/>
      <c r="J5513" s="357"/>
      <c r="K5513" s="358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60">
        <f>D5476</f>
        <v>0</v>
      </c>
      <c r="E5514" s="361"/>
      <c r="F5514" s="359"/>
      <c r="G5514" s="131"/>
      <c r="H5514" s="362">
        <f>H5476</f>
        <v>0</v>
      </c>
      <c r="I5514" s="362"/>
      <c r="J5514" s="362"/>
      <c r="K5514" s="363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9"/>
      <c r="G5515" s="131"/>
      <c r="H5515" s="343">
        <f>H5477</f>
        <v>0</v>
      </c>
      <c r="I5515" s="343"/>
      <c r="J5515" s="343"/>
      <c r="K5515" s="34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5"/>
      <c r="I5516" s="345"/>
      <c r="J5516" s="345"/>
      <c r="K5516" s="34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8"/>
      <c r="K5537" s="364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9">
        <f>SUM(K5520:K5535)</f>
        <v>0</v>
      </c>
      <c r="K5538" s="370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5"/>
      <c r="K5539" s="365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4"/>
      <c r="K5541" s="364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6">
        <f>((J5538/1.11)+(K5540/1.11))*11%</f>
        <v>0</v>
      </c>
      <c r="K5542" s="367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4"/>
      <c r="K5543" s="364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7">
        <f>J5508</f>
        <v>0</v>
      </c>
      <c r="K5546" s="338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7">
        <f>J5509</f>
        <v>0</v>
      </c>
      <c r="K5547" s="338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23070049</v>
      </c>
      <c r="F5550" s="200"/>
      <c r="G5550" s="201" t="s">
        <v>2</v>
      </c>
      <c r="H5550" s="339">
        <f>H5512</f>
        <v>0</v>
      </c>
      <c r="I5550" s="339"/>
      <c r="J5550" s="339"/>
      <c r="K5550" s="340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3" t="s">
        <v>3</v>
      </c>
      <c r="G5551" s="207"/>
      <c r="H5551" s="341"/>
      <c r="I5551" s="341"/>
      <c r="J5551" s="341"/>
      <c r="K5551" s="342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4">
        <f>D5514</f>
        <v>0</v>
      </c>
      <c r="E5552" s="315"/>
      <c r="F5552" s="313"/>
      <c r="G5552" s="208"/>
      <c r="H5552" s="316">
        <f>H5514</f>
        <v>0</v>
      </c>
      <c r="I5552" s="316"/>
      <c r="J5552" s="316"/>
      <c r="K5552" s="317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3"/>
      <c r="G5553" s="208"/>
      <c r="H5553" s="318">
        <f>H5515</f>
        <v>0</v>
      </c>
      <c r="I5553" s="318"/>
      <c r="J5553" s="318"/>
      <c r="K5553" s="319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0"/>
      <c r="I5554" s="320"/>
      <c r="J5554" s="320"/>
      <c r="K5554" s="321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2"/>
      <c r="K5575" s="323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4">
        <f>SUM(K5558:K5573)</f>
        <v>0</v>
      </c>
      <c r="K5576" s="325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6"/>
      <c r="K5577" s="326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3"/>
      <c r="K5579" s="323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7">
        <f>((J5576/1.11)+(K5578/1.11))*11%</f>
        <v>0</v>
      </c>
      <c r="K5580" s="32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3"/>
      <c r="K5581" s="323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9">
        <f>J5546</f>
        <v>0</v>
      </c>
      <c r="K5584" s="33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9">
        <f>J5547</f>
        <v>0</v>
      </c>
      <c r="K5585" s="33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23070050</v>
      </c>
      <c r="G5588" s="11" t="s">
        <v>2</v>
      </c>
      <c r="H5588" s="305"/>
      <c r="I5588" s="305"/>
      <c r="J5588" s="305"/>
      <c r="K5588" s="30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9" t="s">
        <v>3</v>
      </c>
      <c r="G5589" s="17"/>
      <c r="H5589" s="307"/>
      <c r="I5589" s="307"/>
      <c r="J5589" s="307"/>
      <c r="K5589" s="30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7"/>
      <c r="E5590" s="348"/>
      <c r="F5590" s="309"/>
      <c r="G5590" s="18"/>
      <c r="H5590" s="349"/>
      <c r="I5590" s="349"/>
      <c r="J5590" s="349"/>
      <c r="K5590" s="350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9"/>
      <c r="G5591" s="18"/>
      <c r="H5591" s="351"/>
      <c r="I5591" s="351"/>
      <c r="J5591" s="351"/>
      <c r="K5591" s="352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53"/>
      <c r="I5592" s="353"/>
      <c r="J5592" s="353"/>
      <c r="K5592" s="354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6"/>
      <c r="K5613" s="310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31">
        <f>SUM(K5596:K5611)</f>
        <v>0</v>
      </c>
      <c r="K5614" s="332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33"/>
      <c r="K5615" s="333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10"/>
      <c r="K5617" s="310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4">
        <f>((J5614/1.11)+(K5616/1.11))*11%</f>
        <v>0</v>
      </c>
      <c r="K5618" s="335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10"/>
      <c r="K5619" s="310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11"/>
      <c r="K5622" s="312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11"/>
      <c r="K5623" s="312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23070050</v>
      </c>
      <c r="F5626" s="123"/>
      <c r="G5626" s="124" t="s">
        <v>2</v>
      </c>
      <c r="H5626" s="355">
        <f>H5588</f>
        <v>0</v>
      </c>
      <c r="I5626" s="355"/>
      <c r="J5626" s="355"/>
      <c r="K5626" s="356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9" t="s">
        <v>3</v>
      </c>
      <c r="G5627" s="130"/>
      <c r="H5627" s="357"/>
      <c r="I5627" s="357"/>
      <c r="J5627" s="357"/>
      <c r="K5627" s="358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60">
        <f>D5590</f>
        <v>0</v>
      </c>
      <c r="E5628" s="361"/>
      <c r="F5628" s="359"/>
      <c r="G5628" s="131"/>
      <c r="H5628" s="362">
        <f>H5590</f>
        <v>0</v>
      </c>
      <c r="I5628" s="362"/>
      <c r="J5628" s="362"/>
      <c r="K5628" s="363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9"/>
      <c r="G5629" s="131"/>
      <c r="H5629" s="343">
        <f>H5591</f>
        <v>0</v>
      </c>
      <c r="I5629" s="343"/>
      <c r="J5629" s="343"/>
      <c r="K5629" s="34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5"/>
      <c r="I5630" s="345"/>
      <c r="J5630" s="345"/>
      <c r="K5630" s="34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8"/>
      <c r="K5651" s="364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9">
        <f>SUM(K5634:K5649)</f>
        <v>0</v>
      </c>
      <c r="K5652" s="370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5"/>
      <c r="K5653" s="365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4"/>
      <c r="K5655" s="364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6">
        <f>((J5652/1.11)+(K5654/1.11))*11%</f>
        <v>0</v>
      </c>
      <c r="K5656" s="367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4"/>
      <c r="K5657" s="364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7">
        <f>J5622</f>
        <v>0</v>
      </c>
      <c r="K5660" s="338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7">
        <f>J5623</f>
        <v>0</v>
      </c>
      <c r="K5661" s="338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23070050</v>
      </c>
      <c r="F5664" s="200"/>
      <c r="G5664" s="201" t="s">
        <v>2</v>
      </c>
      <c r="H5664" s="339">
        <f>H5626</f>
        <v>0</v>
      </c>
      <c r="I5664" s="339"/>
      <c r="J5664" s="339"/>
      <c r="K5664" s="340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3" t="s">
        <v>3</v>
      </c>
      <c r="G5665" s="207"/>
      <c r="H5665" s="341"/>
      <c r="I5665" s="341"/>
      <c r="J5665" s="341"/>
      <c r="K5665" s="342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4">
        <f>D5628</f>
        <v>0</v>
      </c>
      <c r="E5666" s="315"/>
      <c r="F5666" s="313"/>
      <c r="G5666" s="208"/>
      <c r="H5666" s="316">
        <f>H5628</f>
        <v>0</v>
      </c>
      <c r="I5666" s="316"/>
      <c r="J5666" s="316"/>
      <c r="K5666" s="317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3"/>
      <c r="G5667" s="208"/>
      <c r="H5667" s="318">
        <f>H5629</f>
        <v>0</v>
      </c>
      <c r="I5667" s="318"/>
      <c r="J5667" s="318"/>
      <c r="K5667" s="319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0"/>
      <c r="I5668" s="320"/>
      <c r="J5668" s="320"/>
      <c r="K5668" s="321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2"/>
      <c r="K5689" s="323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4">
        <f>SUM(K5672:K5687)</f>
        <v>0</v>
      </c>
      <c r="K5690" s="325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6"/>
      <c r="K5691" s="326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3"/>
      <c r="K5693" s="323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7">
        <f>((J5690/1.11)+(K5692/1.11))*11%</f>
        <v>0</v>
      </c>
      <c r="K5694" s="32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3"/>
      <c r="K5695" s="323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9">
        <f>J5660</f>
        <v>0</v>
      </c>
      <c r="K5698" s="33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9">
        <f>J5661</f>
        <v>0</v>
      </c>
      <c r="K5699" s="33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3269"/>
  <sheetViews>
    <sheetView topLeftCell="A396" zoomScaleNormal="100" workbookViewId="0">
      <selection activeCell="B400" sqref="B40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23070001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</v>
      </c>
      <c r="C3" s="88" t="str">
        <f>Invoice!E10</f>
        <v>LEM SUPER 3 GR KENKO SG-03A (isi 12 pc)</v>
      </c>
      <c r="D3" s="89">
        <f>Invoice!H10</f>
        <v>21600</v>
      </c>
      <c r="E3" s="81">
        <f>D3*B3</f>
        <v>43200</v>
      </c>
      <c r="F3" s="81"/>
      <c r="G3" s="82">
        <f>E3/1.11</f>
        <v>38918.918918918913</v>
      </c>
      <c r="H3" s="83">
        <f>G3*11%</f>
        <v>4281.0810810810808</v>
      </c>
      <c r="I3" s="83">
        <f>G3/B3</f>
        <v>19459.459459459456</v>
      </c>
      <c r="J3" s="103">
        <f>H3/B3</f>
        <v>2140.5405405405404</v>
      </c>
    </row>
    <row r="4" spans="1:10" ht="12.75" customHeight="1" x14ac:dyDescent="0.25">
      <c r="A4" s="101"/>
      <c r="D4" s="81"/>
      <c r="E4" s="81">
        <f>(E3*Invoice!I10)+((E3-(E3*Invoice!I10))*Invoice!J10)</f>
        <v>4320</v>
      </c>
      <c r="F4" s="81"/>
      <c r="G4" s="90">
        <f>E4/1.11</f>
        <v>3891.8918918918916</v>
      </c>
      <c r="H4" s="91">
        <f>G4*11%</f>
        <v>428.10810810810807</v>
      </c>
      <c r="I4" s="91">
        <f>G4/B3</f>
        <v>1945.9459459459458</v>
      </c>
      <c r="J4" s="104">
        <f>H4/B3</f>
        <v>214.05405405405403</v>
      </c>
    </row>
    <row r="5" spans="1:10" ht="12.75" customHeight="1" x14ac:dyDescent="0.25">
      <c r="A5" s="101"/>
      <c r="D5" s="81" t="s">
        <v>23</v>
      </c>
      <c r="E5" s="81">
        <f>E3-E4</f>
        <v>38880</v>
      </c>
      <c r="F5" s="81"/>
      <c r="G5" s="82">
        <f>G3-G4</f>
        <v>35027.027027027019</v>
      </c>
      <c r="H5" s="82">
        <f>H3-H4</f>
        <v>3852.9729729729729</v>
      </c>
      <c r="I5" s="82">
        <f>I3-I4</f>
        <v>17513.51351351351</v>
      </c>
      <c r="J5" s="105">
        <f>J3-J4</f>
        <v>1926.4864864864865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38879.999999999993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STIP / PENGHAPUS KENKO ERB-20SQ HITAM</v>
      </c>
      <c r="D9" s="89">
        <f>Invoice!H11</f>
        <v>30000</v>
      </c>
      <c r="E9" s="81">
        <f t="shared" ref="E9" si="0">D9*B9</f>
        <v>600000</v>
      </c>
      <c r="F9" s="81"/>
      <c r="G9" s="82">
        <f t="shared" ref="G9" si="1">E9/1.11</f>
        <v>540540.54054054047</v>
      </c>
      <c r="H9" s="83">
        <f t="shared" ref="H9" si="2">G9*11%</f>
        <v>59459.459459459453</v>
      </c>
      <c r="I9" s="83">
        <f t="shared" ref="I9" si="3">G9/B9</f>
        <v>27027.027027027023</v>
      </c>
      <c r="J9" s="103">
        <f t="shared" ref="J9" si="4">H9/B9</f>
        <v>2972.9729729729725</v>
      </c>
    </row>
    <row r="10" spans="1:10" ht="12.75" customHeight="1" x14ac:dyDescent="0.25">
      <c r="A10" s="101"/>
      <c r="D10" s="81"/>
      <c r="E10" s="81">
        <f>(E9*Invoice!I11)+((E9-(E9*Invoice!I11))*Invoice!J11)</f>
        <v>60000</v>
      </c>
      <c r="F10" s="81"/>
      <c r="G10" s="90">
        <f>E10/1.11</f>
        <v>54054.054054054046</v>
      </c>
      <c r="H10" s="91">
        <f>G10*11%</f>
        <v>5945.9459459459449</v>
      </c>
      <c r="I10" s="91">
        <f>G10/B9</f>
        <v>2702.7027027027025</v>
      </c>
      <c r="J10" s="104">
        <f>H10/B9</f>
        <v>297.29729729729723</v>
      </c>
    </row>
    <row r="11" spans="1:10" ht="12.75" customHeight="1" x14ac:dyDescent="0.25">
      <c r="A11" s="101"/>
      <c r="D11" s="81" t="s">
        <v>23</v>
      </c>
      <c r="E11" s="81">
        <f>E9-E10</f>
        <v>540000</v>
      </c>
      <c r="F11" s="81"/>
      <c r="G11" s="82">
        <f>G9-G10</f>
        <v>486486.48648648645</v>
      </c>
      <c r="H11" s="82">
        <f>H9-H10</f>
        <v>53513.513513513506</v>
      </c>
      <c r="I11" s="82">
        <f>I9-I10</f>
        <v>24324.32432432432</v>
      </c>
      <c r="J11" s="105">
        <f>J9-J10</f>
        <v>2675.6756756756754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540000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521513.51351351349</v>
      </c>
      <c r="H14" s="108">
        <f>H5+H11</f>
        <v>57366.486486486479</v>
      </c>
      <c r="I14" s="107"/>
      <c r="J14" s="109">
        <f>H6+H12</f>
        <v>578880</v>
      </c>
    </row>
    <row r="16" spans="1:10" ht="12.75" customHeight="1" x14ac:dyDescent="0.25">
      <c r="A16" s="94" t="s">
        <v>1</v>
      </c>
      <c r="B16" s="95">
        <f>Invoice!E116</f>
        <v>23070002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80</v>
      </c>
      <c r="C18" s="88" t="str">
        <f>Invoice!E124</f>
        <v>ISI CUTTER 18 MM JOYKO L-150 MH (BESAR)</v>
      </c>
      <c r="D18" s="89">
        <f>Invoice!H124</f>
        <v>49200</v>
      </c>
      <c r="E18" s="81">
        <f>D18*B18</f>
        <v>3936000</v>
      </c>
      <c r="F18" s="81"/>
      <c r="G18" s="82">
        <f>E18/1.11</f>
        <v>3545945.9459459456</v>
      </c>
      <c r="H18" s="83">
        <f>G18*11%</f>
        <v>390054.05405405402</v>
      </c>
      <c r="I18" s="83">
        <f>G18/B18</f>
        <v>44324.32432432432</v>
      </c>
      <c r="J18" s="103">
        <f>H18/B18</f>
        <v>4875.6756756756749</v>
      </c>
    </row>
    <row r="19" spans="1:10" ht="12.75" customHeight="1" x14ac:dyDescent="0.25">
      <c r="A19" s="101"/>
      <c r="D19" s="81"/>
      <c r="E19" s="81">
        <f>(E18*Invoice!I124)+((E18-(E18*Invoice!I124))*Invoice!J124)</f>
        <v>492000</v>
      </c>
      <c r="F19" s="81"/>
      <c r="G19" s="90">
        <f>E19/1.11</f>
        <v>443243.2432432432</v>
      </c>
      <c r="H19" s="91">
        <f>G19*11%</f>
        <v>48756.756756756753</v>
      </c>
      <c r="I19" s="91">
        <f>G19/B18</f>
        <v>5540.54054054054</v>
      </c>
      <c r="J19" s="104">
        <f>H19/B18</f>
        <v>609.45945945945937</v>
      </c>
    </row>
    <row r="20" spans="1:10" ht="12.75" customHeight="1" x14ac:dyDescent="0.25">
      <c r="A20" s="101"/>
      <c r="D20" s="81" t="s">
        <v>23</v>
      </c>
      <c r="E20" s="81">
        <f>E18-E19</f>
        <v>3444000</v>
      </c>
      <c r="F20" s="81"/>
      <c r="G20" s="82">
        <f>G18-G19</f>
        <v>3102702.7027027025</v>
      </c>
      <c r="H20" s="82">
        <f>H18-H19</f>
        <v>341297.29729729728</v>
      </c>
      <c r="I20" s="82">
        <f>I18-I19</f>
        <v>38783.78378378378</v>
      </c>
      <c r="J20" s="105">
        <f>J18-J19</f>
        <v>4266.2162162162158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3444000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2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Invoice!B125</f>
        <v>180</v>
      </c>
      <c r="C24" s="88" t="str">
        <f>Invoice!E125</f>
        <v>CRAYON / OIL PASTEL JOYKO OP-36S PP CASE SEA WORLD</v>
      </c>
      <c r="D24" s="89">
        <f>Invoice!H125</f>
        <v>41500</v>
      </c>
      <c r="E24" s="81">
        <f t="shared" ref="E24" si="5">D24*B24</f>
        <v>7470000</v>
      </c>
      <c r="F24" s="81"/>
      <c r="G24" s="82">
        <f t="shared" ref="G24" si="6">E24/1.11</f>
        <v>6729729.7297297288</v>
      </c>
      <c r="H24" s="83">
        <f t="shared" ref="H24" si="7">G24*11%</f>
        <v>740270.27027027018</v>
      </c>
      <c r="I24" s="83">
        <f t="shared" ref="I24" si="8">G24/B24</f>
        <v>37387.387387387382</v>
      </c>
      <c r="J24" s="103">
        <f t="shared" ref="J24" si="9">H24/B24</f>
        <v>4112.6126126126119</v>
      </c>
    </row>
    <row r="25" spans="1:10" ht="12.75" customHeight="1" x14ac:dyDescent="0.25">
      <c r="A25" s="101"/>
      <c r="D25" s="81"/>
      <c r="E25" s="81">
        <f>(E24*Invoice!I125)+((E24-(E24*Invoice!I125))*Invoice!J125)</f>
        <v>933750</v>
      </c>
      <c r="F25" s="81"/>
      <c r="G25" s="90">
        <f>E25/1.11</f>
        <v>841216.2162162161</v>
      </c>
      <c r="H25" s="91">
        <f>G25*11%</f>
        <v>92533.783783783772</v>
      </c>
      <c r="I25" s="91">
        <f>G25/B24</f>
        <v>4673.4234234234227</v>
      </c>
      <c r="J25" s="104">
        <f>H25/B24</f>
        <v>514.07657657657649</v>
      </c>
    </row>
    <row r="26" spans="1:10" ht="12.75" customHeight="1" x14ac:dyDescent="0.25">
      <c r="A26" s="101"/>
      <c r="D26" s="81" t="s">
        <v>23</v>
      </c>
      <c r="E26" s="81">
        <f>E24-E25</f>
        <v>6536250</v>
      </c>
      <c r="F26" s="81"/>
      <c r="G26" s="82">
        <f>G24-G25</f>
        <v>5888513.5135135129</v>
      </c>
      <c r="H26" s="82">
        <f>H24-H25</f>
        <v>647736.48648648639</v>
      </c>
      <c r="I26" s="82">
        <f>I24-I25</f>
        <v>32713.963963963957</v>
      </c>
      <c r="J26" s="105">
        <f>J24-J25</f>
        <v>3598.5360360360355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6536249.9999999991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6"/>
      <c r="B29" s="107"/>
      <c r="C29" s="107"/>
      <c r="D29" s="107"/>
      <c r="E29" s="107"/>
      <c r="F29" s="107"/>
      <c r="G29" s="108">
        <f>G20+G26</f>
        <v>8991216.2162162159</v>
      </c>
      <c r="H29" s="108">
        <f>H20+H26</f>
        <v>989033.78378378367</v>
      </c>
      <c r="I29" s="107"/>
      <c r="J29" s="109">
        <f>H21+H27</f>
        <v>9980250</v>
      </c>
    </row>
    <row r="31" spans="1:10" ht="12.75" customHeight="1" x14ac:dyDescent="0.25">
      <c r="A31" s="94" t="s">
        <v>1</v>
      </c>
      <c r="B31" s="95">
        <f>Invoice!E230</f>
        <v>23070003</v>
      </c>
      <c r="C31" s="96"/>
      <c r="D31" s="97"/>
      <c r="E31" s="97"/>
      <c r="F31" s="97"/>
      <c r="G31" s="98"/>
      <c r="H31" s="99"/>
      <c r="I31" s="99"/>
      <c r="J31" s="100"/>
    </row>
    <row r="32" spans="1:10" ht="12.75" customHeight="1" x14ac:dyDescent="0.25">
      <c r="A32" s="101">
        <v>1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Invoice!B238</f>
        <v>720</v>
      </c>
      <c r="C33" s="88" t="str">
        <f>Invoice!E238</f>
        <v>GEL PEN KENKO HI-TECH-H 0.28 MM HITAM</v>
      </c>
      <c r="D33" s="89">
        <f>Invoice!H238</f>
        <v>39000</v>
      </c>
      <c r="E33" s="81">
        <f>D33*B33</f>
        <v>28080000</v>
      </c>
      <c r="F33" s="81"/>
      <c r="G33" s="82">
        <f>E33/1.11</f>
        <v>25297297.297297295</v>
      </c>
      <c r="H33" s="83">
        <f>G33*11%</f>
        <v>2782702.7027027025</v>
      </c>
      <c r="I33" s="83">
        <f>G33/B33</f>
        <v>35135.135135135133</v>
      </c>
      <c r="J33" s="103">
        <f>H33/B33</f>
        <v>3864.8648648648646</v>
      </c>
    </row>
    <row r="34" spans="1:10" ht="12.75" customHeight="1" x14ac:dyDescent="0.25">
      <c r="A34" s="101"/>
      <c r="D34" s="81"/>
      <c r="E34" s="81">
        <f>(E33*Invoice!I238)+((E33-(E33*Invoice!I238))*Invoice!J238)</f>
        <v>3790800.0000000005</v>
      </c>
      <c r="F34" s="81"/>
      <c r="G34" s="90">
        <f>E34/1.11</f>
        <v>3415135.1351351351</v>
      </c>
      <c r="H34" s="91">
        <f>G34*11%</f>
        <v>375664.86486486485</v>
      </c>
      <c r="I34" s="91">
        <f>G34/B33</f>
        <v>4743.2432432432433</v>
      </c>
      <c r="J34" s="104">
        <f>H34/B33</f>
        <v>521.75675675675677</v>
      </c>
    </row>
    <row r="35" spans="1:10" ht="12.75" customHeight="1" x14ac:dyDescent="0.25">
      <c r="A35" s="101"/>
      <c r="D35" s="81" t="s">
        <v>23</v>
      </c>
      <c r="E35" s="81">
        <f>E33-E34</f>
        <v>24289200</v>
      </c>
      <c r="F35" s="81"/>
      <c r="G35" s="82">
        <f>G33-G34</f>
        <v>21882162.162162159</v>
      </c>
      <c r="H35" s="82">
        <f>H33-H34</f>
        <v>2407037.8378378376</v>
      </c>
      <c r="I35" s="82">
        <f>I33-I34</f>
        <v>30391.89189189189</v>
      </c>
      <c r="J35" s="105">
        <f>J33-J34</f>
        <v>3343.1081081081079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24289199.999999996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2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Invoice!B239</f>
        <v>864</v>
      </c>
      <c r="C39" s="88" t="str">
        <f>Invoice!E239</f>
        <v>GEL PEN KENKO KE-303 T-GEL TRIANGULAR</v>
      </c>
      <c r="D39" s="89">
        <f>Invoice!H239</f>
        <v>21600</v>
      </c>
      <c r="E39" s="81">
        <f t="shared" ref="E39:E45" si="10">D39*B39</f>
        <v>18662400</v>
      </c>
      <c r="F39" s="81"/>
      <c r="G39" s="82">
        <f t="shared" ref="G39:G45" si="11">E39/1.11</f>
        <v>16812972.97297297</v>
      </c>
      <c r="H39" s="83">
        <f t="shared" ref="H39:H45" si="12">G39*11%</f>
        <v>1849427.0270270268</v>
      </c>
      <c r="I39" s="83">
        <f t="shared" ref="I39:I45" si="13">G39/B39</f>
        <v>19459.459459459456</v>
      </c>
      <c r="J39" s="103">
        <f t="shared" ref="J39:J45" si="14">H39/B39</f>
        <v>2140.5405405405404</v>
      </c>
    </row>
    <row r="40" spans="1:10" ht="12.75" customHeight="1" x14ac:dyDescent="0.25">
      <c r="A40" s="101"/>
      <c r="D40" s="81"/>
      <c r="E40" s="81">
        <f>(E39*Invoice!I239)+((E39-(E39*Invoice!I239))*Invoice!J239)</f>
        <v>2519424</v>
      </c>
      <c r="F40" s="81"/>
      <c r="G40" s="90">
        <f>E40/1.11</f>
        <v>2269751.351351351</v>
      </c>
      <c r="H40" s="91">
        <f>G40*11%</f>
        <v>249672.64864864861</v>
      </c>
      <c r="I40" s="91">
        <f>G40/B39</f>
        <v>2627.0270270270266</v>
      </c>
      <c r="J40" s="104">
        <f>H40/B39</f>
        <v>288.97297297297291</v>
      </c>
    </row>
    <row r="41" spans="1:10" ht="12.75" customHeight="1" x14ac:dyDescent="0.25">
      <c r="A41" s="101"/>
      <c r="D41" s="81" t="s">
        <v>23</v>
      </c>
      <c r="E41" s="81">
        <f>E39-E40</f>
        <v>16142976</v>
      </c>
      <c r="F41" s="81"/>
      <c r="G41" s="82">
        <f>G39-G40</f>
        <v>14543221.62162162</v>
      </c>
      <c r="H41" s="82">
        <f>H39-H40</f>
        <v>1599754.3783783782</v>
      </c>
      <c r="I41" s="82">
        <f>I39-I40</f>
        <v>16832.43243243243</v>
      </c>
      <c r="J41" s="105">
        <f>J39-J40</f>
        <v>1851.5675675675675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16142975.999999998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3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Invoice!B240</f>
        <v>144</v>
      </c>
      <c r="C45" s="88" t="str">
        <f>Invoice!E240</f>
        <v>GEL PEN JOYKO GP-265 Q-GEL</v>
      </c>
      <c r="D45" s="89">
        <f>Invoice!H240</f>
        <v>28200</v>
      </c>
      <c r="E45" s="81">
        <f t="shared" si="10"/>
        <v>4060800</v>
      </c>
      <c r="F45" s="81"/>
      <c r="G45" s="82">
        <f t="shared" si="11"/>
        <v>3658378.3783783782</v>
      </c>
      <c r="H45" s="83">
        <f t="shared" si="12"/>
        <v>402421.6216216216</v>
      </c>
      <c r="I45" s="83">
        <f t="shared" si="13"/>
        <v>25405.405405405403</v>
      </c>
      <c r="J45" s="103">
        <f t="shared" si="14"/>
        <v>2794.5945945945946</v>
      </c>
    </row>
    <row r="46" spans="1:10" ht="12.75" customHeight="1" x14ac:dyDescent="0.25">
      <c r="A46" s="101"/>
      <c r="D46" s="81"/>
      <c r="E46" s="81">
        <f>(E45*Invoice!I240)+((E45-(E45*Invoice!I240))*Invoice!J240)</f>
        <v>548208</v>
      </c>
      <c r="F46" s="81"/>
      <c r="G46" s="90">
        <f>E46/1.11</f>
        <v>493881.08108108107</v>
      </c>
      <c r="H46" s="91">
        <f>G46*11%</f>
        <v>54326.91891891892</v>
      </c>
      <c r="I46" s="91">
        <f>G46/B45</f>
        <v>3429.7297297297296</v>
      </c>
      <c r="J46" s="104">
        <f>H46/B45</f>
        <v>377.27027027027026</v>
      </c>
    </row>
    <row r="47" spans="1:10" ht="12.75" customHeight="1" x14ac:dyDescent="0.25">
      <c r="A47" s="101"/>
      <c r="D47" s="81" t="s">
        <v>23</v>
      </c>
      <c r="E47" s="81">
        <f>E45-E46</f>
        <v>3512592</v>
      </c>
      <c r="F47" s="81"/>
      <c r="G47" s="82">
        <f>G45-G46</f>
        <v>3164497.297297297</v>
      </c>
      <c r="H47" s="82">
        <f>H45-H46</f>
        <v>348094.70270270266</v>
      </c>
      <c r="I47" s="82">
        <f>I45-I46</f>
        <v>21975.675675675673</v>
      </c>
      <c r="J47" s="105">
        <f>J45-J46</f>
        <v>2417.3243243243242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3512591.9999999995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6"/>
      <c r="B50" s="107"/>
      <c r="C50" s="107"/>
      <c r="D50" s="107"/>
      <c r="E50" s="107"/>
      <c r="F50" s="107"/>
      <c r="G50" s="108">
        <f>G35+G41+G47</f>
        <v>39589881.081081077</v>
      </c>
      <c r="H50" s="108">
        <f>H35+H41+H47</f>
        <v>4354886.9189189188</v>
      </c>
      <c r="I50" s="107"/>
      <c r="J50" s="109">
        <f>H36+H42+H48</f>
        <v>43944767.999999993</v>
      </c>
    </row>
    <row r="52" spans="1:10" ht="12.75" customHeight="1" x14ac:dyDescent="0.25">
      <c r="A52" s="94" t="s">
        <v>1</v>
      </c>
      <c r="B52" s="95">
        <f>Invoice!E344</f>
        <v>23070004</v>
      </c>
      <c r="C52" s="96"/>
      <c r="D52" s="97"/>
      <c r="E52" s="97"/>
      <c r="F52" s="97"/>
      <c r="G52" s="98"/>
      <c r="H52" s="99"/>
      <c r="I52" s="99"/>
      <c r="J52" s="100"/>
    </row>
    <row r="53" spans="1:10" ht="12.75" customHeight="1" x14ac:dyDescent="0.25">
      <c r="A53" s="101">
        <v>1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Invoice!B352</f>
        <v>1000</v>
      </c>
      <c r="C54" s="88" t="str">
        <f>Invoice!E352</f>
        <v>LABEL HARGA JOYKO LB-2RL (1 LINE PUTIH)</v>
      </c>
      <c r="D54" s="89">
        <f>Invoice!H352</f>
        <v>2050</v>
      </c>
      <c r="E54" s="81">
        <f>D54*B54</f>
        <v>2050000</v>
      </c>
      <c r="F54" s="81"/>
      <c r="G54" s="82">
        <f>E54/1.11</f>
        <v>1846846.8468468466</v>
      </c>
      <c r="H54" s="83">
        <f>G54*11%</f>
        <v>203153.15315315314</v>
      </c>
      <c r="I54" s="83">
        <f>G54/B54</f>
        <v>1846.8468468468466</v>
      </c>
      <c r="J54" s="103">
        <f>H54/B54</f>
        <v>203.15315315315314</v>
      </c>
    </row>
    <row r="55" spans="1:10" ht="12.75" customHeight="1" x14ac:dyDescent="0.25">
      <c r="A55" s="101"/>
      <c r="D55" s="81"/>
      <c r="E55" s="81">
        <f>(E54*Invoice!I352)+((E54-(E54*Invoice!I352))*Invoice!J352)</f>
        <v>205000</v>
      </c>
      <c r="F55" s="81"/>
      <c r="G55" s="90">
        <f>E55/1.11</f>
        <v>184684.68468468467</v>
      </c>
      <c r="H55" s="91">
        <f>G55*11%</f>
        <v>20315.315315315314</v>
      </c>
      <c r="I55" s="91">
        <f>G55/B54</f>
        <v>184.68468468468467</v>
      </c>
      <c r="J55" s="104">
        <f>H55/B54</f>
        <v>20.315315315315313</v>
      </c>
    </row>
    <row r="56" spans="1:10" ht="12.75" customHeight="1" x14ac:dyDescent="0.25">
      <c r="A56" s="101"/>
      <c r="D56" s="81" t="s">
        <v>23</v>
      </c>
      <c r="E56" s="81">
        <f>E54-E55</f>
        <v>1845000</v>
      </c>
      <c r="F56" s="81"/>
      <c r="G56" s="82">
        <f>G54-G55</f>
        <v>1662162.1621621619</v>
      </c>
      <c r="H56" s="82">
        <f>H54-H55</f>
        <v>182837.83783783781</v>
      </c>
      <c r="I56" s="82">
        <f>I54-I55</f>
        <v>1662.1621621621618</v>
      </c>
      <c r="J56" s="105">
        <f>J54-J55</f>
        <v>182.83783783783784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1844999.9999999998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2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Invoice!B353</f>
        <v>5</v>
      </c>
      <c r="C60" s="88" t="str">
        <f>Invoice!E353</f>
        <v>CORRECTION TAPE KENKO CT-905 (12M x 5MM)</v>
      </c>
      <c r="D60" s="89">
        <f>Invoice!H353</f>
        <v>62400</v>
      </c>
      <c r="E60" s="81">
        <f t="shared" ref="E60:E84" si="15">D60*B60</f>
        <v>312000</v>
      </c>
      <c r="F60" s="81"/>
      <c r="G60" s="82">
        <f t="shared" ref="G60:G84" si="16">E60/1.11</f>
        <v>281081.08108108107</v>
      </c>
      <c r="H60" s="83">
        <f t="shared" ref="H60:H84" si="17">G60*11%</f>
        <v>30918.918918918916</v>
      </c>
      <c r="I60" s="83">
        <f t="shared" ref="I60:I84" si="18">G60/B60</f>
        <v>56216.216216216213</v>
      </c>
      <c r="J60" s="103">
        <f t="shared" ref="J60:J84" si="19">H60/B60</f>
        <v>6183.7837837837833</v>
      </c>
    </row>
    <row r="61" spans="1:10" ht="12.75" customHeight="1" x14ac:dyDescent="0.25">
      <c r="A61" s="101"/>
      <c r="D61" s="81"/>
      <c r="E61" s="81">
        <f>(E60*Invoice!I353)+((E60-(E60*Invoice!I353))*Invoice!J353)</f>
        <v>31200</v>
      </c>
      <c r="F61" s="81"/>
      <c r="G61" s="90">
        <f>E61/1.11</f>
        <v>28108.108108108107</v>
      </c>
      <c r="H61" s="91">
        <f>G61*11%</f>
        <v>3091.8918918918916</v>
      </c>
      <c r="I61" s="91">
        <f>G61/B60</f>
        <v>5621.6216216216217</v>
      </c>
      <c r="J61" s="104">
        <f>H61/B60</f>
        <v>618.37837837837833</v>
      </c>
    </row>
    <row r="62" spans="1:10" ht="12.75" customHeight="1" x14ac:dyDescent="0.25">
      <c r="A62" s="101"/>
      <c r="D62" s="81" t="s">
        <v>23</v>
      </c>
      <c r="E62" s="81">
        <f>E60-E61</f>
        <v>280800</v>
      </c>
      <c r="F62" s="81"/>
      <c r="G62" s="82">
        <f>G60-G61</f>
        <v>252972.97297297296</v>
      </c>
      <c r="H62" s="82">
        <f>H60-H61</f>
        <v>27827.027027027027</v>
      </c>
      <c r="I62" s="82">
        <f>I60-I61</f>
        <v>50594.594594594593</v>
      </c>
      <c r="J62" s="105">
        <f>J60-J61</f>
        <v>5565.405405405405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280800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3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Invoice!B354</f>
        <v>30</v>
      </c>
      <c r="C66" s="88" t="str">
        <f>Invoice!E354</f>
        <v>HIGHLIGHTER / STABILLO JOYKO HL-3 BIRU</v>
      </c>
      <c r="D66" s="89">
        <f>Invoice!H354</f>
        <v>3700</v>
      </c>
      <c r="E66" s="81">
        <f t="shared" si="15"/>
        <v>111000</v>
      </c>
      <c r="F66" s="81"/>
      <c r="G66" s="82">
        <f t="shared" si="16"/>
        <v>99999.999999999985</v>
      </c>
      <c r="H66" s="83">
        <f t="shared" si="17"/>
        <v>10999.999999999998</v>
      </c>
      <c r="I66" s="83">
        <f t="shared" si="18"/>
        <v>3333.333333333333</v>
      </c>
      <c r="J66" s="103">
        <f t="shared" si="19"/>
        <v>366.66666666666663</v>
      </c>
    </row>
    <row r="67" spans="1:10" ht="12.75" customHeight="1" x14ac:dyDescent="0.25">
      <c r="A67" s="101"/>
      <c r="D67" s="81"/>
      <c r="E67" s="81">
        <f>(E66*Invoice!I354)+((E66-(E66*Invoice!I354))*Invoice!J354)</f>
        <v>11100</v>
      </c>
      <c r="F67" s="81"/>
      <c r="G67" s="90">
        <f>E67/1.11</f>
        <v>10000</v>
      </c>
      <c r="H67" s="91">
        <f>G67*11%</f>
        <v>1100</v>
      </c>
      <c r="I67" s="91">
        <f>G67/B66</f>
        <v>333.33333333333331</v>
      </c>
      <c r="J67" s="104">
        <f>H67/B66</f>
        <v>36.666666666666664</v>
      </c>
    </row>
    <row r="68" spans="1:10" ht="12.75" customHeight="1" x14ac:dyDescent="0.25">
      <c r="A68" s="101"/>
      <c r="D68" s="81" t="s">
        <v>23</v>
      </c>
      <c r="E68" s="81">
        <f>E66-E67</f>
        <v>99900</v>
      </c>
      <c r="F68" s="81"/>
      <c r="G68" s="82">
        <f>G66-G67</f>
        <v>89999.999999999985</v>
      </c>
      <c r="H68" s="82">
        <f>H66-H67</f>
        <v>9899.9999999999982</v>
      </c>
      <c r="I68" s="82">
        <f>I66-I67</f>
        <v>2999.9999999999995</v>
      </c>
      <c r="J68" s="105">
        <f>J66-J67</f>
        <v>329.99999999999994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99899.999999999985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4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Invoice!B355</f>
        <v>50</v>
      </c>
      <c r="C72" s="88" t="str">
        <f>Invoice!E355</f>
        <v>HIGHLIGHTER / STABILLO JOYKO HL-1 KUNING</v>
      </c>
      <c r="D72" s="89">
        <f>Invoice!H355</f>
        <v>3700</v>
      </c>
      <c r="E72" s="81">
        <f t="shared" si="15"/>
        <v>185000</v>
      </c>
      <c r="F72" s="81"/>
      <c r="G72" s="82">
        <f t="shared" si="16"/>
        <v>166666.66666666666</v>
      </c>
      <c r="H72" s="83">
        <f t="shared" si="17"/>
        <v>18333.333333333332</v>
      </c>
      <c r="I72" s="83">
        <f t="shared" si="18"/>
        <v>3333.333333333333</v>
      </c>
      <c r="J72" s="103">
        <f t="shared" si="19"/>
        <v>366.66666666666663</v>
      </c>
    </row>
    <row r="73" spans="1:10" ht="12.75" customHeight="1" x14ac:dyDescent="0.25">
      <c r="A73" s="101"/>
      <c r="D73" s="81"/>
      <c r="E73" s="81">
        <f>(E72*Invoice!I355)+((E72-(E72*Invoice!I355))*Invoice!J355)</f>
        <v>18500</v>
      </c>
      <c r="F73" s="81"/>
      <c r="G73" s="90">
        <f>E73/1.11</f>
        <v>16666.666666666664</v>
      </c>
      <c r="H73" s="91">
        <f>G73*11%</f>
        <v>1833.333333333333</v>
      </c>
      <c r="I73" s="91">
        <f>G73/B72</f>
        <v>333.33333333333326</v>
      </c>
      <c r="J73" s="104">
        <f>H73/B72</f>
        <v>36.666666666666657</v>
      </c>
    </row>
    <row r="74" spans="1:10" ht="12.75" customHeight="1" x14ac:dyDescent="0.25">
      <c r="A74" s="101"/>
      <c r="D74" s="81" t="s">
        <v>23</v>
      </c>
      <c r="E74" s="81">
        <f>E72-E73</f>
        <v>166500</v>
      </c>
      <c r="F74" s="81"/>
      <c r="G74" s="82">
        <f>G72-G73</f>
        <v>150000</v>
      </c>
      <c r="H74" s="82">
        <f>H72-H73</f>
        <v>16500</v>
      </c>
      <c r="I74" s="82">
        <f>I72-I73</f>
        <v>3000</v>
      </c>
      <c r="J74" s="105">
        <f>J72-J73</f>
        <v>330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166500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1">
        <v>5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Invoice!B356</f>
        <v>10</v>
      </c>
      <c r="C78" s="88" t="str">
        <f>Invoice!E356</f>
        <v>ISI CUTTER 18 MM KENKO L-150 (BESAR)</v>
      </c>
      <c r="D78" s="89">
        <f>Invoice!H356</f>
        <v>64800</v>
      </c>
      <c r="E78" s="81">
        <f t="shared" si="15"/>
        <v>648000</v>
      </c>
      <c r="F78" s="81"/>
      <c r="G78" s="82">
        <f t="shared" si="16"/>
        <v>583783.78378378379</v>
      </c>
      <c r="H78" s="83">
        <f t="shared" si="17"/>
        <v>64216.21621621622</v>
      </c>
      <c r="I78" s="83">
        <f t="shared" si="18"/>
        <v>58378.37837837838</v>
      </c>
      <c r="J78" s="103">
        <f t="shared" si="19"/>
        <v>6421.6216216216217</v>
      </c>
    </row>
    <row r="79" spans="1:10" ht="12.75" customHeight="1" x14ac:dyDescent="0.25">
      <c r="A79" s="101"/>
      <c r="D79" s="81"/>
      <c r="E79" s="81">
        <f>(E78*Invoice!I356)+((E78-(E78*Invoice!I356))*Invoice!J356)</f>
        <v>64800</v>
      </c>
      <c r="F79" s="81"/>
      <c r="G79" s="90">
        <f>E79/1.11</f>
        <v>58378.378378378373</v>
      </c>
      <c r="H79" s="91">
        <f>G79*11%</f>
        <v>6421.6216216216208</v>
      </c>
      <c r="I79" s="91">
        <f>G79/B78</f>
        <v>5837.8378378378375</v>
      </c>
      <c r="J79" s="104">
        <f>H79/B78</f>
        <v>642.16216216216208</v>
      </c>
    </row>
    <row r="80" spans="1:10" ht="12.75" customHeight="1" x14ac:dyDescent="0.25">
      <c r="A80" s="101"/>
      <c r="D80" s="81" t="s">
        <v>23</v>
      </c>
      <c r="E80" s="81">
        <f>E78-E79</f>
        <v>583200</v>
      </c>
      <c r="F80" s="81"/>
      <c r="G80" s="82">
        <f>G78-G79</f>
        <v>525405.40540540544</v>
      </c>
      <c r="H80" s="82">
        <f>H78-H79</f>
        <v>57794.5945945946</v>
      </c>
      <c r="I80" s="82">
        <f>I78-I79</f>
        <v>52540.54054054054</v>
      </c>
      <c r="J80" s="105">
        <f>J78-J79</f>
        <v>5779.45945945946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583200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1">
        <v>6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Invoice!B357</f>
        <v>5</v>
      </c>
      <c r="C84" s="88" t="str">
        <f>Invoice!E357</f>
        <v>BINDER CLIP JOYKO 260</v>
      </c>
      <c r="D84" s="89">
        <f>Invoice!H357</f>
        <v>177000</v>
      </c>
      <c r="E84" s="81">
        <f t="shared" si="15"/>
        <v>885000</v>
      </c>
      <c r="F84" s="81"/>
      <c r="G84" s="82">
        <f t="shared" si="16"/>
        <v>797297.29729729728</v>
      </c>
      <c r="H84" s="83">
        <f t="shared" si="17"/>
        <v>87702.702702702707</v>
      </c>
      <c r="I84" s="83">
        <f t="shared" si="18"/>
        <v>159459.45945945947</v>
      </c>
      <c r="J84" s="103">
        <f t="shared" si="19"/>
        <v>17540.54054054054</v>
      </c>
    </row>
    <row r="85" spans="1:10" ht="12.75" customHeight="1" x14ac:dyDescent="0.25">
      <c r="A85" s="101"/>
      <c r="D85" s="81"/>
      <c r="E85" s="81">
        <f>(E84*Invoice!I357)+((E84-(E84*Invoice!I357))*Invoice!J357)</f>
        <v>88500</v>
      </c>
      <c r="F85" s="81"/>
      <c r="G85" s="90">
        <f>E85/1.11</f>
        <v>79729.729729729719</v>
      </c>
      <c r="H85" s="91">
        <f>G85*11%</f>
        <v>8770.27027027027</v>
      </c>
      <c r="I85" s="91">
        <f>G85/B84</f>
        <v>15945.945945945943</v>
      </c>
      <c r="J85" s="104">
        <f>H85/B84</f>
        <v>1754.0540540540539</v>
      </c>
    </row>
    <row r="86" spans="1:10" ht="12.75" customHeight="1" x14ac:dyDescent="0.25">
      <c r="A86" s="101"/>
      <c r="D86" s="81" t="s">
        <v>23</v>
      </c>
      <c r="E86" s="81">
        <f>E84-E85</f>
        <v>796500</v>
      </c>
      <c r="F86" s="81"/>
      <c r="G86" s="82">
        <f>G84-G85</f>
        <v>717567.56756756757</v>
      </c>
      <c r="H86" s="82">
        <f>H84-H85</f>
        <v>78932.432432432441</v>
      </c>
      <c r="I86" s="82">
        <f>I84-I85</f>
        <v>143513.51351351352</v>
      </c>
      <c r="J86" s="105">
        <f>J84-J85</f>
        <v>15786.486486486487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796500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G56+G62+G68+G74+G80+G86</f>
        <v>3398108.1081081079</v>
      </c>
      <c r="H89" s="108">
        <f>H56+H62+H68+H74+H80+H86</f>
        <v>373791.89189189189</v>
      </c>
      <c r="I89" s="107"/>
      <c r="J89" s="109">
        <f>H57+H63+H69+H75+H81+H87</f>
        <v>3771900</v>
      </c>
    </row>
    <row r="91" spans="1:10" ht="12.75" customHeight="1" x14ac:dyDescent="0.25">
      <c r="A91" s="94" t="s">
        <v>1</v>
      </c>
      <c r="B91" s="95">
        <f>Invoice!E458</f>
        <v>23070005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Invoice!B466</f>
        <v>33</v>
      </c>
      <c r="C93" s="88" t="str">
        <f>Invoice!E466</f>
        <v>PUNCH KENKO NO. 40</v>
      </c>
      <c r="D93" s="89">
        <f>Invoice!H466</f>
        <v>23500</v>
      </c>
      <c r="E93" s="81">
        <f>D93*B93</f>
        <v>775500</v>
      </c>
      <c r="F93" s="81"/>
      <c r="G93" s="82">
        <f>E93/1.11</f>
        <v>698648.64864864864</v>
      </c>
      <c r="H93" s="83">
        <f>G93*11%</f>
        <v>76851.351351351346</v>
      </c>
      <c r="I93" s="83">
        <f>G93/B93</f>
        <v>21171.171171171172</v>
      </c>
      <c r="J93" s="103">
        <f>H93/B93</f>
        <v>2328.8288288288286</v>
      </c>
    </row>
    <row r="94" spans="1:10" ht="12.75" customHeight="1" x14ac:dyDescent="0.25">
      <c r="A94" s="101"/>
      <c r="D94" s="81"/>
      <c r="E94" s="81">
        <f>(E93*Invoice!I466)+((E93-(E93*Invoice!I466))*Invoice!J466)</f>
        <v>96937.5</v>
      </c>
      <c r="F94" s="81"/>
      <c r="G94" s="90">
        <f>E94/1.11</f>
        <v>87331.08108108108</v>
      </c>
      <c r="H94" s="91">
        <f>G94*11%</f>
        <v>9606.4189189189183</v>
      </c>
      <c r="I94" s="91">
        <f>G94/B93</f>
        <v>2646.3963963963965</v>
      </c>
      <c r="J94" s="104">
        <f>H94/B93</f>
        <v>291.10360360360357</v>
      </c>
    </row>
    <row r="95" spans="1:10" ht="12.75" customHeight="1" x14ac:dyDescent="0.25">
      <c r="A95" s="101"/>
      <c r="D95" s="81" t="s">
        <v>23</v>
      </c>
      <c r="E95" s="81">
        <f>E93-E94</f>
        <v>678562.5</v>
      </c>
      <c r="F95" s="81"/>
      <c r="G95" s="82">
        <f>G93-G94</f>
        <v>611317.56756756757</v>
      </c>
      <c r="H95" s="82">
        <f>H93-H94</f>
        <v>67244.932432432426</v>
      </c>
      <c r="I95" s="82">
        <f>I93-I94</f>
        <v>18524.774774774774</v>
      </c>
      <c r="J95" s="105">
        <f>J93-J94</f>
        <v>2037.7252252252251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678562.5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Invoice!B467</f>
        <v>12</v>
      </c>
      <c r="C99" s="88" t="str">
        <f>Invoice!E467</f>
        <v>STAPLER KENKO HD-50</v>
      </c>
      <c r="D99" s="89">
        <f>Invoice!H467</f>
        <v>19000</v>
      </c>
      <c r="E99" s="81">
        <f t="shared" ref="E99:E111" si="20">D99*B99</f>
        <v>228000</v>
      </c>
      <c r="F99" s="81"/>
      <c r="G99" s="82">
        <f t="shared" ref="G99:G111" si="21">E99/1.11</f>
        <v>205405.40540540538</v>
      </c>
      <c r="H99" s="83">
        <f t="shared" ref="H99:H111" si="22">G99*11%</f>
        <v>22594.594594594593</v>
      </c>
      <c r="I99" s="83">
        <f t="shared" ref="I99:I111" si="23">G99/B99</f>
        <v>17117.117117117115</v>
      </c>
      <c r="J99" s="103">
        <f t="shared" ref="J99:J111" si="24">H99/B99</f>
        <v>1882.8828828828828</v>
      </c>
    </row>
    <row r="100" spans="1:10" ht="12.75" customHeight="1" x14ac:dyDescent="0.25">
      <c r="A100" s="101"/>
      <c r="D100" s="81"/>
      <c r="E100" s="81">
        <f>(E99*Invoice!I467)+((E99-(E99*Invoice!I467))*Invoice!J467)</f>
        <v>28500</v>
      </c>
      <c r="F100" s="81"/>
      <c r="G100" s="90">
        <f>E100/1.11</f>
        <v>25675.675675675673</v>
      </c>
      <c r="H100" s="91">
        <f>G100*11%</f>
        <v>2824.3243243243242</v>
      </c>
      <c r="I100" s="91">
        <f>G100/B99</f>
        <v>2139.6396396396394</v>
      </c>
      <c r="J100" s="104">
        <f>H100/B99</f>
        <v>235.36036036036035</v>
      </c>
    </row>
    <row r="101" spans="1:10" ht="12.75" customHeight="1" x14ac:dyDescent="0.25">
      <c r="A101" s="101"/>
      <c r="D101" s="81" t="s">
        <v>23</v>
      </c>
      <c r="E101" s="81">
        <f>E99-E100</f>
        <v>199500</v>
      </c>
      <c r="F101" s="81"/>
      <c r="G101" s="82">
        <f>G99-G100</f>
        <v>179729.7297297297</v>
      </c>
      <c r="H101" s="82">
        <f>H99-H100</f>
        <v>19770.27027027027</v>
      </c>
      <c r="I101" s="82">
        <f>I99-I100</f>
        <v>14977.477477477476</v>
      </c>
      <c r="J101" s="105">
        <f>J99-J100</f>
        <v>1647.5225225225224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199499.99999999997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3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Invoice!B468</f>
        <v>7</v>
      </c>
      <c r="C105" s="88" t="str">
        <f>Invoice!E468</f>
        <v>KARTU STOCK KWARTO PUTIH</v>
      </c>
      <c r="D105" s="89">
        <f>Invoice!H468</f>
        <v>18500</v>
      </c>
      <c r="E105" s="81">
        <f t="shared" si="20"/>
        <v>129500</v>
      </c>
      <c r="F105" s="81"/>
      <c r="G105" s="82">
        <f t="shared" si="21"/>
        <v>116666.66666666666</v>
      </c>
      <c r="H105" s="83">
        <f t="shared" si="22"/>
        <v>12833.333333333332</v>
      </c>
      <c r="I105" s="83">
        <f t="shared" si="23"/>
        <v>16666.666666666664</v>
      </c>
      <c r="J105" s="103">
        <f t="shared" si="24"/>
        <v>1833.3333333333333</v>
      </c>
    </row>
    <row r="106" spans="1:10" ht="12.75" customHeight="1" x14ac:dyDescent="0.25">
      <c r="A106" s="101"/>
      <c r="D106" s="81"/>
      <c r="E106" s="81">
        <f>(E105*Invoice!I468)+((E105-(E105*Invoice!I468))*Invoice!J468)</f>
        <v>0</v>
      </c>
      <c r="F106" s="81"/>
      <c r="G106" s="90">
        <f>E106/1.11</f>
        <v>0</v>
      </c>
      <c r="H106" s="91">
        <f>G106*11%</f>
        <v>0</v>
      </c>
      <c r="I106" s="91">
        <f>G106/B105</f>
        <v>0</v>
      </c>
      <c r="J106" s="104">
        <f>H106/B105</f>
        <v>0</v>
      </c>
    </row>
    <row r="107" spans="1:10" ht="12.75" customHeight="1" x14ac:dyDescent="0.25">
      <c r="A107" s="101"/>
      <c r="D107" s="81" t="s">
        <v>23</v>
      </c>
      <c r="E107" s="81">
        <f>E105-E106</f>
        <v>129500</v>
      </c>
      <c r="F107" s="81"/>
      <c r="G107" s="82">
        <f>G105-G106</f>
        <v>116666.66666666666</v>
      </c>
      <c r="H107" s="82">
        <f>H105-H106</f>
        <v>12833.333333333332</v>
      </c>
      <c r="I107" s="82">
        <f>I105-I106</f>
        <v>16666.666666666664</v>
      </c>
      <c r="J107" s="105">
        <f>J105-J106</f>
        <v>1833.3333333333333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129499.99999999999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4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Invoice!B469</f>
        <v>60</v>
      </c>
      <c r="C111" s="88" t="str">
        <f>Invoice!E469</f>
        <v>ISI CUTTER 18 MM KENKO L-150 (BESAR)</v>
      </c>
      <c r="D111" s="89">
        <f>Invoice!H469</f>
        <v>64800</v>
      </c>
      <c r="E111" s="81">
        <f t="shared" si="20"/>
        <v>3888000</v>
      </c>
      <c r="F111" s="81"/>
      <c r="G111" s="82">
        <f t="shared" si="21"/>
        <v>3502702.7027027025</v>
      </c>
      <c r="H111" s="83">
        <f t="shared" si="22"/>
        <v>385297.29729729728</v>
      </c>
      <c r="I111" s="83">
        <f t="shared" si="23"/>
        <v>58378.378378378373</v>
      </c>
      <c r="J111" s="103">
        <f t="shared" si="24"/>
        <v>6421.6216216216217</v>
      </c>
    </row>
    <row r="112" spans="1:10" ht="12.75" customHeight="1" x14ac:dyDescent="0.25">
      <c r="A112" s="101"/>
      <c r="D112" s="81"/>
      <c r="E112" s="81">
        <f>(E111*Invoice!I469)+((E111-(E111*Invoice!I469))*Invoice!J469)</f>
        <v>505440</v>
      </c>
      <c r="F112" s="81"/>
      <c r="G112" s="90">
        <f>E112/1.11</f>
        <v>455351.3513513513</v>
      </c>
      <c r="H112" s="91">
        <f>G112*11%</f>
        <v>50088.648648648646</v>
      </c>
      <c r="I112" s="91">
        <f>G112/B111</f>
        <v>7589.1891891891883</v>
      </c>
      <c r="J112" s="104">
        <f>H112/B111</f>
        <v>834.81081081081072</v>
      </c>
    </row>
    <row r="113" spans="1:10" ht="12.75" customHeight="1" x14ac:dyDescent="0.25">
      <c r="A113" s="101"/>
      <c r="D113" s="81" t="s">
        <v>23</v>
      </c>
      <c r="E113" s="81">
        <f>E111-E112</f>
        <v>3382560</v>
      </c>
      <c r="F113" s="81"/>
      <c r="G113" s="82">
        <f>G111-G112</f>
        <v>3047351.351351351</v>
      </c>
      <c r="H113" s="82">
        <f>H111-H112</f>
        <v>335208.64864864864</v>
      </c>
      <c r="I113" s="82">
        <f>I111-I112</f>
        <v>50789.189189189186</v>
      </c>
      <c r="J113" s="105">
        <f>J111-J112</f>
        <v>5586.8108108108108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3382559.9999999995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G95+G101+G107+G113</f>
        <v>3955065.315315315</v>
      </c>
      <c r="H116" s="108">
        <f>H95+H101+H107+H113</f>
        <v>435057.18468468467</v>
      </c>
      <c r="I116" s="107"/>
      <c r="J116" s="109">
        <f>H96+H102+H108+H114</f>
        <v>4390122.5</v>
      </c>
    </row>
    <row r="118" spans="1:10" ht="12.75" customHeight="1" x14ac:dyDescent="0.25">
      <c r="A118" s="94" t="s">
        <v>1</v>
      </c>
      <c r="B118" s="95">
        <f>Invoice!E572</f>
        <v>23070006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Invoice!B580</f>
        <v>20</v>
      </c>
      <c r="C120" s="88" t="str">
        <f>Invoice!E580</f>
        <v>LEM CAIR 50 ML KENKO LG-50</v>
      </c>
      <c r="D120" s="89">
        <f>Invoice!H580</f>
        <v>25200</v>
      </c>
      <c r="E120" s="81">
        <f>D120*B120</f>
        <v>504000</v>
      </c>
      <c r="F120" s="81"/>
      <c r="G120" s="82">
        <f>E120/1.11</f>
        <v>454054.05405405402</v>
      </c>
      <c r="H120" s="83">
        <f>G120*11%</f>
        <v>49945.945945945939</v>
      </c>
      <c r="I120" s="83">
        <f>G120/B120</f>
        <v>22702.7027027027</v>
      </c>
      <c r="J120" s="103">
        <f>H120/B120</f>
        <v>2497.2972972972971</v>
      </c>
    </row>
    <row r="121" spans="1:10" ht="12.75" customHeight="1" x14ac:dyDescent="0.25">
      <c r="A121" s="101"/>
      <c r="D121" s="81"/>
      <c r="E121" s="81">
        <f>(E120*Invoice!I580)+((E120-(E120*Invoice!I580))*Invoice!J580)</f>
        <v>50400</v>
      </c>
      <c r="F121" s="81"/>
      <c r="G121" s="90">
        <f>E121/1.11</f>
        <v>45405.4054054054</v>
      </c>
      <c r="H121" s="91">
        <f>G121*11%</f>
        <v>4994.5945945945941</v>
      </c>
      <c r="I121" s="91">
        <f>G121/B120</f>
        <v>2270.27027027027</v>
      </c>
      <c r="J121" s="104">
        <f>H121/B120</f>
        <v>249.72972972972971</v>
      </c>
    </row>
    <row r="122" spans="1:10" ht="12.75" customHeight="1" x14ac:dyDescent="0.25">
      <c r="A122" s="101"/>
      <c r="D122" s="81" t="s">
        <v>23</v>
      </c>
      <c r="E122" s="81">
        <f>E120-E121</f>
        <v>453600</v>
      </c>
      <c r="F122" s="81"/>
      <c r="G122" s="82">
        <f>G120-G121</f>
        <v>408648.64864864864</v>
      </c>
      <c r="H122" s="82">
        <f>H120-H121</f>
        <v>44951.351351351346</v>
      </c>
      <c r="I122" s="82">
        <f>I120-I121</f>
        <v>20432.43243243243</v>
      </c>
      <c r="J122" s="105">
        <f>J120-J121</f>
        <v>2247.5675675675675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453600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2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Invoice!B581</f>
        <v>144</v>
      </c>
      <c r="C126" s="88" t="str">
        <f>Invoice!E581</f>
        <v>CRAYON / OIL PASTEL JOYKO OP-24S PP CASE SEA WORLD</v>
      </c>
      <c r="D126" s="89">
        <f>Invoice!H581</f>
        <v>29600</v>
      </c>
      <c r="E126" s="81">
        <f t="shared" ref="E126" si="25">D126*B126</f>
        <v>4262400</v>
      </c>
      <c r="F126" s="81"/>
      <c r="G126" s="82">
        <f t="shared" ref="G126" si="26">E126/1.11</f>
        <v>3839999.9999999995</v>
      </c>
      <c r="H126" s="83">
        <f t="shared" ref="H126" si="27">G126*11%</f>
        <v>422399.99999999994</v>
      </c>
      <c r="I126" s="83">
        <f t="shared" ref="I126" si="28">G126/B126</f>
        <v>26666.666666666664</v>
      </c>
      <c r="J126" s="103">
        <f t="shared" ref="J126" si="29">H126/B126</f>
        <v>2933.333333333333</v>
      </c>
    </row>
    <row r="127" spans="1:10" ht="12.75" customHeight="1" x14ac:dyDescent="0.25">
      <c r="A127" s="101"/>
      <c r="D127" s="81"/>
      <c r="E127" s="81">
        <f>(E126*Invoice!I581)+((E126-(E126*Invoice!I581))*Invoice!J581)</f>
        <v>426240</v>
      </c>
      <c r="F127" s="81"/>
      <c r="G127" s="90">
        <f>E127/1.11</f>
        <v>383999.99999999994</v>
      </c>
      <c r="H127" s="91">
        <f>G127*11%</f>
        <v>42239.999999999993</v>
      </c>
      <c r="I127" s="91">
        <f>G127/B126</f>
        <v>2666.6666666666661</v>
      </c>
      <c r="J127" s="104">
        <f>H127/B126</f>
        <v>293.33333333333326</v>
      </c>
    </row>
    <row r="128" spans="1:10" ht="12.75" customHeight="1" x14ac:dyDescent="0.25">
      <c r="A128" s="101"/>
      <c r="D128" s="81" t="s">
        <v>23</v>
      </c>
      <c r="E128" s="81">
        <f>E126-E127</f>
        <v>3836160</v>
      </c>
      <c r="F128" s="81"/>
      <c r="G128" s="82">
        <f>G126-G127</f>
        <v>3455999.9999999995</v>
      </c>
      <c r="H128" s="82">
        <f>H126-H127</f>
        <v>380159.99999999994</v>
      </c>
      <c r="I128" s="82">
        <f>I126-I127</f>
        <v>24000</v>
      </c>
      <c r="J128" s="105">
        <f>J126-J127</f>
        <v>2640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3836159.9999999995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6"/>
      <c r="B131" s="107"/>
      <c r="C131" s="107"/>
      <c r="D131" s="107"/>
      <c r="E131" s="107"/>
      <c r="F131" s="107"/>
      <c r="G131" s="108">
        <f>G122+G128</f>
        <v>3864648.6486486481</v>
      </c>
      <c r="H131" s="108">
        <f>H122+H128</f>
        <v>425111.3513513513</v>
      </c>
      <c r="I131" s="107"/>
      <c r="J131" s="109">
        <f>H123+H129</f>
        <v>4289760</v>
      </c>
    </row>
    <row r="133" spans="1:10" ht="12.75" customHeight="1" x14ac:dyDescent="0.25">
      <c r="A133" s="94" t="s">
        <v>1</v>
      </c>
      <c r="B133" s="95">
        <f>Invoice!E686</f>
        <v>23070007</v>
      </c>
      <c r="C133" s="96"/>
      <c r="D133" s="97"/>
      <c r="E133" s="97"/>
      <c r="F133" s="97"/>
      <c r="G133" s="98"/>
      <c r="H133" s="99"/>
      <c r="I133" s="99"/>
      <c r="J133" s="100"/>
    </row>
    <row r="134" spans="1:10" ht="12.75" customHeight="1" x14ac:dyDescent="0.25">
      <c r="A134" s="101">
        <v>1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Invoice!B694</f>
        <v>720</v>
      </c>
      <c r="C135" s="88" t="str">
        <f>Invoice!E694</f>
        <v>CRAYON / OIL PASTEL PUTAR TITI TI-CP-24T TWIST</v>
      </c>
      <c r="D135" s="89">
        <f>Invoice!H694</f>
        <v>50000</v>
      </c>
      <c r="E135" s="81">
        <f>D135*B135</f>
        <v>36000000</v>
      </c>
      <c r="F135" s="81"/>
      <c r="G135" s="82">
        <f>E135/1.11</f>
        <v>32432432.432432428</v>
      </c>
      <c r="H135" s="83">
        <f>G135*11%</f>
        <v>3567567.5675675669</v>
      </c>
      <c r="I135" s="83">
        <f>G135/B135</f>
        <v>45045.045045045037</v>
      </c>
      <c r="J135" s="103">
        <f>H135/B135</f>
        <v>4954.9549549549538</v>
      </c>
    </row>
    <row r="136" spans="1:10" ht="12.75" customHeight="1" x14ac:dyDescent="0.25">
      <c r="A136" s="101"/>
      <c r="D136" s="81"/>
      <c r="E136" s="81">
        <f>(E135*Invoice!I694)+((E135-(E135*Invoice!I694))*Invoice!J694)</f>
        <v>4500000</v>
      </c>
      <c r="F136" s="81"/>
      <c r="G136" s="90">
        <f>E136/1.11</f>
        <v>4054054.0540540535</v>
      </c>
      <c r="H136" s="91">
        <f>G136*11%</f>
        <v>445945.94594594586</v>
      </c>
      <c r="I136" s="91">
        <f>G136/B135</f>
        <v>5630.6306306306296</v>
      </c>
      <c r="J136" s="104">
        <f>H136/B135</f>
        <v>619.36936936936922</v>
      </c>
    </row>
    <row r="137" spans="1:10" ht="12.75" customHeight="1" x14ac:dyDescent="0.25">
      <c r="A137" s="101"/>
      <c r="D137" s="81" t="s">
        <v>23</v>
      </c>
      <c r="E137" s="81">
        <f>E135-E136</f>
        <v>31500000</v>
      </c>
      <c r="F137" s="81"/>
      <c r="G137" s="82">
        <f>G135-G136</f>
        <v>28378378.378378376</v>
      </c>
      <c r="H137" s="82">
        <f>H135-H136</f>
        <v>3121621.6216216208</v>
      </c>
      <c r="I137" s="82">
        <f>I135-I136</f>
        <v>39414.414414414408</v>
      </c>
      <c r="J137" s="105">
        <f>J135-J136</f>
        <v>4335.5855855855843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31499999.999999996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6"/>
      <c r="B140" s="107"/>
      <c r="C140" s="107"/>
      <c r="D140" s="107"/>
      <c r="E140" s="107"/>
      <c r="F140" s="107"/>
      <c r="G140" s="108">
        <f>G137</f>
        <v>28378378.378378376</v>
      </c>
      <c r="H140" s="108">
        <f>H137</f>
        <v>3121621.6216216208</v>
      </c>
      <c r="I140" s="107"/>
      <c r="J140" s="109">
        <f>H138</f>
        <v>31499999.999999996</v>
      </c>
    </row>
    <row r="142" spans="1:10" ht="12.75" customHeight="1" x14ac:dyDescent="0.25">
      <c r="A142" s="303" t="s">
        <v>1</v>
      </c>
      <c r="B142" s="304">
        <f>Invoice!E800</f>
        <v>23070008</v>
      </c>
      <c r="C142" s="96"/>
      <c r="D142" s="97"/>
      <c r="E142" s="97"/>
      <c r="F142" s="97"/>
      <c r="G142" s="98"/>
      <c r="H142" s="99"/>
      <c r="I142" s="99"/>
      <c r="J142" s="100"/>
    </row>
    <row r="143" spans="1:10" ht="12.75" customHeight="1" x14ac:dyDescent="0.25">
      <c r="A143" s="101">
        <v>1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Invoice!B808</f>
        <v>30</v>
      </c>
      <c r="C144" s="88" t="str">
        <f>Invoice!E808</f>
        <v>STAPLER SDI 1102 NO.10 (HD-10)</v>
      </c>
      <c r="D144" s="89">
        <f>Invoice!H808</f>
        <v>138000</v>
      </c>
      <c r="E144" s="81">
        <f>D144*B144</f>
        <v>4140000</v>
      </c>
      <c r="F144" s="81"/>
      <c r="G144" s="82">
        <f>E144/1.11</f>
        <v>3729729.7297297292</v>
      </c>
      <c r="H144" s="83">
        <f>G144*11%</f>
        <v>410270.27027027024</v>
      </c>
      <c r="I144" s="83">
        <f>G144/B144</f>
        <v>124324.32432432431</v>
      </c>
      <c r="J144" s="103">
        <f>H144/B144</f>
        <v>13675.675675675675</v>
      </c>
    </row>
    <row r="145" spans="1:10" ht="12.75" customHeight="1" x14ac:dyDescent="0.25">
      <c r="A145" s="101"/>
      <c r="D145" s="81"/>
      <c r="E145" s="81">
        <f>(E144*Invoice!I808)+((E144-(E144*Invoice!I808))*Invoice!J808)</f>
        <v>517500</v>
      </c>
      <c r="F145" s="81"/>
      <c r="G145" s="90">
        <f>E145/1.11</f>
        <v>466216.21621621615</v>
      </c>
      <c r="H145" s="91">
        <f>G145*11%</f>
        <v>51283.78378378378</v>
      </c>
      <c r="I145" s="91">
        <f>G145/B144</f>
        <v>15540.540540540538</v>
      </c>
      <c r="J145" s="104">
        <f>H145/B144</f>
        <v>1709.4594594594594</v>
      </c>
    </row>
    <row r="146" spans="1:10" ht="12.75" customHeight="1" x14ac:dyDescent="0.25">
      <c r="A146" s="101"/>
      <c r="D146" s="81" t="s">
        <v>23</v>
      </c>
      <c r="E146" s="81">
        <f>E144-E145</f>
        <v>3622500</v>
      </c>
      <c r="F146" s="81"/>
      <c r="G146" s="82">
        <f>G144-G145</f>
        <v>3263513.5135135129</v>
      </c>
      <c r="H146" s="82">
        <f>H144-H145</f>
        <v>358986.48648648645</v>
      </c>
      <c r="I146" s="82">
        <f>I144-I145</f>
        <v>108783.78378378377</v>
      </c>
      <c r="J146" s="105">
        <f>J144-J145</f>
        <v>11966.216216216215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3622499.9999999995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G146</f>
        <v>3263513.5135135129</v>
      </c>
      <c r="H149" s="108">
        <f>H146</f>
        <v>358986.48648648645</v>
      </c>
      <c r="I149" s="107"/>
      <c r="J149" s="109">
        <f>H147</f>
        <v>3622499.9999999995</v>
      </c>
    </row>
    <row r="151" spans="1:10" ht="12.75" customHeight="1" x14ac:dyDescent="0.25">
      <c r="A151" s="94" t="s">
        <v>1</v>
      </c>
      <c r="B151" s="95">
        <f>Invoice!E914</f>
        <v>23070009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Invoice!B922</f>
        <v>240</v>
      </c>
      <c r="C153" s="88" t="str">
        <f>Invoice!E922</f>
        <v>CORRECTION FLUID JOYKO JK-01</v>
      </c>
      <c r="D153" s="89">
        <f>Invoice!H922</f>
        <v>36000</v>
      </c>
      <c r="E153" s="81">
        <f>D153*B153</f>
        <v>8640000</v>
      </c>
      <c r="F153" s="81"/>
      <c r="G153" s="82">
        <f>E153/1.11</f>
        <v>7783783.7837837832</v>
      </c>
      <c r="H153" s="83">
        <f>G153*11%</f>
        <v>856216.21621621621</v>
      </c>
      <c r="I153" s="83">
        <f>G153/B153</f>
        <v>32432.43243243243</v>
      </c>
      <c r="J153" s="103">
        <f>H153/B153</f>
        <v>3567.5675675675675</v>
      </c>
    </row>
    <row r="154" spans="1:10" ht="12.75" customHeight="1" x14ac:dyDescent="0.25">
      <c r="A154" s="101"/>
      <c r="D154" s="81"/>
      <c r="E154" s="81">
        <f>(E153*Invoice!I922)+((E153-(E153*Invoice!I922))*Invoice!J922)</f>
        <v>1080000</v>
      </c>
      <c r="F154" s="81"/>
      <c r="G154" s="90">
        <f>E154/1.11</f>
        <v>972972.9729729729</v>
      </c>
      <c r="H154" s="91">
        <f>G154*11%</f>
        <v>107027.02702702703</v>
      </c>
      <c r="I154" s="91">
        <f>G154/B153</f>
        <v>4054.0540540540537</v>
      </c>
      <c r="J154" s="104">
        <f>H154/B153</f>
        <v>445.94594594594594</v>
      </c>
    </row>
    <row r="155" spans="1:10" ht="12.75" customHeight="1" x14ac:dyDescent="0.25">
      <c r="A155" s="101"/>
      <c r="D155" s="81" t="s">
        <v>23</v>
      </c>
      <c r="E155" s="81">
        <f>E153-E154</f>
        <v>7560000</v>
      </c>
      <c r="F155" s="81"/>
      <c r="G155" s="82">
        <f>G153-G154</f>
        <v>6810810.81081081</v>
      </c>
      <c r="H155" s="82">
        <f>H153-H154</f>
        <v>749189.18918918923</v>
      </c>
      <c r="I155" s="82">
        <f>I153-I154</f>
        <v>28378.378378378377</v>
      </c>
      <c r="J155" s="105">
        <f>J153-J154</f>
        <v>3121.6216216216217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7559999.9999999991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6810810.81081081</v>
      </c>
      <c r="H158" s="108">
        <f>H155</f>
        <v>749189.18918918923</v>
      </c>
      <c r="I158" s="107"/>
      <c r="J158" s="109">
        <f>H156</f>
        <v>7559999.9999999991</v>
      </c>
    </row>
    <row r="160" spans="1:10" ht="12.75" customHeight="1" x14ac:dyDescent="0.25">
      <c r="A160" s="94" t="s">
        <v>1</v>
      </c>
      <c r="B160" s="95">
        <f>Invoice!E1028</f>
        <v>23070010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Invoice!B1036</f>
        <v>20</v>
      </c>
      <c r="C162" s="88" t="str">
        <f>Invoice!E1036</f>
        <v>BINDER CLIP KENKO NO. 107</v>
      </c>
      <c r="D162" s="89">
        <f>Invoice!H1036</f>
        <v>31800</v>
      </c>
      <c r="E162" s="81">
        <f>D162*B162</f>
        <v>636000</v>
      </c>
      <c r="F162" s="81"/>
      <c r="G162" s="82">
        <f>E162/1.11</f>
        <v>572972.9729729729</v>
      </c>
      <c r="H162" s="83">
        <f>G162*11%</f>
        <v>63027.027027027019</v>
      </c>
      <c r="I162" s="83">
        <f>G162/B162</f>
        <v>28648.648648648646</v>
      </c>
      <c r="J162" s="103">
        <f>H162/B162</f>
        <v>3151.3513513513508</v>
      </c>
    </row>
    <row r="163" spans="1:10" ht="12.75" customHeight="1" x14ac:dyDescent="0.25">
      <c r="A163" s="101"/>
      <c r="D163" s="81"/>
      <c r="E163" s="81">
        <f>(E162*Invoice!I1036)+((E162-(E162*Invoice!I1036))*Invoice!J1036)</f>
        <v>63600</v>
      </c>
      <c r="F163" s="81"/>
      <c r="G163" s="90">
        <f>E163/1.11</f>
        <v>57297.297297297293</v>
      </c>
      <c r="H163" s="91">
        <f>G163*11%</f>
        <v>6302.7027027027025</v>
      </c>
      <c r="I163" s="91">
        <f>G163/B162</f>
        <v>2864.8648648648646</v>
      </c>
      <c r="J163" s="104">
        <f>H163/B162</f>
        <v>315.1351351351351</v>
      </c>
    </row>
    <row r="164" spans="1:10" ht="12.75" customHeight="1" x14ac:dyDescent="0.25">
      <c r="A164" s="101"/>
      <c r="D164" s="81" t="s">
        <v>23</v>
      </c>
      <c r="E164" s="81">
        <f>E162-E163</f>
        <v>572400</v>
      </c>
      <c r="F164" s="81"/>
      <c r="G164" s="82">
        <f>G162-G163</f>
        <v>515675.67567567562</v>
      </c>
      <c r="H164" s="82">
        <f>H162-H163</f>
        <v>56724.32432432432</v>
      </c>
      <c r="I164" s="82">
        <f>I162-I163</f>
        <v>25783.783783783783</v>
      </c>
      <c r="J164" s="105">
        <f>J162-J163</f>
        <v>2836.2162162162158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572400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Invoice!B1037</f>
        <v>5</v>
      </c>
      <c r="C168" s="88" t="str">
        <f>Invoice!E1037</f>
        <v>BINDER CLIP KENKO NO. 155</v>
      </c>
      <c r="D168" s="89">
        <f>Invoice!H1037</f>
        <v>69000</v>
      </c>
      <c r="E168" s="81">
        <f t="shared" ref="E168:E186" si="30">D168*B168</f>
        <v>345000</v>
      </c>
      <c r="F168" s="81"/>
      <c r="G168" s="82">
        <f t="shared" ref="G168:G186" si="31">E168/1.11</f>
        <v>310810.81081081077</v>
      </c>
      <c r="H168" s="83">
        <f t="shared" ref="H168:H186" si="32">G168*11%</f>
        <v>34189.189189189186</v>
      </c>
      <c r="I168" s="83">
        <f t="shared" ref="I168:I186" si="33">G168/B168</f>
        <v>62162.162162162153</v>
      </c>
      <c r="J168" s="103">
        <f t="shared" ref="J168:J186" si="34">H168/B168</f>
        <v>6837.8378378378375</v>
      </c>
    </row>
    <row r="169" spans="1:10" ht="12.75" customHeight="1" x14ac:dyDescent="0.25">
      <c r="A169" s="101"/>
      <c r="D169" s="81"/>
      <c r="E169" s="81">
        <f>(E168*Invoice!I1037)+((E168-(E168*Invoice!I1037))*Invoice!J1037)</f>
        <v>34500</v>
      </c>
      <c r="F169" s="81"/>
      <c r="G169" s="90">
        <f>E169/1.11</f>
        <v>31081.08108108108</v>
      </c>
      <c r="H169" s="91">
        <f>G169*11%</f>
        <v>3418.9189189189187</v>
      </c>
      <c r="I169" s="91">
        <f>G169/B168</f>
        <v>6216.2162162162158</v>
      </c>
      <c r="J169" s="104">
        <f>H169/B168</f>
        <v>683.78378378378375</v>
      </c>
    </row>
    <row r="170" spans="1:10" ht="12.75" customHeight="1" x14ac:dyDescent="0.25">
      <c r="A170" s="101"/>
      <c r="D170" s="81" t="s">
        <v>23</v>
      </c>
      <c r="E170" s="81">
        <f>E168-E169</f>
        <v>310500</v>
      </c>
      <c r="F170" s="81"/>
      <c r="G170" s="82">
        <f>G168-G169</f>
        <v>279729.7297297297</v>
      </c>
      <c r="H170" s="82">
        <f>H168-H169</f>
        <v>30770.270270270266</v>
      </c>
      <c r="I170" s="82">
        <f>I168-I169</f>
        <v>55945.945945945939</v>
      </c>
      <c r="J170" s="105">
        <f>J168-J169</f>
        <v>6154.0540540540533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310500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Invoice!B1038</f>
        <v>5</v>
      </c>
      <c r="C174" s="88" t="str">
        <f>Invoice!E1038</f>
        <v>BINDER CLIP KENKO NO. 260</v>
      </c>
      <c r="D174" s="89">
        <f>Invoice!H1038</f>
        <v>180000</v>
      </c>
      <c r="E174" s="81">
        <f t="shared" si="30"/>
        <v>900000</v>
      </c>
      <c r="F174" s="81"/>
      <c r="G174" s="82">
        <f t="shared" si="31"/>
        <v>810810.81081081077</v>
      </c>
      <c r="H174" s="83">
        <f t="shared" si="32"/>
        <v>89189.189189189186</v>
      </c>
      <c r="I174" s="83">
        <f t="shared" si="33"/>
        <v>162162.16216216216</v>
      </c>
      <c r="J174" s="103">
        <f t="shared" si="34"/>
        <v>17837.837837837837</v>
      </c>
    </row>
    <row r="175" spans="1:10" ht="12.75" customHeight="1" x14ac:dyDescent="0.25">
      <c r="A175" s="101"/>
      <c r="D175" s="81"/>
      <c r="E175" s="81">
        <f>(E174*Invoice!I1038)+((E174-(E174*Invoice!I1038))*Invoice!J1038)</f>
        <v>90000</v>
      </c>
      <c r="F175" s="81"/>
      <c r="G175" s="90">
        <f>E175/1.11</f>
        <v>81081.08108108108</v>
      </c>
      <c r="H175" s="91">
        <f>G175*11%</f>
        <v>8918.9189189189183</v>
      </c>
      <c r="I175" s="91">
        <f>G175/B174</f>
        <v>16216.216216216217</v>
      </c>
      <c r="J175" s="104">
        <f>H175/B174</f>
        <v>1783.7837837837837</v>
      </c>
    </row>
    <row r="176" spans="1:10" ht="12.75" customHeight="1" x14ac:dyDescent="0.25">
      <c r="A176" s="101"/>
      <c r="D176" s="81" t="s">
        <v>23</v>
      </c>
      <c r="E176" s="81">
        <f>E174-E175</f>
        <v>810000</v>
      </c>
      <c r="F176" s="81"/>
      <c r="G176" s="82">
        <f>G174-G175</f>
        <v>729729.7297297297</v>
      </c>
      <c r="H176" s="82">
        <f>H174-H175</f>
        <v>80270.270270270266</v>
      </c>
      <c r="I176" s="82">
        <f>I174-I175</f>
        <v>145945.94594594595</v>
      </c>
      <c r="J176" s="105">
        <f>J174-J175</f>
        <v>16054.054054054053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810000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Invoice!B1039</f>
        <v>10</v>
      </c>
      <c r="C180" s="88" t="str">
        <f>Invoice!E1039</f>
        <v>LEM STICK KENKO 8 GR (KECIL) isi 30 pc</v>
      </c>
      <c r="D180" s="89">
        <f>Invoice!H1039</f>
        <v>66000</v>
      </c>
      <c r="E180" s="81">
        <f t="shared" si="30"/>
        <v>660000</v>
      </c>
      <c r="F180" s="81"/>
      <c r="G180" s="82">
        <f t="shared" si="31"/>
        <v>594594.59459459456</v>
      </c>
      <c r="H180" s="83">
        <f t="shared" si="32"/>
        <v>65405.4054054054</v>
      </c>
      <c r="I180" s="83">
        <f t="shared" si="33"/>
        <v>59459.459459459453</v>
      </c>
      <c r="J180" s="103">
        <f t="shared" si="34"/>
        <v>6540.54054054054</v>
      </c>
    </row>
    <row r="181" spans="1:10" ht="12.75" customHeight="1" x14ac:dyDescent="0.25">
      <c r="A181" s="101"/>
      <c r="D181" s="81"/>
      <c r="E181" s="81">
        <f>(E180*Invoice!I1039)+((E180-(E180*Invoice!I1039))*Invoice!J1039)</f>
        <v>66000</v>
      </c>
      <c r="F181" s="81"/>
      <c r="G181" s="90">
        <f>E181/1.11</f>
        <v>59459.459459459453</v>
      </c>
      <c r="H181" s="91">
        <f>G181*11%</f>
        <v>6540.54054054054</v>
      </c>
      <c r="I181" s="91">
        <f>G181/B180</f>
        <v>5945.9459459459449</v>
      </c>
      <c r="J181" s="104">
        <f>H181/B180</f>
        <v>654.05405405405395</v>
      </c>
    </row>
    <row r="182" spans="1:10" ht="12.75" customHeight="1" x14ac:dyDescent="0.25">
      <c r="A182" s="101"/>
      <c r="D182" s="81" t="s">
        <v>23</v>
      </c>
      <c r="E182" s="81">
        <f>E180-E181</f>
        <v>594000</v>
      </c>
      <c r="F182" s="81"/>
      <c r="G182" s="82">
        <f>G180-G181</f>
        <v>535135.13513513515</v>
      </c>
      <c r="H182" s="82">
        <f>H180-H181</f>
        <v>58864.86486486486</v>
      </c>
      <c r="I182" s="82">
        <f>I180-I181</f>
        <v>53513.513513513506</v>
      </c>
      <c r="J182" s="105">
        <f>J180-J181</f>
        <v>5886.4864864864858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594000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Invoice!B1040</f>
        <v>5</v>
      </c>
      <c r="C186" s="88" t="str">
        <f>Invoice!E1040</f>
        <v>ISI CUTTER 18 MM KENKO L-150 (BESAR)</v>
      </c>
      <c r="D186" s="89">
        <f>Invoice!H1040</f>
        <v>64800</v>
      </c>
      <c r="E186" s="81">
        <f t="shared" si="30"/>
        <v>324000</v>
      </c>
      <c r="F186" s="81"/>
      <c r="G186" s="82">
        <f t="shared" si="31"/>
        <v>291891.89189189189</v>
      </c>
      <c r="H186" s="83">
        <f t="shared" si="32"/>
        <v>32108.10810810811</v>
      </c>
      <c r="I186" s="83">
        <f t="shared" si="33"/>
        <v>58378.37837837838</v>
      </c>
      <c r="J186" s="103">
        <f t="shared" si="34"/>
        <v>6421.6216216216217</v>
      </c>
    </row>
    <row r="187" spans="1:10" ht="12.75" customHeight="1" x14ac:dyDescent="0.25">
      <c r="A187" s="101"/>
      <c r="D187" s="81"/>
      <c r="E187" s="81">
        <f>(E186*Invoice!I1040)+((E186-(E186*Invoice!I1040))*Invoice!J1040)</f>
        <v>32400</v>
      </c>
      <c r="F187" s="81"/>
      <c r="G187" s="90">
        <f>E187/1.11</f>
        <v>29189.189189189186</v>
      </c>
      <c r="H187" s="91">
        <f>G187*11%</f>
        <v>3210.8108108108104</v>
      </c>
      <c r="I187" s="91">
        <f>G187/B186</f>
        <v>5837.8378378378375</v>
      </c>
      <c r="J187" s="104">
        <f>H187/B186</f>
        <v>642.16216216216208</v>
      </c>
    </row>
    <row r="188" spans="1:10" ht="12.75" customHeight="1" x14ac:dyDescent="0.25">
      <c r="A188" s="101"/>
      <c r="D188" s="81" t="s">
        <v>23</v>
      </c>
      <c r="E188" s="81">
        <f>E186-E187</f>
        <v>291600</v>
      </c>
      <c r="F188" s="81"/>
      <c r="G188" s="82">
        <f>G186-G187</f>
        <v>262702.70270270272</v>
      </c>
      <c r="H188" s="82">
        <f>H186-H187</f>
        <v>28897.2972972973</v>
      </c>
      <c r="I188" s="82">
        <f>I186-I187</f>
        <v>52540.54054054054</v>
      </c>
      <c r="J188" s="105">
        <f>J186-J187</f>
        <v>5779.45945945946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291600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G164+G170+G176+G182+G188</f>
        <v>2322972.9729729732</v>
      </c>
      <c r="H191" s="108">
        <f>H164+H170+H176+H182+H188</f>
        <v>255527.02702702701</v>
      </c>
      <c r="I191" s="107"/>
      <c r="J191" s="109">
        <f>H165+H171+H177+H183+H189</f>
        <v>2578500</v>
      </c>
    </row>
    <row r="193" spans="1:10" ht="12.75" customHeight="1" x14ac:dyDescent="0.25">
      <c r="A193" s="94" t="s">
        <v>1</v>
      </c>
      <c r="B193" s="95">
        <f>Invoice!E1142</f>
        <v>23070011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40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5904000</v>
      </c>
      <c r="F195" s="81"/>
      <c r="G195" s="82">
        <f>E195/1.11</f>
        <v>5318918.9189189188</v>
      </c>
      <c r="H195" s="83">
        <f>G195*11%</f>
        <v>585081.08108108107</v>
      </c>
      <c r="I195" s="83">
        <f>G195/B195</f>
        <v>132972.97297297296</v>
      </c>
      <c r="J195" s="103">
        <f>H195/B195</f>
        <v>14627.027027027027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738000</v>
      </c>
      <c r="F196" s="81"/>
      <c r="G196" s="90">
        <f>E196/1.11</f>
        <v>664864.86486486485</v>
      </c>
      <c r="H196" s="91">
        <f>G196*11%</f>
        <v>73135.135135135133</v>
      </c>
      <c r="I196" s="91">
        <f>G196/B195</f>
        <v>16621.62162162162</v>
      </c>
      <c r="J196" s="104">
        <f>H196/B195</f>
        <v>1828.3783783783783</v>
      </c>
    </row>
    <row r="197" spans="1:10" ht="12.75" customHeight="1" x14ac:dyDescent="0.25">
      <c r="A197" s="101"/>
      <c r="D197" s="81" t="s">
        <v>23</v>
      </c>
      <c r="E197" s="81">
        <f>E195-E196</f>
        <v>5166000</v>
      </c>
      <c r="F197" s="81"/>
      <c r="G197" s="82">
        <f>G195-G196</f>
        <v>4654054.0540540535</v>
      </c>
      <c r="H197" s="82">
        <f>H195-H196</f>
        <v>511945.94594594592</v>
      </c>
      <c r="I197" s="82">
        <f>I195-I196</f>
        <v>116351.35135135133</v>
      </c>
      <c r="J197" s="105">
        <f>J195-J196</f>
        <v>12798.648648648648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5165999.9999999991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4654054.0540540535</v>
      </c>
      <c r="H200" s="108">
        <f>H197</f>
        <v>511945.94594594592</v>
      </c>
      <c r="I200" s="107"/>
      <c r="J200" s="109">
        <f>H198</f>
        <v>5165999.9999999991</v>
      </c>
    </row>
    <row r="202" spans="1:10" ht="12.75" customHeight="1" x14ac:dyDescent="0.25">
      <c r="A202" s="94" t="s">
        <v>1</v>
      </c>
      <c r="B202" s="95">
        <f>Invoice!E1256</f>
        <v>23070012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720</v>
      </c>
      <c r="C204" s="88" t="str">
        <f>Invoice!E1264</f>
        <v>CRAYON / OIL PASTEL JOYKO OP-12S PP CASE SEA WORLD</v>
      </c>
      <c r="D204" s="89">
        <f>Invoice!H1264</f>
        <v>11900</v>
      </c>
      <c r="E204" s="81">
        <f>D204*B204</f>
        <v>8568000</v>
      </c>
      <c r="F204" s="81"/>
      <c r="G204" s="82">
        <f>E204/1.11</f>
        <v>7718918.9189189179</v>
      </c>
      <c r="H204" s="83">
        <f>G204*11%</f>
        <v>849081.08108108095</v>
      </c>
      <c r="I204" s="83">
        <f>G204/B204</f>
        <v>10720.720720720719</v>
      </c>
      <c r="J204" s="103">
        <f>H204/B204</f>
        <v>1179.2792792792791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1071000</v>
      </c>
      <c r="F205" s="81"/>
      <c r="G205" s="90">
        <f>E205/1.11</f>
        <v>964864.86486486474</v>
      </c>
      <c r="H205" s="91">
        <f>G205*11%</f>
        <v>106135.13513513512</v>
      </c>
      <c r="I205" s="91">
        <f>G205/B204</f>
        <v>1340.0900900900899</v>
      </c>
      <c r="J205" s="104">
        <f>H205/B204</f>
        <v>147.40990990990989</v>
      </c>
    </row>
    <row r="206" spans="1:10" ht="12.75" customHeight="1" x14ac:dyDescent="0.25">
      <c r="A206" s="101"/>
      <c r="D206" s="81" t="s">
        <v>23</v>
      </c>
      <c r="E206" s="81">
        <f>E204-E205</f>
        <v>7497000</v>
      </c>
      <c r="F206" s="81"/>
      <c r="G206" s="82">
        <f>G204-G205</f>
        <v>6754054.0540540535</v>
      </c>
      <c r="H206" s="82">
        <f>H204-H205</f>
        <v>742945.9459459458</v>
      </c>
      <c r="I206" s="82">
        <f>I204-I205</f>
        <v>9380.6306306306287</v>
      </c>
      <c r="J206" s="105">
        <f>J204-J205</f>
        <v>1031.8693693693692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7496999.9999999991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144</v>
      </c>
      <c r="C210" s="88" t="str">
        <f>Invoice!E1265</f>
        <v>CRAYON / OIL PASTEL JOYKO OP-18S PP CASE SEA WORLD</v>
      </c>
      <c r="D210" s="89">
        <f>Invoice!H1265</f>
        <v>23000</v>
      </c>
      <c r="E210" s="81">
        <f t="shared" ref="E210:E234" si="35">D210*B210</f>
        <v>3312000</v>
      </c>
      <c r="F210" s="81"/>
      <c r="G210" s="82">
        <f t="shared" ref="G210:G234" si="36">E210/1.11</f>
        <v>2983783.7837837837</v>
      </c>
      <c r="H210" s="83">
        <f t="shared" ref="H210:H234" si="37">G210*11%</f>
        <v>328216.21621621621</v>
      </c>
      <c r="I210" s="83">
        <f t="shared" ref="I210:I234" si="38">G210/B210</f>
        <v>20720.720720720721</v>
      </c>
      <c r="J210" s="103">
        <f t="shared" ref="J210:J234" si="39">H210/B210</f>
        <v>2279.2792792792793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414000</v>
      </c>
      <c r="F211" s="81"/>
      <c r="G211" s="90">
        <f>E211/1.11</f>
        <v>372972.97297297296</v>
      </c>
      <c r="H211" s="91">
        <f>G211*11%</f>
        <v>41027.027027027027</v>
      </c>
      <c r="I211" s="91">
        <f>G211/B210</f>
        <v>2590.0900900900901</v>
      </c>
      <c r="J211" s="104">
        <f>H211/B210</f>
        <v>284.90990990990991</v>
      </c>
    </row>
    <row r="212" spans="1:10" ht="12.75" customHeight="1" x14ac:dyDescent="0.25">
      <c r="A212" s="101"/>
      <c r="D212" s="81" t="s">
        <v>23</v>
      </c>
      <c r="E212" s="81">
        <f>E210-E211</f>
        <v>2898000</v>
      </c>
      <c r="F212" s="81"/>
      <c r="G212" s="82">
        <f>G210-G211</f>
        <v>2610810.8108108109</v>
      </c>
      <c r="H212" s="82">
        <f>H210-H211</f>
        <v>287189.18918918917</v>
      </c>
      <c r="I212" s="82">
        <f>I210-I211</f>
        <v>18130.630630630632</v>
      </c>
      <c r="J212" s="105">
        <f>J210-J211</f>
        <v>1994.3693693693695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2898000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96</v>
      </c>
      <c r="C216" s="88" t="str">
        <f>Invoice!E1266</f>
        <v>CRAYON / OIL PASTEL JOYKO OP-24S PP CASE SEA WORLD</v>
      </c>
      <c r="D216" s="89">
        <f>Invoice!H1266</f>
        <v>29600</v>
      </c>
      <c r="E216" s="81">
        <f t="shared" si="35"/>
        <v>2841600</v>
      </c>
      <c r="F216" s="81"/>
      <c r="G216" s="82">
        <f t="shared" si="36"/>
        <v>2560000</v>
      </c>
      <c r="H216" s="83">
        <f t="shared" si="37"/>
        <v>281600</v>
      </c>
      <c r="I216" s="83">
        <f t="shared" si="38"/>
        <v>26666.666666666668</v>
      </c>
      <c r="J216" s="103">
        <f t="shared" si="39"/>
        <v>2933.3333333333335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355200</v>
      </c>
      <c r="F217" s="81"/>
      <c r="G217" s="90">
        <f>E217/1.11</f>
        <v>320000</v>
      </c>
      <c r="H217" s="91">
        <f>G217*11%</f>
        <v>35200</v>
      </c>
      <c r="I217" s="91">
        <f>G217/B216</f>
        <v>3333.3333333333335</v>
      </c>
      <c r="J217" s="104">
        <f>H217/B216</f>
        <v>366.66666666666669</v>
      </c>
    </row>
    <row r="218" spans="1:10" ht="12.75" customHeight="1" x14ac:dyDescent="0.25">
      <c r="A218" s="101"/>
      <c r="D218" s="81" t="s">
        <v>23</v>
      </c>
      <c r="E218" s="81">
        <f>E216-E217</f>
        <v>2486400</v>
      </c>
      <c r="F218" s="81"/>
      <c r="G218" s="82">
        <f>G216-G217</f>
        <v>2240000</v>
      </c>
      <c r="H218" s="82">
        <f>H216-H217</f>
        <v>246400</v>
      </c>
      <c r="I218" s="82">
        <f>I216-I217</f>
        <v>23333.333333333336</v>
      </c>
      <c r="J218" s="105">
        <f>J216-J217</f>
        <v>2566.666666666667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2486400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200</v>
      </c>
      <c r="C222" s="88" t="str">
        <f>Invoice!E1267</f>
        <v>STIP / PENGHAPUS JOYKO 526-B40P PUTIH</v>
      </c>
      <c r="D222" s="89">
        <f>Invoice!H1267</f>
        <v>28300</v>
      </c>
      <c r="E222" s="81">
        <f t="shared" si="35"/>
        <v>5660000</v>
      </c>
      <c r="F222" s="81"/>
      <c r="G222" s="82">
        <f t="shared" si="36"/>
        <v>5099099.0990990987</v>
      </c>
      <c r="H222" s="83">
        <f t="shared" si="37"/>
        <v>560900.90090090083</v>
      </c>
      <c r="I222" s="83">
        <f t="shared" si="38"/>
        <v>25495.495495495492</v>
      </c>
      <c r="J222" s="103">
        <f t="shared" si="39"/>
        <v>2804.504504504504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707500</v>
      </c>
      <c r="F223" s="81"/>
      <c r="G223" s="90">
        <f>E223/1.11</f>
        <v>637387.38738738734</v>
      </c>
      <c r="H223" s="91">
        <f>G223*11%</f>
        <v>70112.612612612604</v>
      </c>
      <c r="I223" s="91">
        <f>G223/B222</f>
        <v>3186.9369369369365</v>
      </c>
      <c r="J223" s="104">
        <f>H223/B222</f>
        <v>350.563063063063</v>
      </c>
    </row>
    <row r="224" spans="1:10" ht="12.75" customHeight="1" x14ac:dyDescent="0.25">
      <c r="A224" s="101"/>
      <c r="D224" s="81" t="s">
        <v>23</v>
      </c>
      <c r="E224" s="81">
        <f>E222-E223</f>
        <v>4952500</v>
      </c>
      <c r="F224" s="81"/>
      <c r="G224" s="82">
        <f>G222-G223</f>
        <v>4461711.7117117113</v>
      </c>
      <c r="H224" s="82">
        <f>H222-H223</f>
        <v>490788.28828828823</v>
      </c>
      <c r="I224" s="82">
        <f>I222-I223</f>
        <v>22308.558558558554</v>
      </c>
      <c r="J224" s="105">
        <f>J222-J223</f>
        <v>2453.9414414414409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4952499.9999999991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100</v>
      </c>
      <c r="C228" s="88" t="str">
        <f>Invoice!E1268</f>
        <v>STIP / PENGHAPUS JOYKO 526-B40BL HITAM</v>
      </c>
      <c r="D228" s="89">
        <f>Invoice!H1268</f>
        <v>28300</v>
      </c>
      <c r="E228" s="81">
        <f t="shared" si="35"/>
        <v>2830000</v>
      </c>
      <c r="F228" s="81"/>
      <c r="G228" s="82">
        <f t="shared" si="36"/>
        <v>2549549.5495495494</v>
      </c>
      <c r="H228" s="83">
        <f t="shared" si="37"/>
        <v>280450.45045045041</v>
      </c>
      <c r="I228" s="83">
        <f t="shared" si="38"/>
        <v>25495.495495495492</v>
      </c>
      <c r="J228" s="103">
        <f t="shared" si="39"/>
        <v>2804.504504504504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353750</v>
      </c>
      <c r="F229" s="81"/>
      <c r="G229" s="90">
        <f>E229/1.11</f>
        <v>318693.69369369367</v>
      </c>
      <c r="H229" s="91">
        <f>G229*11%</f>
        <v>35056.306306306302</v>
      </c>
      <c r="I229" s="91">
        <f>G229/B228</f>
        <v>3186.9369369369365</v>
      </c>
      <c r="J229" s="104">
        <f>H229/B228</f>
        <v>350.563063063063</v>
      </c>
    </row>
    <row r="230" spans="1:10" ht="12.75" customHeight="1" x14ac:dyDescent="0.25">
      <c r="A230" s="101"/>
      <c r="D230" s="81" t="s">
        <v>23</v>
      </c>
      <c r="E230" s="81">
        <f>E228-E229</f>
        <v>2476250</v>
      </c>
      <c r="F230" s="81"/>
      <c r="G230" s="82">
        <f>G228-G229</f>
        <v>2230855.8558558556</v>
      </c>
      <c r="H230" s="82">
        <f>H228-H229</f>
        <v>245394.14414414411</v>
      </c>
      <c r="I230" s="82">
        <f>I228-I229</f>
        <v>22308.558558558554</v>
      </c>
      <c r="J230" s="105">
        <f>J228-J229</f>
        <v>2453.9414414414409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2476249.9999999995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50</v>
      </c>
      <c r="C234" s="88" t="str">
        <f>Invoice!E1269</f>
        <v>LABEL HARGA JOYKO LB-P2LN (2 LINE PUTIH)</v>
      </c>
      <c r="D234" s="89">
        <f>Invoice!H1269</f>
        <v>30500</v>
      </c>
      <c r="E234" s="81">
        <f t="shared" si="35"/>
        <v>1525000</v>
      </c>
      <c r="F234" s="81"/>
      <c r="G234" s="82">
        <f t="shared" si="36"/>
        <v>1373873.8738738738</v>
      </c>
      <c r="H234" s="83">
        <f t="shared" si="37"/>
        <v>151126.12612612612</v>
      </c>
      <c r="I234" s="83">
        <f t="shared" si="38"/>
        <v>27477.477477477478</v>
      </c>
      <c r="J234" s="103">
        <f t="shared" si="39"/>
        <v>3022.5225225225226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190625</v>
      </c>
      <c r="F235" s="81"/>
      <c r="G235" s="90">
        <f>E235/1.11</f>
        <v>171734.23423423423</v>
      </c>
      <c r="H235" s="91">
        <f>G235*11%</f>
        <v>18890.765765765766</v>
      </c>
      <c r="I235" s="91">
        <f>G235/B234</f>
        <v>3434.6846846846847</v>
      </c>
      <c r="J235" s="104">
        <f>H235/B234</f>
        <v>377.81531531531533</v>
      </c>
    </row>
    <row r="236" spans="1:10" ht="12.75" customHeight="1" x14ac:dyDescent="0.25">
      <c r="A236" s="101"/>
      <c r="D236" s="81" t="s">
        <v>23</v>
      </c>
      <c r="E236" s="81">
        <f>E234-E235</f>
        <v>1334375</v>
      </c>
      <c r="F236" s="81"/>
      <c r="G236" s="82">
        <f>G234-G235</f>
        <v>1202139.6396396395</v>
      </c>
      <c r="H236" s="82">
        <f>H234-H235</f>
        <v>132235.36036036036</v>
      </c>
      <c r="I236" s="82">
        <f>I234-I235</f>
        <v>24042.792792792792</v>
      </c>
      <c r="J236" s="105">
        <f>J234-J235</f>
        <v>2644.7072072072074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1334375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6"/>
      <c r="B239" s="107"/>
      <c r="C239" s="107"/>
      <c r="D239" s="107"/>
      <c r="E239" s="107"/>
      <c r="F239" s="107"/>
      <c r="G239" s="108">
        <f>G206+G212+G218+G224+G230+G236</f>
        <v>19499572.07207207</v>
      </c>
      <c r="H239" s="108">
        <f>H206+H212+H218+H224+H230+H236</f>
        <v>2144952.9279279276</v>
      </c>
      <c r="I239" s="107"/>
      <c r="J239" s="109">
        <f>H207+H213+H219+H225+H231+H237</f>
        <v>21644525</v>
      </c>
    </row>
    <row r="241" spans="1:10" ht="12.75" customHeight="1" x14ac:dyDescent="0.25">
      <c r="A241" s="94" t="s">
        <v>1</v>
      </c>
      <c r="B241" s="95">
        <f>Invoice!E1370</f>
        <v>23070013</v>
      </c>
      <c r="C241" s="96"/>
      <c r="D241" s="97"/>
      <c r="E241" s="97"/>
      <c r="F241" s="97"/>
      <c r="G241" s="98"/>
      <c r="H241" s="99"/>
      <c r="I241" s="99"/>
      <c r="J241" s="100"/>
    </row>
    <row r="242" spans="1:10" ht="12.75" customHeight="1" x14ac:dyDescent="0.25">
      <c r="A242" s="101">
        <v>1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Invoice!B1378</f>
        <v>96</v>
      </c>
      <c r="C243" s="88" t="str">
        <f>Invoice!E1378</f>
        <v>HANDY TAPE DISPENSER KENKO TDB-2</v>
      </c>
      <c r="D243" s="89">
        <f>Invoice!H1378</f>
        <v>22000</v>
      </c>
      <c r="E243" s="81">
        <f>D243*B243</f>
        <v>2112000</v>
      </c>
      <c r="F243" s="81"/>
      <c r="G243" s="82">
        <f>E243/1.11</f>
        <v>1902702.7027027025</v>
      </c>
      <c r="H243" s="83">
        <f>G243*11%</f>
        <v>209297.29729729728</v>
      </c>
      <c r="I243" s="83">
        <f>G243/B243</f>
        <v>19819.819819819819</v>
      </c>
      <c r="J243" s="103">
        <f>H243/B243</f>
        <v>2180.1801801801798</v>
      </c>
    </row>
    <row r="244" spans="1:10" ht="12.75" customHeight="1" x14ac:dyDescent="0.25">
      <c r="A244" s="101"/>
      <c r="D244" s="81"/>
      <c r="E244" s="81">
        <f>(E243*Invoice!I1378)+((E243-(E243*Invoice!I1378))*Invoice!J1378)</f>
        <v>295680</v>
      </c>
      <c r="F244" s="81"/>
      <c r="G244" s="90">
        <f>E244/1.11</f>
        <v>266378.37837837834</v>
      </c>
      <c r="H244" s="91">
        <f>G244*11%</f>
        <v>29301.621621621616</v>
      </c>
      <c r="I244" s="91">
        <f>G244/B243</f>
        <v>2774.7747747747744</v>
      </c>
      <c r="J244" s="104">
        <f>H244/B243</f>
        <v>305.22522522522519</v>
      </c>
    </row>
    <row r="245" spans="1:10" ht="12.75" customHeight="1" x14ac:dyDescent="0.25">
      <c r="A245" s="101"/>
      <c r="D245" s="81" t="s">
        <v>23</v>
      </c>
      <c r="E245" s="81">
        <f>E243-E244</f>
        <v>1816320</v>
      </c>
      <c r="F245" s="81"/>
      <c r="G245" s="82">
        <f>G243-G244</f>
        <v>1636324.3243243243</v>
      </c>
      <c r="H245" s="82">
        <f>H243-H244</f>
        <v>179995.67567567565</v>
      </c>
      <c r="I245" s="82">
        <f>I243-I244</f>
        <v>17045.045045045044</v>
      </c>
      <c r="J245" s="105">
        <f>J243-J244</f>
        <v>1874.9549549549547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1816320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6"/>
      <c r="B248" s="107"/>
      <c r="C248" s="107"/>
      <c r="D248" s="107"/>
      <c r="E248" s="107"/>
      <c r="F248" s="107"/>
      <c r="G248" s="108">
        <f>G245</f>
        <v>1636324.3243243243</v>
      </c>
      <c r="H248" s="108">
        <f>H245</f>
        <v>179995.67567567565</v>
      </c>
      <c r="I248" s="107"/>
      <c r="J248" s="109">
        <f>H246</f>
        <v>1816320</v>
      </c>
    </row>
    <row r="250" spans="1:10" ht="12.75" customHeight="1" x14ac:dyDescent="0.25">
      <c r="A250" s="94" t="s">
        <v>1</v>
      </c>
      <c r="B250" s="95">
        <f>Invoice!E1484</f>
        <v>23070014</v>
      </c>
      <c r="C250" s="96"/>
      <c r="D250" s="97"/>
      <c r="E250" s="97"/>
      <c r="F250" s="97"/>
      <c r="G250" s="98"/>
      <c r="H250" s="99"/>
      <c r="I250" s="99"/>
      <c r="J250" s="100"/>
    </row>
    <row r="251" spans="1:10" ht="12.75" customHeight="1" x14ac:dyDescent="0.25">
      <c r="A251" s="101">
        <v>1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Invoice!B1492</f>
        <v>20</v>
      </c>
      <c r="C252" s="88" t="str">
        <f>Invoice!E1492</f>
        <v>STAPLER KENKO HD-10D</v>
      </c>
      <c r="D252" s="89">
        <f>Invoice!H1492</f>
        <v>117600</v>
      </c>
      <c r="E252" s="81">
        <f>D252*B252</f>
        <v>2352000</v>
      </c>
      <c r="F252" s="81"/>
      <c r="G252" s="82">
        <f>E252/1.11</f>
        <v>2118918.9189189188</v>
      </c>
      <c r="H252" s="83">
        <f>G252*11%</f>
        <v>233081.08108108107</v>
      </c>
      <c r="I252" s="83">
        <f>G252/B252</f>
        <v>105945.94594594595</v>
      </c>
      <c r="J252" s="103">
        <f>H252/B252</f>
        <v>11654.054054054053</v>
      </c>
    </row>
    <row r="253" spans="1:10" ht="12.75" customHeight="1" x14ac:dyDescent="0.25">
      <c r="A253" s="101"/>
      <c r="D253" s="81"/>
      <c r="E253" s="81">
        <f>(E252*Invoice!I1492)+((E252-(E252*Invoice!I1492))*Invoice!J1492)</f>
        <v>305760</v>
      </c>
      <c r="F253" s="81"/>
      <c r="G253" s="90">
        <f>E253/1.11</f>
        <v>275459.45945945941</v>
      </c>
      <c r="H253" s="91">
        <f>G253*11%</f>
        <v>30300.540540540536</v>
      </c>
      <c r="I253" s="91">
        <f>G253/B252</f>
        <v>13772.97297297297</v>
      </c>
      <c r="J253" s="104">
        <f>H253/B252</f>
        <v>1515.0270270270269</v>
      </c>
    </row>
    <row r="254" spans="1:10" ht="12.75" customHeight="1" x14ac:dyDescent="0.25">
      <c r="A254" s="101"/>
      <c r="D254" s="81" t="s">
        <v>23</v>
      </c>
      <c r="E254" s="81">
        <f>E252-E253</f>
        <v>2046240</v>
      </c>
      <c r="F254" s="81"/>
      <c r="G254" s="82">
        <f>G252-G253</f>
        <v>1843459.4594594594</v>
      </c>
      <c r="H254" s="82">
        <f>H252-H253</f>
        <v>202780.54054054053</v>
      </c>
      <c r="I254" s="82">
        <f>I252-I253</f>
        <v>92172.972972972973</v>
      </c>
      <c r="J254" s="105">
        <f>J252-J253</f>
        <v>10139.027027027027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2046240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2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Invoice!B1493</f>
        <v>4</v>
      </c>
      <c r="C258" s="88" t="str">
        <f>Invoice!E1493</f>
        <v>STAPLER KENKO HD-50</v>
      </c>
      <c r="D258" s="89">
        <f>Invoice!H1493</f>
        <v>228000</v>
      </c>
      <c r="E258" s="81">
        <f t="shared" ref="E258" si="40">D258*B258</f>
        <v>912000</v>
      </c>
      <c r="F258" s="81"/>
      <c r="G258" s="82">
        <f t="shared" ref="G258" si="41">E258/1.11</f>
        <v>821621.62162162154</v>
      </c>
      <c r="H258" s="83">
        <f t="shared" ref="H258" si="42">G258*11%</f>
        <v>90378.378378378373</v>
      </c>
      <c r="I258" s="83">
        <f t="shared" ref="I258" si="43">G258/B258</f>
        <v>205405.40540540538</v>
      </c>
      <c r="J258" s="103">
        <f t="shared" ref="J258" si="44">H258/B258</f>
        <v>22594.594594594593</v>
      </c>
    </row>
    <row r="259" spans="1:10" ht="12.75" customHeight="1" x14ac:dyDescent="0.25">
      <c r="A259" s="101"/>
      <c r="D259" s="81"/>
      <c r="E259" s="81">
        <f>(E258*Invoice!I1493)+((E258-(E258*Invoice!I1493))*Invoice!J1493)</f>
        <v>114000</v>
      </c>
      <c r="F259" s="81"/>
      <c r="G259" s="90">
        <f>E259/1.11</f>
        <v>102702.70270270269</v>
      </c>
      <c r="H259" s="91">
        <f>G259*11%</f>
        <v>11297.297297297297</v>
      </c>
      <c r="I259" s="91">
        <f>G259/B258</f>
        <v>25675.675675675673</v>
      </c>
      <c r="J259" s="104">
        <f>H259/B258</f>
        <v>2824.3243243243242</v>
      </c>
    </row>
    <row r="260" spans="1:10" ht="12.75" customHeight="1" x14ac:dyDescent="0.25">
      <c r="A260" s="101"/>
      <c r="D260" s="81" t="s">
        <v>23</v>
      </c>
      <c r="E260" s="81">
        <f>E258-E259</f>
        <v>798000</v>
      </c>
      <c r="F260" s="81"/>
      <c r="G260" s="82">
        <f>G258-G259</f>
        <v>718918.91891891882</v>
      </c>
      <c r="H260" s="82">
        <f>H258-H259</f>
        <v>79081.08108108108</v>
      </c>
      <c r="I260" s="82">
        <f>I258-I259</f>
        <v>179729.7297297297</v>
      </c>
      <c r="J260" s="105">
        <f>J258-J259</f>
        <v>19770.27027027027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797999.99999999988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G254+G260</f>
        <v>2562378.3783783782</v>
      </c>
      <c r="H263" s="108">
        <f>H254+H260</f>
        <v>281861.6216216216</v>
      </c>
      <c r="I263" s="107"/>
      <c r="J263" s="109">
        <f>H255+H261</f>
        <v>2844240</v>
      </c>
    </row>
    <row r="265" spans="1:10" ht="12.75" customHeight="1" x14ac:dyDescent="0.25">
      <c r="A265" s="94" t="s">
        <v>1</v>
      </c>
      <c r="B265" s="95">
        <f>Invoice!E1598</f>
        <v>23070015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Invoice!B1606</f>
        <v>60</v>
      </c>
      <c r="C267" s="88" t="str">
        <f>Invoice!E1606</f>
        <v>ISI CUTTER 18 MM KENKO L-150 (BESAR)</v>
      </c>
      <c r="D267" s="89">
        <f>Invoice!H1606</f>
        <v>64800</v>
      </c>
      <c r="E267" s="81">
        <f>D267*B267</f>
        <v>3888000</v>
      </c>
      <c r="F267" s="81"/>
      <c r="G267" s="82">
        <f>E267/1.11</f>
        <v>3502702.7027027025</v>
      </c>
      <c r="H267" s="83">
        <f>G267*11%</f>
        <v>385297.29729729728</v>
      </c>
      <c r="I267" s="83">
        <f>G267/B267</f>
        <v>58378.378378378373</v>
      </c>
      <c r="J267" s="103">
        <f>H267/B267</f>
        <v>6421.6216216216217</v>
      </c>
    </row>
    <row r="268" spans="1:10" ht="12.75" customHeight="1" x14ac:dyDescent="0.25">
      <c r="A268" s="101"/>
      <c r="D268" s="81"/>
      <c r="E268" s="81">
        <f>(E267*Invoice!I1606)+((E267-(E267*Invoice!I1606))*Invoice!J1606)</f>
        <v>524880</v>
      </c>
      <c r="F268" s="81"/>
      <c r="G268" s="90">
        <f>E268/1.11</f>
        <v>472864.86486486485</v>
      </c>
      <c r="H268" s="91">
        <f>G268*11%</f>
        <v>52015.135135135133</v>
      </c>
      <c r="I268" s="91">
        <f>G268/B267</f>
        <v>7881.0810810810808</v>
      </c>
      <c r="J268" s="104">
        <f>H268/B267</f>
        <v>866.91891891891885</v>
      </c>
    </row>
    <row r="269" spans="1:10" ht="12.75" customHeight="1" x14ac:dyDescent="0.25">
      <c r="A269" s="101"/>
      <c r="D269" s="81" t="s">
        <v>23</v>
      </c>
      <c r="E269" s="81">
        <f>E267-E268</f>
        <v>3363120</v>
      </c>
      <c r="F269" s="81"/>
      <c r="G269" s="82">
        <f>G267-G268</f>
        <v>3029837.8378378376</v>
      </c>
      <c r="H269" s="82">
        <f>H267-H268</f>
        <v>333282.16216216213</v>
      </c>
      <c r="I269" s="82">
        <f>I267-I268</f>
        <v>50497.297297297293</v>
      </c>
      <c r="J269" s="105">
        <f>J267-J268</f>
        <v>5554.7027027027025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3363120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Invoice!B1607</f>
        <v>48</v>
      </c>
      <c r="C273" s="88" t="str">
        <f>Invoice!E1607</f>
        <v>CORRECTION TAPE KENKO CT-902CL (12M x 5MM)</v>
      </c>
      <c r="D273" s="89">
        <f>Invoice!H1607</f>
        <v>60000</v>
      </c>
      <c r="E273" s="81">
        <f t="shared" ref="E273" si="45">D273*B273</f>
        <v>2880000</v>
      </c>
      <c r="F273" s="81"/>
      <c r="G273" s="82">
        <f t="shared" ref="G273" si="46">E273/1.11</f>
        <v>2594594.5945945946</v>
      </c>
      <c r="H273" s="83">
        <f t="shared" ref="H273" si="47">G273*11%</f>
        <v>285405.40540540538</v>
      </c>
      <c r="I273" s="83">
        <f t="shared" ref="I273" si="48">G273/B273</f>
        <v>54054.054054054053</v>
      </c>
      <c r="J273" s="103">
        <f t="shared" ref="J273" si="49">H273/B273</f>
        <v>5945.9459459459458</v>
      </c>
    </row>
    <row r="274" spans="1:10" ht="12.75" customHeight="1" x14ac:dyDescent="0.25">
      <c r="A274" s="101"/>
      <c r="D274" s="81"/>
      <c r="E274" s="81">
        <f>(E273*Invoice!I1607)+((E273-(E273*Invoice!I1607))*Invoice!J1607)</f>
        <v>388800</v>
      </c>
      <c r="F274" s="81"/>
      <c r="G274" s="90">
        <f>E274/1.11</f>
        <v>350270.27027027024</v>
      </c>
      <c r="H274" s="91">
        <f>G274*11%</f>
        <v>38529.729729729726</v>
      </c>
      <c r="I274" s="91">
        <f>G274/B273</f>
        <v>7297.2972972972966</v>
      </c>
      <c r="J274" s="104">
        <f>H274/B273</f>
        <v>802.7027027027026</v>
      </c>
    </row>
    <row r="275" spans="1:10" ht="12.75" customHeight="1" x14ac:dyDescent="0.25">
      <c r="A275" s="101"/>
      <c r="D275" s="81" t="s">
        <v>23</v>
      </c>
      <c r="E275" s="81">
        <f>E273-E274</f>
        <v>2491200</v>
      </c>
      <c r="F275" s="81"/>
      <c r="G275" s="82">
        <f>G273-G274</f>
        <v>2244324.3243243243</v>
      </c>
      <c r="H275" s="82">
        <f>H273-H274</f>
        <v>246875.67567567565</v>
      </c>
      <c r="I275" s="82">
        <f>I273-I274</f>
        <v>46756.75675675676</v>
      </c>
      <c r="J275" s="105">
        <f>J273-J274</f>
        <v>5143.2432432432433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2491200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6"/>
      <c r="B278" s="107"/>
      <c r="C278" s="107"/>
      <c r="D278" s="107"/>
      <c r="E278" s="107"/>
      <c r="F278" s="107"/>
      <c r="G278" s="108">
        <f>G269+G275</f>
        <v>5274162.1621621624</v>
      </c>
      <c r="H278" s="108">
        <f>H269+H275</f>
        <v>580157.83783783775</v>
      </c>
      <c r="I278" s="107"/>
      <c r="J278" s="109">
        <f>H270+H276</f>
        <v>5854320</v>
      </c>
    </row>
    <row r="280" spans="1:10" ht="12.75" customHeight="1" x14ac:dyDescent="0.25">
      <c r="A280" s="94" t="s">
        <v>1</v>
      </c>
      <c r="B280" s="95">
        <f>Invoice!E1712</f>
        <v>23070016</v>
      </c>
      <c r="C280" s="96"/>
      <c r="D280" s="97"/>
      <c r="E280" s="97"/>
      <c r="F280" s="97"/>
      <c r="G280" s="98"/>
      <c r="H280" s="99"/>
      <c r="I280" s="99"/>
      <c r="J280" s="100"/>
    </row>
    <row r="281" spans="1:10" ht="12.75" customHeight="1" x14ac:dyDescent="0.25">
      <c r="A281" s="101">
        <v>1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Invoice!B1720</f>
        <v>432</v>
      </c>
      <c r="C282" s="88" t="str">
        <f>Invoice!E1720</f>
        <v>GEL PEN KENKO KE-303 T-GEL TRIANGULAR HITAM</v>
      </c>
      <c r="D282" s="89">
        <f>Invoice!H1720</f>
        <v>21600</v>
      </c>
      <c r="E282" s="81">
        <f>D282*B282</f>
        <v>9331200</v>
      </c>
      <c r="F282" s="81"/>
      <c r="G282" s="82">
        <f>E282/1.11</f>
        <v>8406486.4864864852</v>
      </c>
      <c r="H282" s="83">
        <f>G282*11%</f>
        <v>924713.51351351338</v>
      </c>
      <c r="I282" s="83">
        <f>G282/B282</f>
        <v>19459.459459459456</v>
      </c>
      <c r="J282" s="103">
        <f>H282/B282</f>
        <v>2140.5405405405404</v>
      </c>
    </row>
    <row r="283" spans="1:10" ht="12.75" customHeight="1" x14ac:dyDescent="0.25">
      <c r="A283" s="101"/>
      <c r="D283" s="81"/>
      <c r="E283" s="81">
        <f>(E282*Invoice!I1720)+((E282-(E282*Invoice!I1720))*Invoice!J1720)</f>
        <v>1166400</v>
      </c>
      <c r="F283" s="81"/>
      <c r="G283" s="90">
        <f>E283/1.11</f>
        <v>1050810.8108108107</v>
      </c>
      <c r="H283" s="91">
        <f>G283*11%</f>
        <v>115589.18918918917</v>
      </c>
      <c r="I283" s="91">
        <f>G283/B282</f>
        <v>2432.4324324324321</v>
      </c>
      <c r="J283" s="104">
        <f>H283/B282</f>
        <v>267.56756756756755</v>
      </c>
    </row>
    <row r="284" spans="1:10" ht="12.75" customHeight="1" x14ac:dyDescent="0.25">
      <c r="A284" s="101"/>
      <c r="D284" s="81" t="s">
        <v>23</v>
      </c>
      <c r="E284" s="81">
        <f>E282-E283</f>
        <v>8164800</v>
      </c>
      <c r="F284" s="81"/>
      <c r="G284" s="82">
        <f>G282-G283</f>
        <v>7355675.6756756743</v>
      </c>
      <c r="H284" s="82">
        <f>H282-H283</f>
        <v>809124.32432432426</v>
      </c>
      <c r="I284" s="82">
        <f>I282-I283</f>
        <v>17027.027027027023</v>
      </c>
      <c r="J284" s="105">
        <f>J282-J283</f>
        <v>1872.9729729729729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8164799.9999999981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G284</f>
        <v>7355675.6756756743</v>
      </c>
      <c r="H287" s="108">
        <f>H284</f>
        <v>809124.32432432426</v>
      </c>
      <c r="I287" s="107"/>
      <c r="J287" s="109">
        <f>H285</f>
        <v>8164799.9999999981</v>
      </c>
    </row>
    <row r="289" spans="1:10" ht="12.75" customHeight="1" x14ac:dyDescent="0.25">
      <c r="A289" s="94" t="s">
        <v>1</v>
      </c>
      <c r="B289" s="95">
        <f>Invoice!E1826</f>
        <v>23070017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Invoice!B1834</f>
        <v>36</v>
      </c>
      <c r="C291" s="88" t="str">
        <f>Invoice!E1834</f>
        <v>PENSIL WARNA JOYKO CP-12PB (PANJANG)</v>
      </c>
      <c r="D291" s="89">
        <f>Invoice!H1834</f>
        <v>127200</v>
      </c>
      <c r="E291" s="81">
        <f>D291*B291</f>
        <v>4579200</v>
      </c>
      <c r="F291" s="81"/>
      <c r="G291" s="82">
        <f>E291/1.11</f>
        <v>4125405.405405405</v>
      </c>
      <c r="H291" s="83">
        <f>G291*11%</f>
        <v>453794.59459459456</v>
      </c>
      <c r="I291" s="83">
        <f>G291/B291</f>
        <v>114594.59459459459</v>
      </c>
      <c r="J291" s="103">
        <f>H291/B291</f>
        <v>12605.405405405405</v>
      </c>
    </row>
    <row r="292" spans="1:10" ht="12.75" customHeight="1" x14ac:dyDescent="0.25">
      <c r="A292" s="101"/>
      <c r="D292" s="81"/>
      <c r="E292" s="81">
        <f>(E291*Invoice!I1834)+((E291-(E291*Invoice!I1834))*Invoice!J1834)</f>
        <v>572400</v>
      </c>
      <c r="F292" s="81"/>
      <c r="G292" s="90">
        <f>E292/1.11</f>
        <v>515675.67567567562</v>
      </c>
      <c r="H292" s="91">
        <f>G292*11%</f>
        <v>56724.32432432432</v>
      </c>
      <c r="I292" s="91">
        <f>G292/B291</f>
        <v>14324.324324324323</v>
      </c>
      <c r="J292" s="104">
        <f>H292/B291</f>
        <v>1575.6756756756756</v>
      </c>
    </row>
    <row r="293" spans="1:10" ht="12.75" customHeight="1" x14ac:dyDescent="0.25">
      <c r="A293" s="101"/>
      <c r="D293" s="81" t="s">
        <v>23</v>
      </c>
      <c r="E293" s="81">
        <f>E291-E292</f>
        <v>4006800</v>
      </c>
      <c r="F293" s="81"/>
      <c r="G293" s="82">
        <f>G291-G292</f>
        <v>3609729.7297297292</v>
      </c>
      <c r="H293" s="82">
        <f>H291-H292</f>
        <v>397070.27027027024</v>
      </c>
      <c r="I293" s="82">
        <f>I291-I292</f>
        <v>100270.27027027027</v>
      </c>
      <c r="J293" s="105">
        <f>J291-J292</f>
        <v>11029.72972972973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4006799.9999999995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1">
        <v>2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Invoice!B1835</f>
        <v>150</v>
      </c>
      <c r="C297" s="88" t="str">
        <f>Invoice!E1835</f>
        <v>STIP / PENGHAPUS JOYKO 526-B20 PUTIH</v>
      </c>
      <c r="D297" s="89">
        <f>Invoice!H1835</f>
        <v>34100</v>
      </c>
      <c r="E297" s="81">
        <f t="shared" ref="E297:E321" si="50">D297*B297</f>
        <v>5115000</v>
      </c>
      <c r="F297" s="81"/>
      <c r="G297" s="82">
        <f t="shared" ref="G297:G321" si="51">E297/1.11</f>
        <v>4608108.1081081079</v>
      </c>
      <c r="H297" s="83">
        <f t="shared" ref="H297:H321" si="52">G297*11%</f>
        <v>506891.89189189189</v>
      </c>
      <c r="I297" s="83">
        <f t="shared" ref="I297:I321" si="53">G297/B297</f>
        <v>30720.720720720721</v>
      </c>
      <c r="J297" s="103">
        <f t="shared" ref="J297:J321" si="54">H297/B297</f>
        <v>3379.2792792792793</v>
      </c>
    </row>
    <row r="298" spans="1:10" ht="12.75" customHeight="1" x14ac:dyDescent="0.25">
      <c r="A298" s="101"/>
      <c r="D298" s="81"/>
      <c r="E298" s="81">
        <f>(E297*Invoice!I1835)+((E297-(E297*Invoice!I1835))*Invoice!J1835)</f>
        <v>639375</v>
      </c>
      <c r="F298" s="81"/>
      <c r="G298" s="90">
        <f>E298/1.11</f>
        <v>576013.51351351349</v>
      </c>
      <c r="H298" s="91">
        <f>G298*11%</f>
        <v>63361.486486486487</v>
      </c>
      <c r="I298" s="91">
        <f>G298/B297</f>
        <v>3840.0900900900901</v>
      </c>
      <c r="J298" s="104">
        <f>H298/B297</f>
        <v>422.40990990990991</v>
      </c>
    </row>
    <row r="299" spans="1:10" ht="12.75" customHeight="1" x14ac:dyDescent="0.25">
      <c r="A299" s="101"/>
      <c r="D299" s="81" t="s">
        <v>23</v>
      </c>
      <c r="E299" s="81">
        <f>E297-E298</f>
        <v>4475625</v>
      </c>
      <c r="F299" s="81"/>
      <c r="G299" s="82">
        <f>G297-G298</f>
        <v>4032094.5945945946</v>
      </c>
      <c r="H299" s="82">
        <f>H297-H298</f>
        <v>443530.40540540538</v>
      </c>
      <c r="I299" s="82">
        <f>I297-I298</f>
        <v>26880.630630630632</v>
      </c>
      <c r="J299" s="105">
        <f>J297-J298</f>
        <v>2956.8693693693695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4475625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1">
        <v>3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Invoice!B1836</f>
        <v>150</v>
      </c>
      <c r="C303" s="88" t="str">
        <f>Invoice!E1836</f>
        <v>STIP / PENGHAPUS JOYKO ER-30W PUTIH</v>
      </c>
      <c r="D303" s="89">
        <f>Invoice!H1836</f>
        <v>32000</v>
      </c>
      <c r="E303" s="81">
        <f t="shared" si="50"/>
        <v>4800000</v>
      </c>
      <c r="F303" s="81"/>
      <c r="G303" s="82">
        <f t="shared" si="51"/>
        <v>4324324.3243243238</v>
      </c>
      <c r="H303" s="83">
        <f t="shared" si="52"/>
        <v>475675.67567567562</v>
      </c>
      <c r="I303" s="83">
        <f t="shared" si="53"/>
        <v>28828.828828828824</v>
      </c>
      <c r="J303" s="103">
        <f t="shared" si="54"/>
        <v>3171.171171171171</v>
      </c>
    </row>
    <row r="304" spans="1:10" ht="12.75" customHeight="1" x14ac:dyDescent="0.25">
      <c r="A304" s="101"/>
      <c r="D304" s="81"/>
      <c r="E304" s="81">
        <f>(E303*Invoice!I1836)+((E303-(E303*Invoice!I1836))*Invoice!J1836)</f>
        <v>600000</v>
      </c>
      <c r="F304" s="81"/>
      <c r="G304" s="90">
        <f>E304/1.11</f>
        <v>540540.54054054047</v>
      </c>
      <c r="H304" s="91">
        <f>G304*11%</f>
        <v>59459.459459459453</v>
      </c>
      <c r="I304" s="91">
        <f>G304/B303</f>
        <v>3603.603603603603</v>
      </c>
      <c r="J304" s="104">
        <f>H304/B303</f>
        <v>396.39639639639637</v>
      </c>
    </row>
    <row r="305" spans="1:10" ht="12.75" customHeight="1" x14ac:dyDescent="0.25">
      <c r="A305" s="101"/>
      <c r="D305" s="81" t="s">
        <v>23</v>
      </c>
      <c r="E305" s="81">
        <f>E303-E304</f>
        <v>4200000</v>
      </c>
      <c r="F305" s="81"/>
      <c r="G305" s="82">
        <f>G303-G304</f>
        <v>3783783.7837837832</v>
      </c>
      <c r="H305" s="82">
        <f>H303-H304</f>
        <v>416216.21621621615</v>
      </c>
      <c r="I305" s="82">
        <f>I303-I304</f>
        <v>25225.225225225222</v>
      </c>
      <c r="J305" s="105">
        <f>J303-J304</f>
        <v>2774.7747747747744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4199999.9999999991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4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Invoice!B1837</f>
        <v>150</v>
      </c>
      <c r="C309" s="88" t="str">
        <f>Invoice!E1837</f>
        <v>PENSIL JOYKO 2B P-88</v>
      </c>
      <c r="D309" s="89">
        <f>Invoice!H1837</f>
        <v>104400</v>
      </c>
      <c r="E309" s="81">
        <f t="shared" si="50"/>
        <v>15660000</v>
      </c>
      <c r="F309" s="81"/>
      <c r="G309" s="82">
        <f t="shared" si="51"/>
        <v>14108108.108108107</v>
      </c>
      <c r="H309" s="83">
        <f t="shared" si="52"/>
        <v>1551891.8918918918</v>
      </c>
      <c r="I309" s="83">
        <f t="shared" si="53"/>
        <v>94054.054054054053</v>
      </c>
      <c r="J309" s="103">
        <f t="shared" si="54"/>
        <v>10345.945945945945</v>
      </c>
    </row>
    <row r="310" spans="1:10" ht="12.75" customHeight="1" x14ac:dyDescent="0.25">
      <c r="A310" s="101"/>
      <c r="D310" s="81"/>
      <c r="E310" s="81">
        <f>(E309*Invoice!I1837)+((E309-(E309*Invoice!I1837))*Invoice!J1837)</f>
        <v>1957500</v>
      </c>
      <c r="F310" s="81"/>
      <c r="G310" s="90">
        <f>E310/1.11</f>
        <v>1763513.5135135134</v>
      </c>
      <c r="H310" s="91">
        <f>G310*11%</f>
        <v>193986.48648648648</v>
      </c>
      <c r="I310" s="91">
        <f>G310/B309</f>
        <v>11756.756756756757</v>
      </c>
      <c r="J310" s="104">
        <f>H310/B309</f>
        <v>1293.2432432432431</v>
      </c>
    </row>
    <row r="311" spans="1:10" ht="12.75" customHeight="1" x14ac:dyDescent="0.25">
      <c r="A311" s="101"/>
      <c r="D311" s="81" t="s">
        <v>23</v>
      </c>
      <c r="E311" s="81">
        <f>E309-E310</f>
        <v>13702500</v>
      </c>
      <c r="F311" s="81"/>
      <c r="G311" s="82">
        <f>G309-G310</f>
        <v>12344594.594594594</v>
      </c>
      <c r="H311" s="82">
        <f>H309-H310</f>
        <v>1357905.4054054054</v>
      </c>
      <c r="I311" s="82">
        <f>I309-I310</f>
        <v>82297.297297297293</v>
      </c>
      <c r="J311" s="105">
        <f>J309-J310</f>
        <v>9052.7027027027016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13702500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5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Invoice!B1838</f>
        <v>144</v>
      </c>
      <c r="C315" s="88" t="str">
        <f>Invoice!E1838</f>
        <v>TAPE CUTTER JOYKO TD-103</v>
      </c>
      <c r="D315" s="89">
        <f>Invoice!H1838</f>
        <v>19000</v>
      </c>
      <c r="E315" s="81">
        <f t="shared" si="50"/>
        <v>2736000</v>
      </c>
      <c r="F315" s="81"/>
      <c r="G315" s="82">
        <f t="shared" si="51"/>
        <v>2464864.8648648649</v>
      </c>
      <c r="H315" s="83">
        <f t="shared" si="52"/>
        <v>271135.13513513515</v>
      </c>
      <c r="I315" s="83">
        <f t="shared" si="53"/>
        <v>17117.117117117115</v>
      </c>
      <c r="J315" s="103">
        <f t="shared" si="54"/>
        <v>1882.882882882883</v>
      </c>
    </row>
    <row r="316" spans="1:10" ht="12.75" customHeight="1" x14ac:dyDescent="0.25">
      <c r="A316" s="101"/>
      <c r="D316" s="81"/>
      <c r="E316" s="81">
        <f>(E315*Invoice!I1838)+((E315-(E315*Invoice!I1838))*Invoice!J1838)</f>
        <v>342000</v>
      </c>
      <c r="F316" s="81"/>
      <c r="G316" s="90">
        <f>E316/1.11</f>
        <v>308108.10810810811</v>
      </c>
      <c r="H316" s="91">
        <f>G316*11%</f>
        <v>33891.891891891893</v>
      </c>
      <c r="I316" s="91">
        <f>G316/B315</f>
        <v>2139.6396396396394</v>
      </c>
      <c r="J316" s="104">
        <f>H316/B315</f>
        <v>235.36036036036037</v>
      </c>
    </row>
    <row r="317" spans="1:10" ht="12.75" customHeight="1" x14ac:dyDescent="0.25">
      <c r="A317" s="101"/>
      <c r="D317" s="81" t="s">
        <v>23</v>
      </c>
      <c r="E317" s="81">
        <f>E315-E316</f>
        <v>2394000</v>
      </c>
      <c r="F317" s="81"/>
      <c r="G317" s="82">
        <f>G315-G316</f>
        <v>2156756.7567567569</v>
      </c>
      <c r="H317" s="82">
        <f>H315-H316</f>
        <v>237243.24324324325</v>
      </c>
      <c r="I317" s="82">
        <f>I315-I316</f>
        <v>14977.477477477476</v>
      </c>
      <c r="J317" s="105">
        <f>J315-J316</f>
        <v>1647.5225225225226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2394000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6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Invoice!B1839</f>
        <v>1000</v>
      </c>
      <c r="C321" s="88" t="str">
        <f>Invoice!E1839</f>
        <v>ISI STAPLER (STAPLES) GREATWALL GW-NO. 10 (KECIL)</v>
      </c>
      <c r="D321" s="89">
        <f>Invoice!H1839</f>
        <v>13250</v>
      </c>
      <c r="E321" s="81">
        <f t="shared" si="50"/>
        <v>13250000</v>
      </c>
      <c r="F321" s="81"/>
      <c r="G321" s="82">
        <f t="shared" si="51"/>
        <v>11936936.936936935</v>
      </c>
      <c r="H321" s="83">
        <f t="shared" si="52"/>
        <v>1313063.063063063</v>
      </c>
      <c r="I321" s="83">
        <f t="shared" si="53"/>
        <v>11936.936936936936</v>
      </c>
      <c r="J321" s="103">
        <f t="shared" si="54"/>
        <v>1313.0630630630631</v>
      </c>
    </row>
    <row r="322" spans="1:10" ht="12.75" customHeight="1" x14ac:dyDescent="0.25">
      <c r="A322" s="101"/>
      <c r="D322" s="81"/>
      <c r="E322" s="81">
        <f>(E321*Invoice!I1839)+((E321-(E321*Invoice!I1839))*Invoice!J1839)</f>
        <v>0</v>
      </c>
      <c r="F322" s="81"/>
      <c r="G322" s="90">
        <f>E322/1.11</f>
        <v>0</v>
      </c>
      <c r="H322" s="91">
        <f>G322*11%</f>
        <v>0</v>
      </c>
      <c r="I322" s="91">
        <f>G322/B321</f>
        <v>0</v>
      </c>
      <c r="J322" s="104">
        <f>H322/B321</f>
        <v>0</v>
      </c>
    </row>
    <row r="323" spans="1:10" ht="12.75" customHeight="1" x14ac:dyDescent="0.25">
      <c r="A323" s="101"/>
      <c r="D323" s="81" t="s">
        <v>23</v>
      </c>
      <c r="E323" s="81">
        <f>E321-E322</f>
        <v>13250000</v>
      </c>
      <c r="F323" s="81"/>
      <c r="G323" s="82">
        <f>G321-G322</f>
        <v>11936936.936936935</v>
      </c>
      <c r="H323" s="82">
        <f>H321-H322</f>
        <v>1313063.063063063</v>
      </c>
      <c r="I323" s="82">
        <f>I321-I322</f>
        <v>11936.936936936936</v>
      </c>
      <c r="J323" s="105">
        <f>J321-J322</f>
        <v>1313.0630630630631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13249999.999999998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6"/>
      <c r="B326" s="107"/>
      <c r="C326" s="107"/>
      <c r="D326" s="107"/>
      <c r="E326" s="107"/>
      <c r="F326" s="107"/>
      <c r="G326" s="108">
        <f>G293+G299+G305+G311+G317+G323</f>
        <v>37863896.396396391</v>
      </c>
      <c r="H326" s="108">
        <f>H293+H299+H305+H311+H317+H323</f>
        <v>4165028.6036036033</v>
      </c>
      <c r="I326" s="107"/>
      <c r="J326" s="109">
        <f>H294+H300+H306+H312+H318+H324</f>
        <v>42028925</v>
      </c>
    </row>
    <row r="328" spans="1:10" ht="12.75" customHeight="1" x14ac:dyDescent="0.25">
      <c r="A328" s="94" t="s">
        <v>1</v>
      </c>
      <c r="B328" s="95">
        <f>Invoice!E1940</f>
        <v>23070018</v>
      </c>
      <c r="C328" s="96"/>
      <c r="D328" s="97"/>
      <c r="E328" s="97"/>
      <c r="F328" s="97"/>
      <c r="G328" s="98"/>
      <c r="H328" s="99"/>
      <c r="I328" s="99"/>
      <c r="J328" s="100"/>
    </row>
    <row r="329" spans="1:10" ht="12.75" customHeight="1" x14ac:dyDescent="0.25">
      <c r="A329" s="101">
        <v>1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Invoice!B1948</f>
        <v>72</v>
      </c>
      <c r="C330" s="88" t="str">
        <f>Invoice!E1948</f>
        <v>CORRECTION FLUID KENKO KE-107M</v>
      </c>
      <c r="D330" s="89">
        <f>Invoice!H1948</f>
        <v>55800</v>
      </c>
      <c r="E330" s="81">
        <f>D330*B330</f>
        <v>4017600</v>
      </c>
      <c r="F330" s="81"/>
      <c r="G330" s="82">
        <f>E330/1.11</f>
        <v>3619459.4594594589</v>
      </c>
      <c r="H330" s="83">
        <f>G330*11%</f>
        <v>398140.54054054047</v>
      </c>
      <c r="I330" s="83">
        <f>G330/B330</f>
        <v>50270.270270270266</v>
      </c>
      <c r="J330" s="103">
        <f>H330/B330</f>
        <v>5529.7297297297291</v>
      </c>
    </row>
    <row r="331" spans="1:10" ht="12.75" customHeight="1" x14ac:dyDescent="0.25">
      <c r="A331" s="101"/>
      <c r="D331" s="81"/>
      <c r="E331" s="81">
        <f>(E330*Invoice!I1948)+((E330-(E330*Invoice!I1948))*Invoice!J1948)</f>
        <v>542376</v>
      </c>
      <c r="F331" s="81"/>
      <c r="G331" s="90">
        <f>E331/1.11</f>
        <v>488627.02702702698</v>
      </c>
      <c r="H331" s="91">
        <f>G331*11%</f>
        <v>53748.972972972966</v>
      </c>
      <c r="I331" s="91">
        <f>G331/B330</f>
        <v>6786.4864864864858</v>
      </c>
      <c r="J331" s="104">
        <f>H331/B330</f>
        <v>746.51351351351343</v>
      </c>
    </row>
    <row r="332" spans="1:10" ht="12.75" customHeight="1" x14ac:dyDescent="0.25">
      <c r="A332" s="101"/>
      <c r="D332" s="81" t="s">
        <v>23</v>
      </c>
      <c r="E332" s="81">
        <f>E330-E331</f>
        <v>3475224</v>
      </c>
      <c r="F332" s="81"/>
      <c r="G332" s="82">
        <f>G330-G331</f>
        <v>3130832.4324324317</v>
      </c>
      <c r="H332" s="82">
        <f>H330-H331</f>
        <v>344391.56756756752</v>
      </c>
      <c r="I332" s="82">
        <f>I330-I331</f>
        <v>43483.78378378378</v>
      </c>
      <c r="J332" s="105">
        <f>J330-J331</f>
        <v>4783.2162162162158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3475223.9999999991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2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Invoice!B1949</f>
        <v>120</v>
      </c>
      <c r="C336" s="88" t="str">
        <f>Invoice!E1949</f>
        <v>ISI CUTTER 18 MM KENKO L-150 (BESAR)</v>
      </c>
      <c r="D336" s="89">
        <f>Invoice!H1949</f>
        <v>64800</v>
      </c>
      <c r="E336" s="81">
        <f t="shared" ref="E336:E348" si="55">D336*B336</f>
        <v>7776000</v>
      </c>
      <c r="F336" s="81"/>
      <c r="G336" s="82">
        <f t="shared" ref="G336:G348" si="56">E336/1.11</f>
        <v>7005405.405405405</v>
      </c>
      <c r="H336" s="83">
        <f t="shared" ref="H336:H348" si="57">G336*11%</f>
        <v>770594.59459459456</v>
      </c>
      <c r="I336" s="83">
        <f t="shared" ref="I336:I348" si="58">G336/B336</f>
        <v>58378.378378378373</v>
      </c>
      <c r="J336" s="103">
        <f t="shared" ref="J336:J348" si="59">H336/B336</f>
        <v>6421.6216216216217</v>
      </c>
    </row>
    <row r="337" spans="1:10" ht="12.75" customHeight="1" x14ac:dyDescent="0.25">
      <c r="A337" s="101"/>
      <c r="D337" s="81"/>
      <c r="E337" s="81">
        <f>(E336*Invoice!I1949)+((E336-(E336*Invoice!I1949))*Invoice!J1949)</f>
        <v>1049760</v>
      </c>
      <c r="F337" s="81"/>
      <c r="G337" s="90">
        <f>E337/1.11</f>
        <v>945729.7297297297</v>
      </c>
      <c r="H337" s="91">
        <f>G337*11%</f>
        <v>104030.27027027027</v>
      </c>
      <c r="I337" s="91">
        <f>G337/B336</f>
        <v>7881.0810810810808</v>
      </c>
      <c r="J337" s="104">
        <f>H337/B336</f>
        <v>866.91891891891885</v>
      </c>
    </row>
    <row r="338" spans="1:10" ht="12.75" customHeight="1" x14ac:dyDescent="0.25">
      <c r="A338" s="101"/>
      <c r="D338" s="81" t="s">
        <v>23</v>
      </c>
      <c r="E338" s="81">
        <f>E336-E337</f>
        <v>6726240</v>
      </c>
      <c r="F338" s="81"/>
      <c r="G338" s="82">
        <f>G336-G337</f>
        <v>6059675.6756756753</v>
      </c>
      <c r="H338" s="82">
        <f>H336-H337</f>
        <v>666564.32432432426</v>
      </c>
      <c r="I338" s="82">
        <f>I336-I337</f>
        <v>50497.297297297293</v>
      </c>
      <c r="J338" s="105">
        <f>J336-J337</f>
        <v>5554.7027027027025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6726240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3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Invoice!B1950</f>
        <v>50</v>
      </c>
      <c r="C342" s="88" t="str">
        <f>Invoice!E1950</f>
        <v>STAPLER KENKO HD-10S (MINI)</v>
      </c>
      <c r="D342" s="89">
        <f>Invoice!H1950</f>
        <v>69600</v>
      </c>
      <c r="E342" s="81">
        <f t="shared" si="55"/>
        <v>3480000</v>
      </c>
      <c r="F342" s="81"/>
      <c r="G342" s="82">
        <f t="shared" si="56"/>
        <v>3135135.1351351347</v>
      </c>
      <c r="H342" s="83">
        <f t="shared" si="57"/>
        <v>344864.86486486479</v>
      </c>
      <c r="I342" s="83">
        <f t="shared" si="58"/>
        <v>62702.702702702692</v>
      </c>
      <c r="J342" s="103">
        <f t="shared" si="59"/>
        <v>6897.2972972972957</v>
      </c>
    </row>
    <row r="343" spans="1:10" ht="12.75" customHeight="1" x14ac:dyDescent="0.25">
      <c r="A343" s="101"/>
      <c r="D343" s="81"/>
      <c r="E343" s="81">
        <f>(E342*Invoice!I1950)+((E342-(E342*Invoice!I1950))*Invoice!J1950)</f>
        <v>469800.00000000006</v>
      </c>
      <c r="F343" s="81"/>
      <c r="G343" s="90">
        <f>E343/1.11</f>
        <v>423243.24324324325</v>
      </c>
      <c r="H343" s="91">
        <f>G343*11%</f>
        <v>46556.75675675676</v>
      </c>
      <c r="I343" s="91">
        <f>G343/B342</f>
        <v>8464.864864864865</v>
      </c>
      <c r="J343" s="104">
        <f>H343/B342</f>
        <v>931.13513513513522</v>
      </c>
    </row>
    <row r="344" spans="1:10" ht="12.75" customHeight="1" x14ac:dyDescent="0.25">
      <c r="A344" s="101"/>
      <c r="D344" s="81" t="s">
        <v>23</v>
      </c>
      <c r="E344" s="81">
        <f>E342-E343</f>
        <v>3010200</v>
      </c>
      <c r="F344" s="81"/>
      <c r="G344" s="82">
        <f>G342-G343</f>
        <v>2711891.8918918916</v>
      </c>
      <c r="H344" s="82">
        <f>H342-H343</f>
        <v>298308.10810810805</v>
      </c>
      <c r="I344" s="82">
        <f>I342-I343</f>
        <v>54237.837837837826</v>
      </c>
      <c r="J344" s="105">
        <f>J342-J343</f>
        <v>5966.1621621621607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3010199.9999999995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4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Invoice!B1951</f>
        <v>60</v>
      </c>
      <c r="C348" s="88" t="str">
        <f>Invoice!E1951</f>
        <v>ISI STAPLER (STAPLES) KENKO 1210 PREMIUM (23/10)</v>
      </c>
      <c r="D348" s="89">
        <f>Invoice!H1951</f>
        <v>42000</v>
      </c>
      <c r="E348" s="81">
        <f t="shared" si="55"/>
        <v>2520000</v>
      </c>
      <c r="F348" s="81"/>
      <c r="G348" s="82">
        <f t="shared" si="56"/>
        <v>2270270.2702702703</v>
      </c>
      <c r="H348" s="83">
        <f t="shared" si="57"/>
        <v>249729.72972972973</v>
      </c>
      <c r="I348" s="83">
        <f t="shared" si="58"/>
        <v>37837.83783783784</v>
      </c>
      <c r="J348" s="103">
        <f t="shared" si="59"/>
        <v>4162.1621621621625</v>
      </c>
    </row>
    <row r="349" spans="1:10" ht="12.75" customHeight="1" x14ac:dyDescent="0.25">
      <c r="A349" s="101"/>
      <c r="D349" s="81"/>
      <c r="E349" s="81">
        <f>(E348*Invoice!I1951)+((E348-(E348*Invoice!I1951))*Invoice!J1951)</f>
        <v>340200</v>
      </c>
      <c r="F349" s="81"/>
      <c r="G349" s="90">
        <f>E349/1.11</f>
        <v>306486.48648648645</v>
      </c>
      <c r="H349" s="91">
        <f>G349*11%</f>
        <v>33713.513513513513</v>
      </c>
      <c r="I349" s="91">
        <f>G349/B348</f>
        <v>5108.1081081081074</v>
      </c>
      <c r="J349" s="104">
        <f>H349/B348</f>
        <v>561.89189189189187</v>
      </c>
    </row>
    <row r="350" spans="1:10" ht="12.75" customHeight="1" x14ac:dyDescent="0.25">
      <c r="A350" s="101"/>
      <c r="D350" s="81" t="s">
        <v>23</v>
      </c>
      <c r="E350" s="81">
        <f>E348-E349</f>
        <v>2179800</v>
      </c>
      <c r="F350" s="81"/>
      <c r="G350" s="82">
        <f>G348-G349</f>
        <v>1963783.7837837839</v>
      </c>
      <c r="H350" s="82">
        <f>H348-H349</f>
        <v>216016.21621621621</v>
      </c>
      <c r="I350" s="82">
        <f>I348-I349</f>
        <v>32729.729729729734</v>
      </c>
      <c r="J350" s="105">
        <f>J348-J349</f>
        <v>3600.2702702702709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2179800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6"/>
      <c r="B353" s="107"/>
      <c r="C353" s="107"/>
      <c r="D353" s="107"/>
      <c r="E353" s="107"/>
      <c r="F353" s="107"/>
      <c r="G353" s="108">
        <f>G332+G338+G344+G350</f>
        <v>13866183.783783782</v>
      </c>
      <c r="H353" s="108">
        <f>H332+H338+H344+H350</f>
        <v>1525280.2162162163</v>
      </c>
      <c r="I353" s="107"/>
      <c r="J353" s="109">
        <f>H333+H339+H345+H351</f>
        <v>15391464</v>
      </c>
    </row>
    <row r="355" spans="1:10" ht="12.75" customHeight="1" x14ac:dyDescent="0.25">
      <c r="A355" s="94" t="s">
        <v>1</v>
      </c>
      <c r="B355" s="95">
        <f>Invoice!E2054</f>
        <v>23070019</v>
      </c>
      <c r="C355" s="96"/>
      <c r="D355" s="97"/>
      <c r="E355" s="97"/>
      <c r="F355" s="97"/>
      <c r="G355" s="98"/>
      <c r="H355" s="99"/>
      <c r="I355" s="99"/>
      <c r="J355" s="100"/>
    </row>
    <row r="356" spans="1:10" ht="12.75" customHeight="1" x14ac:dyDescent="0.25">
      <c r="A356" s="101">
        <v>1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Invoice!B2062</f>
        <v>180</v>
      </c>
      <c r="C357" s="88" t="str">
        <f>Invoice!E2062</f>
        <v>CORRECTION FLUID JOYKO CF-S209</v>
      </c>
      <c r="D357" s="89">
        <f>Invoice!H2062</f>
        <v>41400</v>
      </c>
      <c r="E357" s="81">
        <f>D357*B357</f>
        <v>7452000</v>
      </c>
      <c r="F357" s="81"/>
      <c r="G357" s="82">
        <f>E357/1.11</f>
        <v>6713513.5135135129</v>
      </c>
      <c r="H357" s="83">
        <f>G357*11%</f>
        <v>738486.48648648639</v>
      </c>
      <c r="I357" s="83">
        <f>G357/B357</f>
        <v>37297.297297297293</v>
      </c>
      <c r="J357" s="103">
        <f>H357/B357</f>
        <v>4102.7027027027025</v>
      </c>
    </row>
    <row r="358" spans="1:10" ht="12.75" customHeight="1" x14ac:dyDescent="0.25">
      <c r="A358" s="101"/>
      <c r="D358" s="81"/>
      <c r="E358" s="81">
        <f>(E357*Invoice!I2062)+((E357-(E357*Invoice!I2062))*Invoice!J2062)</f>
        <v>931500</v>
      </c>
      <c r="F358" s="81"/>
      <c r="G358" s="90">
        <f>E358/1.11</f>
        <v>839189.18918918911</v>
      </c>
      <c r="H358" s="91">
        <f>G358*11%</f>
        <v>92310.810810810799</v>
      </c>
      <c r="I358" s="91">
        <f>G358/B357</f>
        <v>4662.1621621621616</v>
      </c>
      <c r="J358" s="104">
        <f>H358/B357</f>
        <v>512.83783783783781</v>
      </c>
    </row>
    <row r="359" spans="1:10" ht="12.75" customHeight="1" x14ac:dyDescent="0.25">
      <c r="A359" s="101"/>
      <c r="D359" s="81" t="s">
        <v>23</v>
      </c>
      <c r="E359" s="81">
        <f>E357-E358</f>
        <v>6520500</v>
      </c>
      <c r="F359" s="81"/>
      <c r="G359" s="82">
        <f>G357-G358</f>
        <v>5874324.3243243238</v>
      </c>
      <c r="H359" s="82">
        <f>H357-H358</f>
        <v>646175.67567567562</v>
      </c>
      <c r="I359" s="82">
        <f>I357-I358</f>
        <v>32635.135135135133</v>
      </c>
      <c r="J359" s="105">
        <f>J357-J358</f>
        <v>3589.8648648648646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6520499.9999999991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2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Invoice!B2063</f>
        <v>180</v>
      </c>
      <c r="C363" s="88" t="str">
        <f>Invoice!E2063</f>
        <v>CORRECTION FLUID JOYKO CF-S210</v>
      </c>
      <c r="D363" s="89">
        <f>Invoice!H2063</f>
        <v>43200</v>
      </c>
      <c r="E363" s="81">
        <f t="shared" ref="E363" si="60">D363*B363</f>
        <v>7776000</v>
      </c>
      <c r="F363" s="81"/>
      <c r="G363" s="82">
        <f t="shared" ref="G363" si="61">E363/1.11</f>
        <v>7005405.405405405</v>
      </c>
      <c r="H363" s="83">
        <f t="shared" ref="H363" si="62">G363*11%</f>
        <v>770594.59459459456</v>
      </c>
      <c r="I363" s="83">
        <f t="shared" ref="I363" si="63">G363/B363</f>
        <v>38918.91891891892</v>
      </c>
      <c r="J363" s="103">
        <f t="shared" ref="J363" si="64">H363/B363</f>
        <v>4281.0810810810808</v>
      </c>
    </row>
    <row r="364" spans="1:10" ht="12.75" customHeight="1" x14ac:dyDescent="0.25">
      <c r="A364" s="101"/>
      <c r="D364" s="81"/>
      <c r="E364" s="81">
        <f>(E363*Invoice!I2063)+((E363-(E363*Invoice!I2063))*Invoice!J2063)</f>
        <v>972000</v>
      </c>
      <c r="F364" s="81"/>
      <c r="G364" s="90">
        <f>E364/1.11</f>
        <v>875675.67567567562</v>
      </c>
      <c r="H364" s="91">
        <f>G364*11%</f>
        <v>96324.32432432432</v>
      </c>
      <c r="I364" s="91">
        <f>G364/B363</f>
        <v>4864.864864864865</v>
      </c>
      <c r="J364" s="104">
        <f>H364/B363</f>
        <v>535.1351351351351</v>
      </c>
    </row>
    <row r="365" spans="1:10" ht="12.75" customHeight="1" x14ac:dyDescent="0.25">
      <c r="A365" s="101"/>
      <c r="D365" s="81" t="s">
        <v>23</v>
      </c>
      <c r="E365" s="81">
        <f>E363-E364</f>
        <v>6804000</v>
      </c>
      <c r="F365" s="81"/>
      <c r="G365" s="82">
        <f>G363-G364</f>
        <v>6129729.7297297297</v>
      </c>
      <c r="H365" s="82">
        <f>H363-H364</f>
        <v>674270.2702702703</v>
      </c>
      <c r="I365" s="82">
        <f>I363-I364</f>
        <v>34054.054054054053</v>
      </c>
      <c r="J365" s="105">
        <f>J363-J364</f>
        <v>3745.9459459459458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6804000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6"/>
      <c r="B368" s="107"/>
      <c r="C368" s="107"/>
      <c r="D368" s="107"/>
      <c r="E368" s="107"/>
      <c r="F368" s="107"/>
      <c r="G368" s="108">
        <f>G359+G365</f>
        <v>12004054.054054054</v>
      </c>
      <c r="H368" s="108">
        <f>H359+H365</f>
        <v>1320445.945945946</v>
      </c>
      <c r="I368" s="107"/>
      <c r="J368" s="109">
        <f>H360+H366</f>
        <v>13324500</v>
      </c>
    </row>
    <row r="370" spans="1:10" ht="12.75" customHeight="1" x14ac:dyDescent="0.25">
      <c r="A370" s="94" t="s">
        <v>1</v>
      </c>
      <c r="B370" s="95">
        <f>Invoice!E2168</f>
        <v>23070020</v>
      </c>
      <c r="C370" s="96"/>
      <c r="D370" s="97"/>
      <c r="E370" s="97"/>
      <c r="F370" s="97"/>
      <c r="G370" s="98"/>
      <c r="H370" s="99"/>
      <c r="I370" s="99"/>
      <c r="J370" s="100"/>
    </row>
    <row r="371" spans="1:10" ht="12.75" customHeight="1" x14ac:dyDescent="0.25">
      <c r="A371" s="101">
        <v>1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Invoice!B2176</f>
        <v>20</v>
      </c>
      <c r="C372" s="88" t="str">
        <f>Invoice!E2176</f>
        <v>BINDER CLIP KENKO NO. 155</v>
      </c>
      <c r="D372" s="89">
        <f>Invoice!H2176</f>
        <v>69000</v>
      </c>
      <c r="E372" s="81">
        <f>D372*B372</f>
        <v>1380000</v>
      </c>
      <c r="F372" s="81"/>
      <c r="G372" s="82">
        <f>E372/1.11</f>
        <v>1243243.2432432431</v>
      </c>
      <c r="H372" s="83">
        <f>G372*11%</f>
        <v>136756.75675675675</v>
      </c>
      <c r="I372" s="83">
        <f>G372/B372</f>
        <v>62162.162162162153</v>
      </c>
      <c r="J372" s="103">
        <f>H372/B372</f>
        <v>6837.8378378378375</v>
      </c>
    </row>
    <row r="373" spans="1:10" ht="12.75" customHeight="1" x14ac:dyDescent="0.25">
      <c r="A373" s="101"/>
      <c r="D373" s="81"/>
      <c r="E373" s="81">
        <f>(E372*Invoice!I2176)+((E372-(E372*Invoice!I2176))*Invoice!J2176)</f>
        <v>193200.00000000003</v>
      </c>
      <c r="F373" s="81"/>
      <c r="G373" s="90">
        <f>E373/1.11</f>
        <v>174054.05405405405</v>
      </c>
      <c r="H373" s="91">
        <f>G373*11%</f>
        <v>19145.945945945947</v>
      </c>
      <c r="I373" s="91">
        <f>G373/B372</f>
        <v>8702.7027027027034</v>
      </c>
      <c r="J373" s="104">
        <f>H373/B372</f>
        <v>957.29729729729729</v>
      </c>
    </row>
    <row r="374" spans="1:10" ht="12.75" customHeight="1" x14ac:dyDescent="0.25">
      <c r="A374" s="101"/>
      <c r="D374" s="81" t="s">
        <v>23</v>
      </c>
      <c r="E374" s="81">
        <f>E372-E373</f>
        <v>1186800</v>
      </c>
      <c r="F374" s="81"/>
      <c r="G374" s="82">
        <f>G372-G373</f>
        <v>1069189.1891891891</v>
      </c>
      <c r="H374" s="82">
        <f>H372-H373</f>
        <v>117610.8108108108</v>
      </c>
      <c r="I374" s="82">
        <f>I372-I373</f>
        <v>53459.459459459453</v>
      </c>
      <c r="J374" s="105">
        <f>J372-J373</f>
        <v>5880.54054054054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1186800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2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Invoice!B2177</f>
        <v>30</v>
      </c>
      <c r="C378" s="88" t="str">
        <f>Invoice!E2177</f>
        <v>BINDER CLIP KENKO NO. 111</v>
      </c>
      <c r="D378" s="89">
        <f>Invoice!H2177</f>
        <v>49200</v>
      </c>
      <c r="E378" s="81">
        <f t="shared" ref="E378:E384" si="65">D378*B378</f>
        <v>1476000</v>
      </c>
      <c r="F378" s="81"/>
      <c r="G378" s="82">
        <f t="shared" ref="G378:G384" si="66">E378/1.11</f>
        <v>1329729.7297297297</v>
      </c>
      <c r="H378" s="83">
        <f t="shared" ref="H378:H384" si="67">G378*11%</f>
        <v>146270.27027027027</v>
      </c>
      <c r="I378" s="83">
        <f t="shared" ref="I378:I384" si="68">G378/B378</f>
        <v>44324.324324324327</v>
      </c>
      <c r="J378" s="103">
        <f t="shared" ref="J378:J384" si="69">H378/B378</f>
        <v>4875.6756756756758</v>
      </c>
    </row>
    <row r="379" spans="1:10" ht="12.75" customHeight="1" x14ac:dyDescent="0.25">
      <c r="A379" s="101"/>
      <c r="D379" s="81"/>
      <c r="E379" s="81">
        <f>(E378*Invoice!I2177)+((E378-(E378*Invoice!I2177))*Invoice!J2177)</f>
        <v>206640.00000000003</v>
      </c>
      <c r="F379" s="81"/>
      <c r="G379" s="90">
        <f>E379/1.11</f>
        <v>186162.16216216216</v>
      </c>
      <c r="H379" s="91">
        <f>G379*11%</f>
        <v>20477.837837837837</v>
      </c>
      <c r="I379" s="91">
        <f>G379/B378</f>
        <v>6205.405405405405</v>
      </c>
      <c r="J379" s="104">
        <f>H379/B378</f>
        <v>682.59459459459458</v>
      </c>
    </row>
    <row r="380" spans="1:10" ht="12.75" customHeight="1" x14ac:dyDescent="0.25">
      <c r="A380" s="101"/>
      <c r="D380" s="81" t="s">
        <v>23</v>
      </c>
      <c r="E380" s="81">
        <f>E378-E379</f>
        <v>1269360</v>
      </c>
      <c r="F380" s="81"/>
      <c r="G380" s="82">
        <f>G378-G379</f>
        <v>1143567.5675675676</v>
      </c>
      <c r="H380" s="82">
        <f>H378-H379</f>
        <v>125792.43243243243</v>
      </c>
      <c r="I380" s="82">
        <f>I378-I379</f>
        <v>38118.91891891892</v>
      </c>
      <c r="J380" s="105">
        <f>J378-J379</f>
        <v>4193.0810810810817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1269360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3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Invoice!B2178</f>
        <v>36</v>
      </c>
      <c r="C384" s="88" t="str">
        <f>Invoice!E2178</f>
        <v>LEM STICK KENKO 15 GR (TANGGUNG) isi 20 pc</v>
      </c>
      <c r="D384" s="89">
        <f>Invoice!H2178</f>
        <v>72000</v>
      </c>
      <c r="E384" s="81">
        <f t="shared" si="65"/>
        <v>2592000</v>
      </c>
      <c r="F384" s="81"/>
      <c r="G384" s="82">
        <f t="shared" si="66"/>
        <v>2335135.1351351351</v>
      </c>
      <c r="H384" s="83">
        <f t="shared" si="67"/>
        <v>256864.86486486488</v>
      </c>
      <c r="I384" s="83">
        <f t="shared" si="68"/>
        <v>64864.864864864867</v>
      </c>
      <c r="J384" s="103">
        <f t="shared" si="69"/>
        <v>7135.1351351351359</v>
      </c>
    </row>
    <row r="385" spans="1:10" ht="12.75" customHeight="1" x14ac:dyDescent="0.25">
      <c r="A385" s="101"/>
      <c r="D385" s="81"/>
      <c r="E385" s="81">
        <f>(E384*Invoice!I2178)+((E384-(E384*Invoice!I2178))*Invoice!J2178)</f>
        <v>362880.00000000006</v>
      </c>
      <c r="F385" s="81"/>
      <c r="G385" s="90">
        <f>E385/1.11</f>
        <v>326918.91891891893</v>
      </c>
      <c r="H385" s="91">
        <f>G385*11%</f>
        <v>35961.08108108108</v>
      </c>
      <c r="I385" s="91">
        <f>G385/B384</f>
        <v>9081.0810810810817</v>
      </c>
      <c r="J385" s="104">
        <f>H385/B384</f>
        <v>998.91891891891885</v>
      </c>
    </row>
    <row r="386" spans="1:10" ht="12.75" customHeight="1" x14ac:dyDescent="0.25">
      <c r="A386" s="101"/>
      <c r="D386" s="81" t="s">
        <v>23</v>
      </c>
      <c r="E386" s="81">
        <f>E384-E385</f>
        <v>2229120</v>
      </c>
      <c r="F386" s="81"/>
      <c r="G386" s="82">
        <f>G384-G385</f>
        <v>2008216.2162162163</v>
      </c>
      <c r="H386" s="82">
        <f>H384-H385</f>
        <v>220903.78378378379</v>
      </c>
      <c r="I386" s="82">
        <f>I384-I385</f>
        <v>55783.783783783787</v>
      </c>
      <c r="J386" s="105">
        <f>J384-J385</f>
        <v>6136.2162162162167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2229120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6"/>
      <c r="B389" s="107"/>
      <c r="C389" s="107"/>
      <c r="D389" s="107"/>
      <c r="E389" s="107"/>
      <c r="F389" s="107"/>
      <c r="G389" s="108">
        <f>G374+G380+G386</f>
        <v>4220972.9729729723</v>
      </c>
      <c r="H389" s="108">
        <f>H374+H380+H386</f>
        <v>464307.02702702698</v>
      </c>
      <c r="I389" s="107"/>
      <c r="J389" s="109">
        <f>H375+H381+H387</f>
        <v>4685280</v>
      </c>
    </row>
    <row r="391" spans="1:10" ht="12.75" customHeight="1" x14ac:dyDescent="0.25">
      <c r="A391" s="303" t="s">
        <v>1</v>
      </c>
      <c r="B391" s="304">
        <f>Invoice!E2282</f>
        <v>23070021</v>
      </c>
      <c r="C391" s="96"/>
      <c r="D391" s="97"/>
      <c r="E391" s="97"/>
      <c r="F391" s="97"/>
      <c r="G391" s="98"/>
      <c r="H391" s="99"/>
      <c r="I391" s="99"/>
      <c r="J391" s="100"/>
    </row>
    <row r="392" spans="1:10" ht="12.75" customHeight="1" x14ac:dyDescent="0.25">
      <c r="A392" s="101">
        <v>1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Invoice!B2290</f>
        <v>288</v>
      </c>
      <c r="C393" s="88" t="str">
        <f>Invoice!E2290</f>
        <v>GUNTING JOYKO SC-838</v>
      </c>
      <c r="D393" s="89">
        <f>Invoice!H2290</f>
        <v>6500</v>
      </c>
      <c r="E393" s="81">
        <f>D393*B393</f>
        <v>1872000</v>
      </c>
      <c r="F393" s="81"/>
      <c r="G393" s="82">
        <f>E393/1.11</f>
        <v>1686486.4864864864</v>
      </c>
      <c r="H393" s="83">
        <f>G393*11%</f>
        <v>185513.51351351349</v>
      </c>
      <c r="I393" s="83">
        <f>G393/B393</f>
        <v>5855.8558558558552</v>
      </c>
      <c r="J393" s="103">
        <f>H393/B393</f>
        <v>644.14414414414409</v>
      </c>
    </row>
    <row r="394" spans="1:10" ht="12.75" customHeight="1" x14ac:dyDescent="0.25">
      <c r="A394" s="101"/>
      <c r="D394" s="81"/>
      <c r="E394" s="81">
        <f>(E393*Invoice!I2290)+((E393-(E393*Invoice!I2290))*Invoice!J2290)</f>
        <v>234000</v>
      </c>
      <c r="F394" s="81"/>
      <c r="G394" s="90">
        <f>E394/1.11</f>
        <v>210810.8108108108</v>
      </c>
      <c r="H394" s="91">
        <f>G394*11%</f>
        <v>23189.189189189186</v>
      </c>
      <c r="I394" s="91">
        <f>G394/B393</f>
        <v>731.9819819819819</v>
      </c>
      <c r="J394" s="104">
        <f>H394/B393</f>
        <v>80.518018018018012</v>
      </c>
    </row>
    <row r="395" spans="1:10" ht="12.75" customHeight="1" x14ac:dyDescent="0.25">
      <c r="A395" s="101"/>
      <c r="D395" s="81" t="s">
        <v>23</v>
      </c>
      <c r="E395" s="81">
        <f>E393-E394</f>
        <v>1638000</v>
      </c>
      <c r="F395" s="81"/>
      <c r="G395" s="82">
        <f>G393-G394</f>
        <v>1475675.6756756755</v>
      </c>
      <c r="H395" s="82">
        <f>H393-H394</f>
        <v>162324.32432432432</v>
      </c>
      <c r="I395" s="82">
        <f>I393-I394</f>
        <v>5123.873873873873</v>
      </c>
      <c r="J395" s="105">
        <f>J393-J394</f>
        <v>563.62612612612611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1637999.9999999998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G395</f>
        <v>1475675.6756756755</v>
      </c>
      <c r="H398" s="108">
        <f>H395</f>
        <v>162324.32432432432</v>
      </c>
      <c r="I398" s="107"/>
      <c r="J398" s="109">
        <f>H396</f>
        <v>1637999.9999999998</v>
      </c>
    </row>
    <row r="400" spans="1:10" ht="12.75" customHeight="1" x14ac:dyDescent="0.25">
      <c r="A400" s="94" t="s">
        <v>1</v>
      </c>
      <c r="B400" s="95">
        <f>Invoice!E2396</f>
        <v>23070022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432</v>
      </c>
      <c r="C402" s="88" t="str">
        <f>Invoice!E2404</f>
        <v>GEL PEN KENKO KE-16 DOT N DOT HITAM</v>
      </c>
      <c r="D402" s="89">
        <f>Invoice!H2404</f>
        <v>26100</v>
      </c>
      <c r="E402" s="81">
        <f>D402*B402</f>
        <v>11275200</v>
      </c>
      <c r="F402" s="81"/>
      <c r="G402" s="82">
        <f>E402/1.11</f>
        <v>10157837.837837838</v>
      </c>
      <c r="H402" s="83">
        <f>G402*11%</f>
        <v>1117362.1621621621</v>
      </c>
      <c r="I402" s="83">
        <f>G402/B402</f>
        <v>23513.513513513513</v>
      </c>
      <c r="J402" s="103">
        <f>H402/B402</f>
        <v>2586.4864864864862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1409400</v>
      </c>
      <c r="F403" s="81"/>
      <c r="G403" s="90">
        <f>E403/1.11</f>
        <v>1269729.7297297297</v>
      </c>
      <c r="H403" s="91">
        <f>G403*11%</f>
        <v>139670.27027027027</v>
      </c>
      <c r="I403" s="91">
        <f>G403/B402</f>
        <v>2939.1891891891892</v>
      </c>
      <c r="J403" s="104">
        <f>H403/B402</f>
        <v>323.31081081081078</v>
      </c>
    </row>
    <row r="404" spans="1:10" ht="12.75" customHeight="1" x14ac:dyDescent="0.25">
      <c r="A404" s="101"/>
      <c r="D404" s="81" t="s">
        <v>23</v>
      </c>
      <c r="E404" s="81">
        <f>E402-E403</f>
        <v>9865800</v>
      </c>
      <c r="F404" s="81"/>
      <c r="G404" s="82">
        <f>G402-G403</f>
        <v>8888108.108108107</v>
      </c>
      <c r="H404" s="82">
        <f>H402-H403</f>
        <v>977691.89189189184</v>
      </c>
      <c r="I404" s="82">
        <f>I402-I403</f>
        <v>20574.324324324323</v>
      </c>
      <c r="J404" s="105">
        <f>J402-J403</f>
        <v>2263.1756756756754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9865799.9999999981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108</v>
      </c>
      <c r="C408" s="88" t="str">
        <f>Invoice!E2405</f>
        <v>CORRECTION FLUID KENKO KE-107M</v>
      </c>
      <c r="D408" s="89">
        <f>Invoice!H2405</f>
        <v>55800</v>
      </c>
      <c r="E408" s="81">
        <f t="shared" ref="E408:E492" si="70">D408*B408</f>
        <v>6026400</v>
      </c>
      <c r="F408" s="81"/>
      <c r="G408" s="82">
        <f t="shared" ref="G408:G492" si="71">E408/1.11</f>
        <v>5429189.1891891891</v>
      </c>
      <c r="H408" s="83">
        <f t="shared" ref="H408:H492" si="72">G408*11%</f>
        <v>597210.81081081077</v>
      </c>
      <c r="I408" s="83">
        <f t="shared" ref="I408:I492" si="73">G408/B408</f>
        <v>50270.270270270266</v>
      </c>
      <c r="J408" s="103">
        <f t="shared" ref="J408:J492" si="74">H408/B408</f>
        <v>5529.7297297297291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753300</v>
      </c>
      <c r="F409" s="81"/>
      <c r="G409" s="90">
        <f>E409/1.11</f>
        <v>678648.64864864864</v>
      </c>
      <c r="H409" s="91">
        <f>G409*11%</f>
        <v>74651.351351351346</v>
      </c>
      <c r="I409" s="91">
        <f>G409/B408</f>
        <v>6283.7837837837833</v>
      </c>
      <c r="J409" s="104">
        <f>H409/B408</f>
        <v>691.21621621621614</v>
      </c>
    </row>
    <row r="410" spans="1:10" ht="12.75" customHeight="1" x14ac:dyDescent="0.25">
      <c r="A410" s="101"/>
      <c r="D410" s="81" t="s">
        <v>23</v>
      </c>
      <c r="E410" s="81">
        <f>E408-E409</f>
        <v>5273100</v>
      </c>
      <c r="F410" s="81"/>
      <c r="G410" s="82">
        <f>G408-G409</f>
        <v>4750540.5405405406</v>
      </c>
      <c r="H410" s="82">
        <f>H408-H409</f>
        <v>522559.45945945941</v>
      </c>
      <c r="I410" s="82">
        <f>I408-I409</f>
        <v>43986.486486486479</v>
      </c>
      <c r="J410" s="105">
        <f>J408-J409</f>
        <v>4838.5135135135133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5273100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36</v>
      </c>
      <c r="C414" s="88" t="str">
        <f>Invoice!E2406</f>
        <v>LEM STICK KENKO 8 GR (KECIL) isi 30 pc</v>
      </c>
      <c r="D414" s="89">
        <f>Invoice!H2406</f>
        <v>66000</v>
      </c>
      <c r="E414" s="81">
        <f t="shared" si="70"/>
        <v>2376000</v>
      </c>
      <c r="F414" s="81"/>
      <c r="G414" s="82">
        <f t="shared" si="71"/>
        <v>2140540.5405405401</v>
      </c>
      <c r="H414" s="83">
        <f t="shared" si="72"/>
        <v>235459.45945945941</v>
      </c>
      <c r="I414" s="83">
        <f t="shared" si="73"/>
        <v>59459.459459459445</v>
      </c>
      <c r="J414" s="103">
        <f t="shared" si="74"/>
        <v>6540.540540540539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297000</v>
      </c>
      <c r="F415" s="81"/>
      <c r="G415" s="90">
        <f>E415/1.11</f>
        <v>267567.56756756752</v>
      </c>
      <c r="H415" s="91">
        <f>G415*11%</f>
        <v>29432.432432432426</v>
      </c>
      <c r="I415" s="91">
        <f>G415/B414</f>
        <v>7432.4324324324307</v>
      </c>
      <c r="J415" s="104">
        <f>H415/B414</f>
        <v>817.56756756756738</v>
      </c>
    </row>
    <row r="416" spans="1:10" ht="12.75" customHeight="1" x14ac:dyDescent="0.25">
      <c r="A416" s="101"/>
      <c r="D416" s="81" t="s">
        <v>23</v>
      </c>
      <c r="E416" s="81">
        <f>E414-E415</f>
        <v>2079000</v>
      </c>
      <c r="F416" s="81"/>
      <c r="G416" s="82">
        <f>G414-G415</f>
        <v>1872972.9729729726</v>
      </c>
      <c r="H416" s="82">
        <f>H414-H415</f>
        <v>206027.02702702698</v>
      </c>
      <c r="I416" s="82">
        <f>I414-I415</f>
        <v>52027.027027027012</v>
      </c>
      <c r="J416" s="105">
        <f>J414-J415</f>
        <v>5722.9729729729715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2078999.9999999995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4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Invoice!B2407</f>
        <v>36</v>
      </c>
      <c r="C420" s="88" t="str">
        <f>Invoice!E2407</f>
        <v>LEM STICK KENKO 15 GR (TANGGUNG) isi 20 pc</v>
      </c>
      <c r="D420" s="89">
        <f>Invoice!H2407</f>
        <v>72000</v>
      </c>
      <c r="E420" s="81">
        <f t="shared" si="70"/>
        <v>2592000</v>
      </c>
      <c r="F420" s="81"/>
      <c r="G420" s="82">
        <f t="shared" si="71"/>
        <v>2335135.1351351351</v>
      </c>
      <c r="H420" s="83">
        <f t="shared" si="72"/>
        <v>256864.86486486488</v>
      </c>
      <c r="I420" s="83">
        <f t="shared" si="73"/>
        <v>64864.864864864867</v>
      </c>
      <c r="J420" s="103">
        <f t="shared" si="74"/>
        <v>7135.1351351351359</v>
      </c>
    </row>
    <row r="421" spans="1:10" ht="12.75" customHeight="1" x14ac:dyDescent="0.25">
      <c r="A421" s="101"/>
      <c r="D421" s="81"/>
      <c r="E421" s="81">
        <f>(E420*Invoice!I2407)+((E420-(E420*Invoice!I2407))*Invoice!J2407)</f>
        <v>324000</v>
      </c>
      <c r="F421" s="81"/>
      <c r="G421" s="90">
        <f>E421/1.11</f>
        <v>291891.89189189189</v>
      </c>
      <c r="H421" s="91">
        <f>G421*11%</f>
        <v>32108.10810810811</v>
      </c>
      <c r="I421" s="91">
        <f>G421/B420</f>
        <v>8108.1081081081084</v>
      </c>
      <c r="J421" s="104">
        <f>H421/B420</f>
        <v>891.89189189189199</v>
      </c>
    </row>
    <row r="422" spans="1:10" ht="12.75" customHeight="1" x14ac:dyDescent="0.25">
      <c r="A422" s="101"/>
      <c r="D422" s="81" t="s">
        <v>23</v>
      </c>
      <c r="E422" s="81">
        <f>E420-E421</f>
        <v>2268000</v>
      </c>
      <c r="F422" s="81"/>
      <c r="G422" s="82">
        <f>G420-G421</f>
        <v>2043243.2432432433</v>
      </c>
      <c r="H422" s="82">
        <f>H420-H421</f>
        <v>224756.75675675677</v>
      </c>
      <c r="I422" s="82">
        <f>I420-I421</f>
        <v>56756.75675675676</v>
      </c>
      <c r="J422" s="105">
        <f>J420-J421</f>
        <v>6243.2432432432443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2268000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5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Invoice!B2408</f>
        <v>0</v>
      </c>
      <c r="C426" s="88">
        <f>Invoice!E2408</f>
        <v>0</v>
      </c>
      <c r="D426" s="89">
        <f>Invoice!H2408</f>
        <v>0</v>
      </c>
      <c r="E426" s="81">
        <f t="shared" si="70"/>
        <v>0</v>
      </c>
      <c r="F426" s="81"/>
      <c r="G426" s="82">
        <f t="shared" si="71"/>
        <v>0</v>
      </c>
      <c r="H426" s="83">
        <f t="shared" si="72"/>
        <v>0</v>
      </c>
      <c r="I426" s="83" t="e">
        <f t="shared" si="73"/>
        <v>#DIV/0!</v>
      </c>
      <c r="J426" s="103" t="e">
        <f t="shared" si="74"/>
        <v>#DIV/0!</v>
      </c>
    </row>
    <row r="427" spans="1:10" ht="12.75" customHeight="1" x14ac:dyDescent="0.25">
      <c r="A427" s="101"/>
      <c r="D427" s="81"/>
      <c r="E427" s="81">
        <f>(E426*Invoice!I2408)+((E426-(E426*Invoice!I2408))*Invoice!J2408)</f>
        <v>0</v>
      </c>
      <c r="F427" s="81"/>
      <c r="G427" s="90">
        <f>E427/1.11</f>
        <v>0</v>
      </c>
      <c r="H427" s="91">
        <f>G427*11%</f>
        <v>0</v>
      </c>
      <c r="I427" s="91" t="e">
        <f>G427/B426</f>
        <v>#DIV/0!</v>
      </c>
      <c r="J427" s="104" t="e">
        <f>H427/B426</f>
        <v>#DIV/0!</v>
      </c>
    </row>
    <row r="428" spans="1:10" ht="12.75" customHeight="1" x14ac:dyDescent="0.25">
      <c r="A428" s="101"/>
      <c r="D428" s="81" t="s">
        <v>23</v>
      </c>
      <c r="E428" s="81">
        <f>E426-E427</f>
        <v>0</v>
      </c>
      <c r="F428" s="81"/>
      <c r="G428" s="82">
        <f>G426-G427</f>
        <v>0</v>
      </c>
      <c r="H428" s="82">
        <f>H426-H427</f>
        <v>0</v>
      </c>
      <c r="I428" s="82" t="e">
        <f>I426-I427</f>
        <v>#DIV/0!</v>
      </c>
      <c r="J428" s="105" t="e">
        <f>J426-J427</f>
        <v>#DIV/0!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6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Invoice!B2409</f>
        <v>0</v>
      </c>
      <c r="C432" s="88">
        <f>Invoice!E2409</f>
        <v>0</v>
      </c>
      <c r="D432" s="89">
        <f>Invoice!H2409</f>
        <v>0</v>
      </c>
      <c r="E432" s="81">
        <f t="shared" si="70"/>
        <v>0</v>
      </c>
      <c r="F432" s="81"/>
      <c r="G432" s="82">
        <f t="shared" si="71"/>
        <v>0</v>
      </c>
      <c r="H432" s="83">
        <f t="shared" si="72"/>
        <v>0</v>
      </c>
      <c r="I432" s="83" t="e">
        <f t="shared" si="73"/>
        <v>#DIV/0!</v>
      </c>
      <c r="J432" s="103" t="e">
        <f t="shared" si="74"/>
        <v>#DIV/0!</v>
      </c>
    </row>
    <row r="433" spans="1:10" ht="12.75" customHeight="1" x14ac:dyDescent="0.25">
      <c r="A433" s="101"/>
      <c r="D433" s="81"/>
      <c r="E433" s="81">
        <f>(E432*Invoice!I2409)+((E432-(E432*Invoice!I2409))*Invoice!J2409)</f>
        <v>0</v>
      </c>
      <c r="F433" s="81"/>
      <c r="G433" s="90">
        <f>E433/1.11</f>
        <v>0</v>
      </c>
      <c r="H433" s="91">
        <f>G433*11%</f>
        <v>0</v>
      </c>
      <c r="I433" s="91" t="e">
        <f>G433/B432</f>
        <v>#DIV/0!</v>
      </c>
      <c r="J433" s="104" t="e">
        <f>H433/B432</f>
        <v>#DIV/0!</v>
      </c>
    </row>
    <row r="434" spans="1:10" ht="12.75" customHeight="1" x14ac:dyDescent="0.25">
      <c r="A434" s="101"/>
      <c r="D434" s="81" t="s">
        <v>23</v>
      </c>
      <c r="E434" s="81">
        <f>E432-E433</f>
        <v>0</v>
      </c>
      <c r="F434" s="81"/>
      <c r="G434" s="82">
        <f>G432-G433</f>
        <v>0</v>
      </c>
      <c r="H434" s="82">
        <f>H432-H433</f>
        <v>0</v>
      </c>
      <c r="I434" s="82" t="e">
        <f>I432-I433</f>
        <v>#DIV/0!</v>
      </c>
      <c r="J434" s="105" t="e">
        <f>J432-J433</f>
        <v>#DIV/0!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0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1">
        <v>7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Invoice!B2410</f>
        <v>0</v>
      </c>
      <c r="C438" s="88">
        <f>Invoice!E2410</f>
        <v>0</v>
      </c>
      <c r="D438" s="89">
        <f>Invoice!H2410</f>
        <v>0</v>
      </c>
      <c r="E438" s="81">
        <f t="shared" si="70"/>
        <v>0</v>
      </c>
      <c r="F438" s="81"/>
      <c r="G438" s="82">
        <f t="shared" si="71"/>
        <v>0</v>
      </c>
      <c r="H438" s="83">
        <f t="shared" si="72"/>
        <v>0</v>
      </c>
      <c r="I438" s="83" t="e">
        <f t="shared" si="73"/>
        <v>#DIV/0!</v>
      </c>
      <c r="J438" s="103" t="e">
        <f t="shared" si="74"/>
        <v>#DIV/0!</v>
      </c>
    </row>
    <row r="439" spans="1:10" ht="12.75" customHeight="1" x14ac:dyDescent="0.25">
      <c r="A439" s="101"/>
      <c r="D439" s="81"/>
      <c r="E439" s="81">
        <f>(E438*Invoice!I2410)+((E438-(E438*Invoice!I2410))*Invoice!J2410)</f>
        <v>0</v>
      </c>
      <c r="F439" s="81"/>
      <c r="G439" s="90">
        <f>E439/1.11</f>
        <v>0</v>
      </c>
      <c r="H439" s="91">
        <f>G439*11%</f>
        <v>0</v>
      </c>
      <c r="I439" s="91" t="e">
        <f>G439/B438</f>
        <v>#DIV/0!</v>
      </c>
      <c r="J439" s="104" t="e">
        <f>H439/B438</f>
        <v>#DIV/0!</v>
      </c>
    </row>
    <row r="440" spans="1:10" ht="12.75" customHeight="1" x14ac:dyDescent="0.25">
      <c r="A440" s="101"/>
      <c r="D440" s="81" t="s">
        <v>23</v>
      </c>
      <c r="E440" s="81">
        <f>E438-E439</f>
        <v>0</v>
      </c>
      <c r="F440" s="81"/>
      <c r="G440" s="82">
        <f>G438-G439</f>
        <v>0</v>
      </c>
      <c r="H440" s="82">
        <f>H438-H439</f>
        <v>0</v>
      </c>
      <c r="I440" s="82" t="e">
        <f>I438-I439</f>
        <v>#DIV/0!</v>
      </c>
      <c r="J440" s="105" t="e">
        <f>J438-J439</f>
        <v>#DIV/0!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0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8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Invoice!B2411</f>
        <v>0</v>
      </c>
      <c r="C444" s="88">
        <f>Invoice!E2411</f>
        <v>0</v>
      </c>
      <c r="D444" s="89">
        <f>Invoice!H2411</f>
        <v>0</v>
      </c>
      <c r="E444" s="81">
        <f t="shared" si="70"/>
        <v>0</v>
      </c>
      <c r="F444" s="81"/>
      <c r="G444" s="82">
        <f t="shared" si="71"/>
        <v>0</v>
      </c>
      <c r="H444" s="83">
        <f t="shared" si="72"/>
        <v>0</v>
      </c>
      <c r="I444" s="83" t="e">
        <f t="shared" si="73"/>
        <v>#DIV/0!</v>
      </c>
      <c r="J444" s="103" t="e">
        <f t="shared" si="74"/>
        <v>#DIV/0!</v>
      </c>
    </row>
    <row r="445" spans="1:10" ht="12.75" customHeight="1" x14ac:dyDescent="0.25">
      <c r="A445" s="101"/>
      <c r="D445" s="81"/>
      <c r="E445" s="81">
        <f>(E444*Invoice!I2411)+((E444-(E444*Invoice!I2411))*Invoice!J2411)</f>
        <v>0</v>
      </c>
      <c r="F445" s="81"/>
      <c r="G445" s="90">
        <f>E445/1.11</f>
        <v>0</v>
      </c>
      <c r="H445" s="91">
        <f>G445*11%</f>
        <v>0</v>
      </c>
      <c r="I445" s="91" t="e">
        <f>G445/B444</f>
        <v>#DIV/0!</v>
      </c>
      <c r="J445" s="104" t="e">
        <f>H445/B444</f>
        <v>#DIV/0!</v>
      </c>
    </row>
    <row r="446" spans="1:10" ht="12.75" customHeight="1" x14ac:dyDescent="0.25">
      <c r="A446" s="101"/>
      <c r="D446" s="81" t="s">
        <v>23</v>
      </c>
      <c r="E446" s="81">
        <f>E444-E445</f>
        <v>0</v>
      </c>
      <c r="F446" s="81"/>
      <c r="G446" s="82">
        <f>G444-G445</f>
        <v>0</v>
      </c>
      <c r="H446" s="82">
        <f>H444-H445</f>
        <v>0</v>
      </c>
      <c r="I446" s="82" t="e">
        <f>I444-I445</f>
        <v>#DIV/0!</v>
      </c>
      <c r="J446" s="105" t="e">
        <f>J444-J445</f>
        <v>#DIV/0!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0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9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Invoice!B2412</f>
        <v>0</v>
      </c>
      <c r="C450" s="88">
        <f>Invoice!E2412</f>
        <v>0</v>
      </c>
      <c r="D450" s="89">
        <f>Invoice!H2412</f>
        <v>0</v>
      </c>
      <c r="E450" s="81">
        <f t="shared" si="70"/>
        <v>0</v>
      </c>
      <c r="F450" s="81"/>
      <c r="G450" s="82">
        <f t="shared" si="71"/>
        <v>0</v>
      </c>
      <c r="H450" s="83">
        <f t="shared" si="72"/>
        <v>0</v>
      </c>
      <c r="I450" s="83" t="e">
        <f t="shared" si="73"/>
        <v>#DIV/0!</v>
      </c>
      <c r="J450" s="103" t="e">
        <f t="shared" si="74"/>
        <v>#DIV/0!</v>
      </c>
    </row>
    <row r="451" spans="1:10" ht="12.75" customHeight="1" x14ac:dyDescent="0.25">
      <c r="A451" s="101"/>
      <c r="D451" s="81"/>
      <c r="E451" s="81">
        <f>(E450*Invoice!I2412)+((E450-(E450*Invoice!I2412))*Invoice!J2412)</f>
        <v>0</v>
      </c>
      <c r="F451" s="81"/>
      <c r="G451" s="90">
        <f>E451/1.11</f>
        <v>0</v>
      </c>
      <c r="H451" s="91">
        <f>G451*11%</f>
        <v>0</v>
      </c>
      <c r="I451" s="91" t="e">
        <f>G451/B450</f>
        <v>#DIV/0!</v>
      </c>
      <c r="J451" s="104" t="e">
        <f>H451/B450</f>
        <v>#DIV/0!</v>
      </c>
    </row>
    <row r="452" spans="1:10" ht="12.75" customHeight="1" x14ac:dyDescent="0.25">
      <c r="A452" s="101"/>
      <c r="D452" s="81" t="s">
        <v>23</v>
      </c>
      <c r="E452" s="81">
        <f>E450-E451</f>
        <v>0</v>
      </c>
      <c r="F452" s="81"/>
      <c r="G452" s="82">
        <f>G450-G451</f>
        <v>0</v>
      </c>
      <c r="H452" s="82">
        <f>H450-H451</f>
        <v>0</v>
      </c>
      <c r="I452" s="82" t="e">
        <f>I450-I451</f>
        <v>#DIV/0!</v>
      </c>
      <c r="J452" s="105" t="e">
        <f>J450-J451</f>
        <v>#DIV/0!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0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10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Invoice!B2413</f>
        <v>0</v>
      </c>
      <c r="C456" s="88">
        <f>Invoice!E2413</f>
        <v>0</v>
      </c>
      <c r="D456" s="89">
        <f>Invoice!H2413</f>
        <v>0</v>
      </c>
      <c r="E456" s="81">
        <f t="shared" si="70"/>
        <v>0</v>
      </c>
      <c r="F456" s="81"/>
      <c r="G456" s="82">
        <f t="shared" si="71"/>
        <v>0</v>
      </c>
      <c r="H456" s="83">
        <f t="shared" si="72"/>
        <v>0</v>
      </c>
      <c r="I456" s="83" t="e">
        <f t="shared" si="73"/>
        <v>#DIV/0!</v>
      </c>
      <c r="J456" s="103" t="e">
        <f t="shared" si="74"/>
        <v>#DIV/0!</v>
      </c>
    </row>
    <row r="457" spans="1:10" ht="12.75" customHeight="1" x14ac:dyDescent="0.25">
      <c r="A457" s="101"/>
      <c r="D457" s="81"/>
      <c r="E457" s="81">
        <f>(E456*Invoice!I2413)+((E456-(E456*Invoice!I2413))*Invoice!J2413)</f>
        <v>0</v>
      </c>
      <c r="F457" s="81"/>
      <c r="G457" s="90">
        <f>E457/1.11</f>
        <v>0</v>
      </c>
      <c r="H457" s="91">
        <f>G457*11%</f>
        <v>0</v>
      </c>
      <c r="I457" s="91" t="e">
        <f>G457/B456</f>
        <v>#DIV/0!</v>
      </c>
      <c r="J457" s="104" t="e">
        <f>H457/B456</f>
        <v>#DIV/0!</v>
      </c>
    </row>
    <row r="458" spans="1:10" ht="12.75" customHeight="1" x14ac:dyDescent="0.25">
      <c r="A458" s="101"/>
      <c r="D458" s="81" t="s">
        <v>23</v>
      </c>
      <c r="E458" s="81">
        <f>E456-E457</f>
        <v>0</v>
      </c>
      <c r="F458" s="81"/>
      <c r="G458" s="82">
        <f>G456-G457</f>
        <v>0</v>
      </c>
      <c r="H458" s="82">
        <f>H456-H457</f>
        <v>0</v>
      </c>
      <c r="I458" s="82" t="e">
        <f>I456-I457</f>
        <v>#DIV/0!</v>
      </c>
      <c r="J458" s="105" t="e">
        <f>J456-J457</f>
        <v>#DIV/0!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11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Invoice!B2414</f>
        <v>0</v>
      </c>
      <c r="C462" s="88">
        <f>Invoice!E2414</f>
        <v>0</v>
      </c>
      <c r="D462" s="89">
        <f>Invoice!H2414</f>
        <v>0</v>
      </c>
      <c r="E462" s="81">
        <f t="shared" si="70"/>
        <v>0</v>
      </c>
      <c r="F462" s="81"/>
      <c r="G462" s="82">
        <f t="shared" si="71"/>
        <v>0</v>
      </c>
      <c r="H462" s="83">
        <f t="shared" si="72"/>
        <v>0</v>
      </c>
      <c r="I462" s="83" t="e">
        <f t="shared" si="73"/>
        <v>#DIV/0!</v>
      </c>
      <c r="J462" s="103" t="e">
        <f t="shared" si="74"/>
        <v>#DIV/0!</v>
      </c>
    </row>
    <row r="463" spans="1:10" ht="12.75" customHeight="1" x14ac:dyDescent="0.25">
      <c r="A463" s="101"/>
      <c r="D463" s="81"/>
      <c r="E463" s="81">
        <f>(E462*Invoice!I2414)+((E462-(E462*Invoice!I2414))*Invoice!J2414)</f>
        <v>0</v>
      </c>
      <c r="F463" s="81"/>
      <c r="G463" s="90">
        <f>E463/1.11</f>
        <v>0</v>
      </c>
      <c r="H463" s="91">
        <f>G463*11%</f>
        <v>0</v>
      </c>
      <c r="I463" s="91" t="e">
        <f>G463/B462</f>
        <v>#DIV/0!</v>
      </c>
      <c r="J463" s="104" t="e">
        <f>H463/B462</f>
        <v>#DIV/0!</v>
      </c>
    </row>
    <row r="464" spans="1:10" ht="12.75" customHeight="1" x14ac:dyDescent="0.25">
      <c r="A464" s="101"/>
      <c r="D464" s="81" t="s">
        <v>23</v>
      </c>
      <c r="E464" s="81">
        <f>E462-E463</f>
        <v>0</v>
      </c>
      <c r="F464" s="81"/>
      <c r="G464" s="82">
        <f>G462-G463</f>
        <v>0</v>
      </c>
      <c r="H464" s="82">
        <f>H462-H463</f>
        <v>0</v>
      </c>
      <c r="I464" s="82" t="e">
        <f>I462-I463</f>
        <v>#DIV/0!</v>
      </c>
      <c r="J464" s="105" t="e">
        <f>J462-J463</f>
        <v>#DIV/0!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0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12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Invoice!B2415</f>
        <v>0</v>
      </c>
      <c r="C468" s="88">
        <f>Invoice!E2415</f>
        <v>0</v>
      </c>
      <c r="D468" s="89">
        <f>Invoice!H2415</f>
        <v>0</v>
      </c>
      <c r="E468" s="81">
        <f t="shared" si="70"/>
        <v>0</v>
      </c>
      <c r="F468" s="81"/>
      <c r="G468" s="82">
        <f t="shared" si="71"/>
        <v>0</v>
      </c>
      <c r="H468" s="83">
        <f t="shared" si="72"/>
        <v>0</v>
      </c>
      <c r="I468" s="83" t="e">
        <f t="shared" si="73"/>
        <v>#DIV/0!</v>
      </c>
      <c r="J468" s="103" t="e">
        <f t="shared" si="74"/>
        <v>#DIV/0!</v>
      </c>
    </row>
    <row r="469" spans="1:10" ht="12.75" customHeight="1" x14ac:dyDescent="0.25">
      <c r="A469" s="101"/>
      <c r="D469" s="81"/>
      <c r="E469" s="81">
        <f>(E468*Invoice!I2415)+((E468-(E468*Invoice!I2415))*Invoice!J2415)</f>
        <v>0</v>
      </c>
      <c r="F469" s="81"/>
      <c r="G469" s="90">
        <f>E469/1.11</f>
        <v>0</v>
      </c>
      <c r="H469" s="91">
        <f>G469*11%</f>
        <v>0</v>
      </c>
      <c r="I469" s="91" t="e">
        <f>G469/B468</f>
        <v>#DIV/0!</v>
      </c>
      <c r="J469" s="104" t="e">
        <f>H469/B468</f>
        <v>#DIV/0!</v>
      </c>
    </row>
    <row r="470" spans="1:10" ht="12.75" customHeight="1" x14ac:dyDescent="0.25">
      <c r="A470" s="101"/>
      <c r="D470" s="81" t="s">
        <v>23</v>
      </c>
      <c r="E470" s="81">
        <f>E468-E469</f>
        <v>0</v>
      </c>
      <c r="F470" s="81"/>
      <c r="G470" s="82">
        <f>G468-G469</f>
        <v>0</v>
      </c>
      <c r="H470" s="82">
        <f>H468-H469</f>
        <v>0</v>
      </c>
      <c r="I470" s="82" t="e">
        <f>I468-I469</f>
        <v>#DIV/0!</v>
      </c>
      <c r="J470" s="105" t="e">
        <f>J468-J469</f>
        <v>#DIV/0!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0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13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Invoice!B2416</f>
        <v>0</v>
      </c>
      <c r="C474" s="88">
        <f>Invoice!E2416</f>
        <v>0</v>
      </c>
      <c r="D474" s="89">
        <f>Invoice!H2416</f>
        <v>0</v>
      </c>
      <c r="E474" s="81">
        <f t="shared" si="70"/>
        <v>0</v>
      </c>
      <c r="F474" s="81"/>
      <c r="G474" s="82">
        <f t="shared" si="71"/>
        <v>0</v>
      </c>
      <c r="H474" s="83">
        <f t="shared" si="72"/>
        <v>0</v>
      </c>
      <c r="I474" s="83" t="e">
        <f t="shared" si="73"/>
        <v>#DIV/0!</v>
      </c>
      <c r="J474" s="103" t="e">
        <f t="shared" si="74"/>
        <v>#DIV/0!</v>
      </c>
    </row>
    <row r="475" spans="1:10" ht="12.75" customHeight="1" x14ac:dyDescent="0.25">
      <c r="A475" s="101"/>
      <c r="D475" s="81"/>
      <c r="E475" s="81">
        <f>(E474*Invoice!I2416)+((E474-(E474*Invoice!I2416))*Invoice!J2416)</f>
        <v>0</v>
      </c>
      <c r="F475" s="81"/>
      <c r="G475" s="90">
        <f>E475/1.11</f>
        <v>0</v>
      </c>
      <c r="H475" s="91">
        <f>G475*11%</f>
        <v>0</v>
      </c>
      <c r="I475" s="91" t="e">
        <f>G475/B474</f>
        <v>#DIV/0!</v>
      </c>
      <c r="J475" s="104" t="e">
        <f>H475/B474</f>
        <v>#DIV/0!</v>
      </c>
    </row>
    <row r="476" spans="1:10" ht="12.75" customHeight="1" x14ac:dyDescent="0.25">
      <c r="A476" s="101"/>
      <c r="D476" s="81" t="s">
        <v>23</v>
      </c>
      <c r="E476" s="81">
        <f>E474-E475</f>
        <v>0</v>
      </c>
      <c r="F476" s="81"/>
      <c r="G476" s="82">
        <f>G474-G475</f>
        <v>0</v>
      </c>
      <c r="H476" s="82">
        <f>H474-H475</f>
        <v>0</v>
      </c>
      <c r="I476" s="82" t="e">
        <f>I474-I475</f>
        <v>#DIV/0!</v>
      </c>
      <c r="J476" s="105" t="e">
        <f>J474-J475</f>
        <v>#DIV/0!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14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Invoice!B2417</f>
        <v>0</v>
      </c>
      <c r="C480" s="88">
        <f>Invoice!E2417</f>
        <v>0</v>
      </c>
      <c r="D480" s="89">
        <f>Invoice!H2417</f>
        <v>0</v>
      </c>
      <c r="E480" s="81">
        <f t="shared" si="70"/>
        <v>0</v>
      </c>
      <c r="F480" s="81"/>
      <c r="G480" s="82">
        <f t="shared" si="71"/>
        <v>0</v>
      </c>
      <c r="H480" s="83">
        <f t="shared" si="72"/>
        <v>0</v>
      </c>
      <c r="I480" s="83" t="e">
        <f t="shared" si="73"/>
        <v>#DIV/0!</v>
      </c>
      <c r="J480" s="103" t="e">
        <f t="shared" si="74"/>
        <v>#DIV/0!</v>
      </c>
    </row>
    <row r="481" spans="1:10" ht="12.75" customHeight="1" x14ac:dyDescent="0.25">
      <c r="A481" s="101"/>
      <c r="D481" s="81"/>
      <c r="E481" s="81">
        <f>(E480*Invoice!I2417)+((E480-(E480*Invoice!I2417))*Invoice!J2417)</f>
        <v>0</v>
      </c>
      <c r="F481" s="81"/>
      <c r="G481" s="90">
        <f>E481/1.11</f>
        <v>0</v>
      </c>
      <c r="H481" s="91">
        <f>G481*11%</f>
        <v>0</v>
      </c>
      <c r="I481" s="91" t="e">
        <f>G481/B480</f>
        <v>#DIV/0!</v>
      </c>
      <c r="J481" s="104" t="e">
        <f>H481/B480</f>
        <v>#DIV/0!</v>
      </c>
    </row>
    <row r="482" spans="1:10" ht="12.75" customHeight="1" x14ac:dyDescent="0.25">
      <c r="A482" s="101"/>
      <c r="D482" s="81" t="s">
        <v>23</v>
      </c>
      <c r="E482" s="81">
        <f>E480-E481</f>
        <v>0</v>
      </c>
      <c r="F482" s="81"/>
      <c r="G482" s="82">
        <f>G480-G481</f>
        <v>0</v>
      </c>
      <c r="H482" s="82">
        <f>H480-H481</f>
        <v>0</v>
      </c>
      <c r="I482" s="82" t="e">
        <f>I480-I481</f>
        <v>#DIV/0!</v>
      </c>
      <c r="J482" s="105" t="e">
        <f>J480-J481</f>
        <v>#DIV/0!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15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Invoice!B2418</f>
        <v>0</v>
      </c>
      <c r="C486" s="88">
        <f>Invoice!E2418</f>
        <v>0</v>
      </c>
      <c r="D486" s="89">
        <f>Invoice!H2418</f>
        <v>0</v>
      </c>
      <c r="E486" s="81">
        <f t="shared" si="70"/>
        <v>0</v>
      </c>
      <c r="F486" s="81"/>
      <c r="G486" s="82">
        <f t="shared" si="71"/>
        <v>0</v>
      </c>
      <c r="H486" s="83">
        <f t="shared" si="72"/>
        <v>0</v>
      </c>
      <c r="I486" s="83" t="e">
        <f t="shared" si="73"/>
        <v>#DIV/0!</v>
      </c>
      <c r="J486" s="103" t="e">
        <f t="shared" si="74"/>
        <v>#DIV/0!</v>
      </c>
    </row>
    <row r="487" spans="1:10" ht="12.75" customHeight="1" x14ac:dyDescent="0.25">
      <c r="A487" s="101"/>
      <c r="D487" s="81"/>
      <c r="E487" s="81">
        <f>(E486*Invoice!I2418)+((E486-(E486*Invoice!I2418))*Invoice!J2418)</f>
        <v>0</v>
      </c>
      <c r="F487" s="81"/>
      <c r="G487" s="90">
        <f>E487/1.11</f>
        <v>0</v>
      </c>
      <c r="H487" s="91">
        <f>G487*11%</f>
        <v>0</v>
      </c>
      <c r="I487" s="91" t="e">
        <f>G487/B486</f>
        <v>#DIV/0!</v>
      </c>
      <c r="J487" s="104" t="e">
        <f>H487/B486</f>
        <v>#DIV/0!</v>
      </c>
    </row>
    <row r="488" spans="1:10" ht="12.75" customHeight="1" x14ac:dyDescent="0.25">
      <c r="A488" s="101"/>
      <c r="D488" s="81" t="s">
        <v>23</v>
      </c>
      <c r="E488" s="81">
        <f>E486-E487</f>
        <v>0</v>
      </c>
      <c r="F488" s="81"/>
      <c r="G488" s="82">
        <f>G486-G487</f>
        <v>0</v>
      </c>
      <c r="H488" s="82">
        <f>H486-H487</f>
        <v>0</v>
      </c>
      <c r="I488" s="82" t="e">
        <f>I486-I487</f>
        <v>#DIV/0!</v>
      </c>
      <c r="J488" s="105" t="e">
        <f>J486-J487</f>
        <v>#DIV/0!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16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Invoice!B2419</f>
        <v>0</v>
      </c>
      <c r="C492" s="88">
        <f>Invoice!E2419</f>
        <v>0</v>
      </c>
      <c r="D492" s="89">
        <f>Invoice!H2419</f>
        <v>0</v>
      </c>
      <c r="E492" s="81">
        <f t="shared" si="70"/>
        <v>0</v>
      </c>
      <c r="F492" s="81"/>
      <c r="G492" s="82">
        <f t="shared" si="71"/>
        <v>0</v>
      </c>
      <c r="H492" s="83">
        <f t="shared" si="72"/>
        <v>0</v>
      </c>
      <c r="I492" s="83" t="e">
        <f t="shared" si="73"/>
        <v>#DIV/0!</v>
      </c>
      <c r="J492" s="103" t="e">
        <f t="shared" si="74"/>
        <v>#DIV/0!</v>
      </c>
    </row>
    <row r="493" spans="1:10" ht="12.75" customHeight="1" x14ac:dyDescent="0.25">
      <c r="A493" s="101"/>
      <c r="D493" s="81"/>
      <c r="E493" s="81">
        <f>(E492*Invoice!I2419)+((E492-(E492*Invoice!I2419))*Invoice!J2419)</f>
        <v>0</v>
      </c>
      <c r="F493" s="81"/>
      <c r="G493" s="90">
        <f>E493/1.11</f>
        <v>0</v>
      </c>
      <c r="H493" s="91">
        <f>G493*11%</f>
        <v>0</v>
      </c>
      <c r="I493" s="91" t="e">
        <f>G493/B492</f>
        <v>#DIV/0!</v>
      </c>
      <c r="J493" s="104" t="e">
        <f>H493/B492</f>
        <v>#DIV/0!</v>
      </c>
    </row>
    <row r="494" spans="1:10" ht="12.75" customHeight="1" x14ac:dyDescent="0.25">
      <c r="A494" s="101"/>
      <c r="D494" s="81" t="s">
        <v>23</v>
      </c>
      <c r="E494" s="81">
        <f>E492-E493</f>
        <v>0</v>
      </c>
      <c r="F494" s="81"/>
      <c r="G494" s="82">
        <f>G492-G493</f>
        <v>0</v>
      </c>
      <c r="H494" s="82">
        <f>H492-H493</f>
        <v>0</v>
      </c>
      <c r="I494" s="82" t="e">
        <f>I492-I493</f>
        <v>#DIV/0!</v>
      </c>
      <c r="J494" s="105" t="e">
        <f>J492-J493</f>
        <v>#DIV/0!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0</v>
      </c>
      <c r="I495" s="83"/>
      <c r="J495" s="103"/>
    </row>
    <row r="496" spans="1:10" ht="12.75" customHeight="1" x14ac:dyDescent="0.25">
      <c r="A496" s="101"/>
      <c r="C496" s="88"/>
      <c r="D496" s="89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G404+G410+G416+G422+G428+G434+G440+G446+G452+G458+G464+G470+G476+G482+G488+G494</f>
        <v>17554864.864864863</v>
      </c>
      <c r="H497" s="108">
        <f>H404+H410+H416+H422+H428+H434+H440+H446+H452+H458+H464+H470+H476+H482+H488+H494</f>
        <v>1931035.1351351349</v>
      </c>
      <c r="I497" s="107"/>
      <c r="J497" s="109">
        <f>H405+H411+H417+H423+H429+H435+H441+H447+H453+H459+H465+H471+H477+H483+H489+H495</f>
        <v>19485899.999999996</v>
      </c>
    </row>
    <row r="499" spans="1:10" ht="12.75" customHeight="1" x14ac:dyDescent="0.25">
      <c r="A499" s="94" t="s">
        <v>1</v>
      </c>
      <c r="B499" s="95">
        <f>Invoice!E2510</f>
        <v>23070023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Invoice!B2518</f>
        <v>36</v>
      </c>
      <c r="C501" s="88" t="str">
        <f>Invoice!E2518</f>
        <v>LEM STICK KENKO 15 GR (TANGGUNG) isi 20 pc</v>
      </c>
      <c r="D501" s="89">
        <f>Invoice!H2518</f>
        <v>72000</v>
      </c>
      <c r="E501" s="81">
        <f>D501*B501</f>
        <v>2592000</v>
      </c>
      <c r="F501" s="81"/>
      <c r="G501" s="82">
        <f>E501/1.11</f>
        <v>2335135.1351351351</v>
      </c>
      <c r="H501" s="83">
        <f>G501*11%</f>
        <v>256864.86486486488</v>
      </c>
      <c r="I501" s="83">
        <f>G501/B501</f>
        <v>64864.864864864867</v>
      </c>
      <c r="J501" s="103">
        <f>H501/B501</f>
        <v>7135.1351351351359</v>
      </c>
    </row>
    <row r="502" spans="1:10" ht="12.75" customHeight="1" x14ac:dyDescent="0.25">
      <c r="A502" s="101"/>
      <c r="D502" s="81"/>
      <c r="E502" s="81">
        <f>(E501*Invoice!I2518)+((E501-(E501*Invoice!I2518))*Invoice!J2518)</f>
        <v>349920</v>
      </c>
      <c r="F502" s="81"/>
      <c r="G502" s="90">
        <f>E502/1.11</f>
        <v>315243.2432432432</v>
      </c>
      <c r="H502" s="91">
        <f>G502*11%</f>
        <v>34676.756756756753</v>
      </c>
      <c r="I502" s="91">
        <f>G502/B501</f>
        <v>8756.7567567567548</v>
      </c>
      <c r="J502" s="104">
        <f>H502/B501</f>
        <v>963.24324324324311</v>
      </c>
    </row>
    <row r="503" spans="1:10" ht="12.75" customHeight="1" x14ac:dyDescent="0.25">
      <c r="A503" s="101"/>
      <c r="D503" s="81" t="s">
        <v>23</v>
      </c>
      <c r="E503" s="81">
        <f>E501-E502</f>
        <v>2242080</v>
      </c>
      <c r="F503" s="81"/>
      <c r="G503" s="82">
        <f>G501-G502</f>
        <v>2019891.8918918921</v>
      </c>
      <c r="H503" s="82">
        <f>H501-H502</f>
        <v>222188.10810810814</v>
      </c>
      <c r="I503" s="82">
        <f>I501-I502</f>
        <v>56108.108108108114</v>
      </c>
      <c r="J503" s="105">
        <f>J501-J502</f>
        <v>6171.8918918918926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2242080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Invoice!B2519</f>
        <v>0</v>
      </c>
      <c r="C507" s="88">
        <f>Invoice!E2519</f>
        <v>0</v>
      </c>
      <c r="D507" s="89">
        <f>Invoice!H2519</f>
        <v>0</v>
      </c>
      <c r="E507" s="81">
        <f t="shared" ref="E507:E591" si="75">D507*B507</f>
        <v>0</v>
      </c>
      <c r="F507" s="81"/>
      <c r="G507" s="82">
        <f t="shared" ref="G507:G591" si="76">E507/1.11</f>
        <v>0</v>
      </c>
      <c r="H507" s="83">
        <f t="shared" ref="H507:H591" si="77">G507*11%</f>
        <v>0</v>
      </c>
      <c r="I507" s="83" t="e">
        <f t="shared" ref="I507:I591" si="78">G507/B507</f>
        <v>#DIV/0!</v>
      </c>
      <c r="J507" s="103" t="e">
        <f t="shared" ref="J507:J591" si="79">H507/B507</f>
        <v>#DIV/0!</v>
      </c>
    </row>
    <row r="508" spans="1:10" ht="12.75" customHeight="1" x14ac:dyDescent="0.25">
      <c r="A508" s="101"/>
      <c r="D508" s="81"/>
      <c r="E508" s="81">
        <f>(E507*Invoice!I2519)+((E507-(E507*Invoice!I2519))*Invoice!J2519)</f>
        <v>0</v>
      </c>
      <c r="F508" s="81"/>
      <c r="G508" s="90">
        <f>E508/1.11</f>
        <v>0</v>
      </c>
      <c r="H508" s="91">
        <f>G508*11%</f>
        <v>0</v>
      </c>
      <c r="I508" s="91" t="e">
        <f>G508/B507</f>
        <v>#DIV/0!</v>
      </c>
      <c r="J508" s="104" t="e">
        <f>H508/B507</f>
        <v>#DIV/0!</v>
      </c>
    </row>
    <row r="509" spans="1:10" ht="12.75" customHeight="1" x14ac:dyDescent="0.25">
      <c r="A509" s="101"/>
      <c r="D509" s="81" t="s">
        <v>23</v>
      </c>
      <c r="E509" s="81">
        <f>E507-E508</f>
        <v>0</v>
      </c>
      <c r="F509" s="81"/>
      <c r="G509" s="82">
        <f>G507-G508</f>
        <v>0</v>
      </c>
      <c r="H509" s="82">
        <f>H507-H508</f>
        <v>0</v>
      </c>
      <c r="I509" s="82" t="e">
        <f>I507-I508</f>
        <v>#DIV/0!</v>
      </c>
      <c r="J509" s="105" t="e">
        <f>J507-J508</f>
        <v>#DIV/0!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3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Invoice!B2520</f>
        <v>0</v>
      </c>
      <c r="C513" s="88">
        <f>Invoice!E2520</f>
        <v>0</v>
      </c>
      <c r="D513" s="89">
        <f>Invoice!H2520</f>
        <v>0</v>
      </c>
      <c r="E513" s="81">
        <f t="shared" si="75"/>
        <v>0</v>
      </c>
      <c r="F513" s="81"/>
      <c r="G513" s="82">
        <f t="shared" si="76"/>
        <v>0</v>
      </c>
      <c r="H513" s="83">
        <f t="shared" si="77"/>
        <v>0</v>
      </c>
      <c r="I513" s="83" t="e">
        <f t="shared" si="78"/>
        <v>#DIV/0!</v>
      </c>
      <c r="J513" s="103" t="e">
        <f t="shared" si="79"/>
        <v>#DIV/0!</v>
      </c>
    </row>
    <row r="514" spans="1:10" ht="12.75" customHeight="1" x14ac:dyDescent="0.25">
      <c r="A514" s="101"/>
      <c r="D514" s="81"/>
      <c r="E514" s="81">
        <f>(E513*Invoice!I2520)+((E513-(E513*Invoice!I2520))*Invoice!J2520)</f>
        <v>0</v>
      </c>
      <c r="F514" s="81"/>
      <c r="G514" s="90">
        <f>E514/1.11</f>
        <v>0</v>
      </c>
      <c r="H514" s="91">
        <f>G514*11%</f>
        <v>0</v>
      </c>
      <c r="I514" s="91" t="e">
        <f>G514/B513</f>
        <v>#DIV/0!</v>
      </c>
      <c r="J514" s="104" t="e">
        <f>H514/B513</f>
        <v>#DIV/0!</v>
      </c>
    </row>
    <row r="515" spans="1:10" ht="12.75" customHeight="1" x14ac:dyDescent="0.25">
      <c r="A515" s="101"/>
      <c r="D515" s="81" t="s">
        <v>23</v>
      </c>
      <c r="E515" s="81">
        <f>E513-E514</f>
        <v>0</v>
      </c>
      <c r="F515" s="81"/>
      <c r="G515" s="82">
        <f>G513-G514</f>
        <v>0</v>
      </c>
      <c r="H515" s="82">
        <f>H513-H514</f>
        <v>0</v>
      </c>
      <c r="I515" s="82" t="e">
        <f>I513-I514</f>
        <v>#DIV/0!</v>
      </c>
      <c r="J515" s="105" t="e">
        <f>J513-J514</f>
        <v>#DIV/0!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4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Invoice!B2521</f>
        <v>0</v>
      </c>
      <c r="C519" s="88">
        <f>Invoice!E2521</f>
        <v>0</v>
      </c>
      <c r="D519" s="89">
        <f>Invoice!H2521</f>
        <v>0</v>
      </c>
      <c r="E519" s="81">
        <f t="shared" si="75"/>
        <v>0</v>
      </c>
      <c r="F519" s="81"/>
      <c r="G519" s="82">
        <f t="shared" si="76"/>
        <v>0</v>
      </c>
      <c r="H519" s="83">
        <f t="shared" si="77"/>
        <v>0</v>
      </c>
      <c r="I519" s="83" t="e">
        <f t="shared" si="78"/>
        <v>#DIV/0!</v>
      </c>
      <c r="J519" s="103" t="e">
        <f t="shared" si="79"/>
        <v>#DIV/0!</v>
      </c>
    </row>
    <row r="520" spans="1:10" ht="12.75" customHeight="1" x14ac:dyDescent="0.25">
      <c r="A520" s="101"/>
      <c r="D520" s="81"/>
      <c r="E520" s="81">
        <f>(E519*Invoice!I2521)+((E519-(E519*Invoice!I2521))*Invoice!J2521)</f>
        <v>0</v>
      </c>
      <c r="F520" s="81"/>
      <c r="G520" s="90">
        <f>E520/1.11</f>
        <v>0</v>
      </c>
      <c r="H520" s="91">
        <f>G520*11%</f>
        <v>0</v>
      </c>
      <c r="I520" s="91" t="e">
        <f>G520/B519</f>
        <v>#DIV/0!</v>
      </c>
      <c r="J520" s="104" t="e">
        <f>H520/B519</f>
        <v>#DIV/0!</v>
      </c>
    </row>
    <row r="521" spans="1:10" ht="12.75" customHeight="1" x14ac:dyDescent="0.25">
      <c r="A521" s="101"/>
      <c r="D521" s="81" t="s">
        <v>23</v>
      </c>
      <c r="E521" s="81">
        <f>E519-E520</f>
        <v>0</v>
      </c>
      <c r="F521" s="81"/>
      <c r="G521" s="82">
        <f>G519-G520</f>
        <v>0</v>
      </c>
      <c r="H521" s="82">
        <f>H519-H520</f>
        <v>0</v>
      </c>
      <c r="I521" s="82" t="e">
        <f>I519-I520</f>
        <v>#DIV/0!</v>
      </c>
      <c r="J521" s="105" t="e">
        <f>J519-J520</f>
        <v>#DIV/0!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5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Invoice!B2522</f>
        <v>0</v>
      </c>
      <c r="C525" s="88">
        <f>Invoice!E2522</f>
        <v>0</v>
      </c>
      <c r="D525" s="89">
        <f>Invoice!H2522</f>
        <v>0</v>
      </c>
      <c r="E525" s="81">
        <f t="shared" si="75"/>
        <v>0</v>
      </c>
      <c r="F525" s="81"/>
      <c r="G525" s="82">
        <f t="shared" si="76"/>
        <v>0</v>
      </c>
      <c r="H525" s="83">
        <f t="shared" si="77"/>
        <v>0</v>
      </c>
      <c r="I525" s="83" t="e">
        <f t="shared" si="78"/>
        <v>#DIV/0!</v>
      </c>
      <c r="J525" s="103" t="e">
        <f t="shared" si="79"/>
        <v>#DIV/0!</v>
      </c>
    </row>
    <row r="526" spans="1:10" ht="12.75" customHeight="1" x14ac:dyDescent="0.25">
      <c r="A526" s="101"/>
      <c r="D526" s="81"/>
      <c r="E526" s="81">
        <f>(E525*Invoice!I2522)+((E525-(E525*Invoice!I2522))*Invoice!J2522)</f>
        <v>0</v>
      </c>
      <c r="F526" s="81"/>
      <c r="G526" s="90">
        <f>E526/1.11</f>
        <v>0</v>
      </c>
      <c r="H526" s="91">
        <f>G526*11%</f>
        <v>0</v>
      </c>
      <c r="I526" s="91" t="e">
        <f>G526/B525</f>
        <v>#DIV/0!</v>
      </c>
      <c r="J526" s="104" t="e">
        <f>H526/B525</f>
        <v>#DIV/0!</v>
      </c>
    </row>
    <row r="527" spans="1:10" ht="12.75" customHeight="1" x14ac:dyDescent="0.25">
      <c r="A527" s="101"/>
      <c r="D527" s="81" t="s">
        <v>23</v>
      </c>
      <c r="E527" s="81">
        <f>E525-E526</f>
        <v>0</v>
      </c>
      <c r="F527" s="81"/>
      <c r="G527" s="82">
        <f>G525-G526</f>
        <v>0</v>
      </c>
      <c r="H527" s="82">
        <f>H525-H526</f>
        <v>0</v>
      </c>
      <c r="I527" s="82" t="e">
        <f>I525-I526</f>
        <v>#DIV/0!</v>
      </c>
      <c r="J527" s="105" t="e">
        <f>J525-J526</f>
        <v>#DIV/0!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6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Invoice!B2523</f>
        <v>0</v>
      </c>
      <c r="C531" s="88">
        <f>Invoice!E2523</f>
        <v>0</v>
      </c>
      <c r="D531" s="89">
        <f>Invoice!H2523</f>
        <v>0</v>
      </c>
      <c r="E531" s="81">
        <f t="shared" si="75"/>
        <v>0</v>
      </c>
      <c r="F531" s="81"/>
      <c r="G531" s="82">
        <f t="shared" si="76"/>
        <v>0</v>
      </c>
      <c r="H531" s="83">
        <f t="shared" si="77"/>
        <v>0</v>
      </c>
      <c r="I531" s="83" t="e">
        <f t="shared" si="78"/>
        <v>#DIV/0!</v>
      </c>
      <c r="J531" s="103" t="e">
        <f t="shared" si="79"/>
        <v>#DIV/0!</v>
      </c>
    </row>
    <row r="532" spans="1:10" ht="12.75" customHeight="1" x14ac:dyDescent="0.25">
      <c r="A532" s="101"/>
      <c r="D532" s="81"/>
      <c r="E532" s="81">
        <f>(E531*Invoice!I2523)+((E531-(E531*Invoice!I2523))*Invoice!J2523)</f>
        <v>0</v>
      </c>
      <c r="F532" s="81"/>
      <c r="G532" s="90">
        <f>E532/1.11</f>
        <v>0</v>
      </c>
      <c r="H532" s="91">
        <f>G532*11%</f>
        <v>0</v>
      </c>
      <c r="I532" s="91" t="e">
        <f>G532/B531</f>
        <v>#DIV/0!</v>
      </c>
      <c r="J532" s="104" t="e">
        <f>H532/B531</f>
        <v>#DIV/0!</v>
      </c>
    </row>
    <row r="533" spans="1:10" ht="12.75" customHeight="1" x14ac:dyDescent="0.25">
      <c r="A533" s="101"/>
      <c r="D533" s="81" t="s">
        <v>23</v>
      </c>
      <c r="E533" s="81">
        <f>E531-E532</f>
        <v>0</v>
      </c>
      <c r="F533" s="81"/>
      <c r="G533" s="82">
        <f>G531-G532</f>
        <v>0</v>
      </c>
      <c r="H533" s="82">
        <f>H531-H532</f>
        <v>0</v>
      </c>
      <c r="I533" s="82" t="e">
        <f>I531-I532</f>
        <v>#DIV/0!</v>
      </c>
      <c r="J533" s="105" t="e">
        <f>J531-J532</f>
        <v>#DIV/0!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7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Invoice!B2524</f>
        <v>0</v>
      </c>
      <c r="C537" s="88">
        <f>Invoice!E2524</f>
        <v>0</v>
      </c>
      <c r="D537" s="89">
        <f>Invoice!H2524</f>
        <v>0</v>
      </c>
      <c r="E537" s="81">
        <f t="shared" si="75"/>
        <v>0</v>
      </c>
      <c r="F537" s="81"/>
      <c r="G537" s="82">
        <f t="shared" si="76"/>
        <v>0</v>
      </c>
      <c r="H537" s="83">
        <f t="shared" si="77"/>
        <v>0</v>
      </c>
      <c r="I537" s="83" t="e">
        <f t="shared" si="78"/>
        <v>#DIV/0!</v>
      </c>
      <c r="J537" s="103" t="e">
        <f t="shared" si="79"/>
        <v>#DIV/0!</v>
      </c>
    </row>
    <row r="538" spans="1:10" ht="12.75" customHeight="1" x14ac:dyDescent="0.25">
      <c r="A538" s="101"/>
      <c r="D538" s="81"/>
      <c r="E538" s="81">
        <f>(E537*Invoice!I2524)+((E537-(E537*Invoice!I2524))*Invoice!J2524)</f>
        <v>0</v>
      </c>
      <c r="F538" s="81"/>
      <c r="G538" s="90">
        <f>E538/1.11</f>
        <v>0</v>
      </c>
      <c r="H538" s="91">
        <f>G538*11%</f>
        <v>0</v>
      </c>
      <c r="I538" s="91" t="e">
        <f>G538/B537</f>
        <v>#DIV/0!</v>
      </c>
      <c r="J538" s="104" t="e">
        <f>H538/B537</f>
        <v>#DIV/0!</v>
      </c>
    </row>
    <row r="539" spans="1:10" ht="12.75" customHeight="1" x14ac:dyDescent="0.25">
      <c r="A539" s="101"/>
      <c r="D539" s="81" t="s">
        <v>23</v>
      </c>
      <c r="E539" s="81">
        <f>E537-E538</f>
        <v>0</v>
      </c>
      <c r="F539" s="81"/>
      <c r="G539" s="82">
        <f>G537-G538</f>
        <v>0</v>
      </c>
      <c r="H539" s="82">
        <f>H537-H538</f>
        <v>0</v>
      </c>
      <c r="I539" s="82" t="e">
        <f>I537-I538</f>
        <v>#DIV/0!</v>
      </c>
      <c r="J539" s="105" t="e">
        <f>J537-J538</f>
        <v>#DIV/0!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8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Invoice!B2525</f>
        <v>0</v>
      </c>
      <c r="C543" s="88">
        <f>Invoice!E2525</f>
        <v>0</v>
      </c>
      <c r="D543" s="89">
        <f>Invoice!H2525</f>
        <v>0</v>
      </c>
      <c r="E543" s="81">
        <f t="shared" si="75"/>
        <v>0</v>
      </c>
      <c r="F543" s="81"/>
      <c r="G543" s="82">
        <f t="shared" si="76"/>
        <v>0</v>
      </c>
      <c r="H543" s="83">
        <f t="shared" si="77"/>
        <v>0</v>
      </c>
      <c r="I543" s="83" t="e">
        <f t="shared" si="78"/>
        <v>#DIV/0!</v>
      </c>
      <c r="J543" s="103" t="e">
        <f t="shared" si="79"/>
        <v>#DIV/0!</v>
      </c>
    </row>
    <row r="544" spans="1:10" ht="12.75" customHeight="1" x14ac:dyDescent="0.25">
      <c r="A544" s="101"/>
      <c r="D544" s="81"/>
      <c r="E544" s="81">
        <f>(E543*Invoice!I2525)+((E543-(E543*Invoice!I2525))*Invoice!J2525)</f>
        <v>0</v>
      </c>
      <c r="F544" s="81"/>
      <c r="G544" s="90">
        <f>E544/1.11</f>
        <v>0</v>
      </c>
      <c r="H544" s="91">
        <f>G544*11%</f>
        <v>0</v>
      </c>
      <c r="I544" s="91" t="e">
        <f>G544/B543</f>
        <v>#DIV/0!</v>
      </c>
      <c r="J544" s="104" t="e">
        <f>H544/B543</f>
        <v>#DIV/0!</v>
      </c>
    </row>
    <row r="545" spans="1:10" ht="12.75" customHeight="1" x14ac:dyDescent="0.25">
      <c r="A545" s="101"/>
      <c r="D545" s="81" t="s">
        <v>23</v>
      </c>
      <c r="E545" s="81">
        <f>E543-E544</f>
        <v>0</v>
      </c>
      <c r="F545" s="81"/>
      <c r="G545" s="82">
        <f>G543-G544</f>
        <v>0</v>
      </c>
      <c r="H545" s="82">
        <f>H543-H544</f>
        <v>0</v>
      </c>
      <c r="I545" s="82" t="e">
        <f>I543-I544</f>
        <v>#DIV/0!</v>
      </c>
      <c r="J545" s="105" t="e">
        <f>J543-J544</f>
        <v>#DIV/0!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9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Invoice!B2526</f>
        <v>0</v>
      </c>
      <c r="C549" s="88">
        <f>Invoice!E2526</f>
        <v>0</v>
      </c>
      <c r="D549" s="89">
        <f>Invoice!H2526</f>
        <v>0</v>
      </c>
      <c r="E549" s="81">
        <f t="shared" si="75"/>
        <v>0</v>
      </c>
      <c r="F549" s="81"/>
      <c r="G549" s="82">
        <f t="shared" si="76"/>
        <v>0</v>
      </c>
      <c r="H549" s="83">
        <f t="shared" si="77"/>
        <v>0</v>
      </c>
      <c r="I549" s="83" t="e">
        <f t="shared" si="78"/>
        <v>#DIV/0!</v>
      </c>
      <c r="J549" s="103" t="e">
        <f t="shared" si="79"/>
        <v>#DIV/0!</v>
      </c>
    </row>
    <row r="550" spans="1:10" ht="12.75" customHeight="1" x14ac:dyDescent="0.25">
      <c r="A550" s="101"/>
      <c r="D550" s="81"/>
      <c r="E550" s="81">
        <f>(E549*Invoice!I2526)+((E549-(E549*Invoice!I2526))*Invoice!J2526)</f>
        <v>0</v>
      </c>
      <c r="F550" s="81"/>
      <c r="G550" s="90">
        <f>E550/1.11</f>
        <v>0</v>
      </c>
      <c r="H550" s="91">
        <f>G550*11%</f>
        <v>0</v>
      </c>
      <c r="I550" s="91" t="e">
        <f>G550/B549</f>
        <v>#DIV/0!</v>
      </c>
      <c r="J550" s="104" t="e">
        <f>H550/B549</f>
        <v>#DIV/0!</v>
      </c>
    </row>
    <row r="551" spans="1:10" ht="12.75" customHeight="1" x14ac:dyDescent="0.25">
      <c r="A551" s="101"/>
      <c r="D551" s="81" t="s">
        <v>23</v>
      </c>
      <c r="E551" s="81">
        <f>E549-E550</f>
        <v>0</v>
      </c>
      <c r="F551" s="81"/>
      <c r="G551" s="82">
        <f>G549-G550</f>
        <v>0</v>
      </c>
      <c r="H551" s="82">
        <f>H549-H550</f>
        <v>0</v>
      </c>
      <c r="I551" s="82" t="e">
        <f>I549-I550</f>
        <v>#DIV/0!</v>
      </c>
      <c r="J551" s="105" t="e">
        <f>J549-J550</f>
        <v>#DIV/0!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10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Invoice!B2527</f>
        <v>0</v>
      </c>
      <c r="C555" s="88">
        <f>Invoice!E2527</f>
        <v>0</v>
      </c>
      <c r="D555" s="89">
        <f>Invoice!H2527</f>
        <v>0</v>
      </c>
      <c r="E555" s="81">
        <f t="shared" si="75"/>
        <v>0</v>
      </c>
      <c r="F555" s="81"/>
      <c r="G555" s="82">
        <f t="shared" si="76"/>
        <v>0</v>
      </c>
      <c r="H555" s="83">
        <f t="shared" si="77"/>
        <v>0</v>
      </c>
      <c r="I555" s="83" t="e">
        <f t="shared" si="78"/>
        <v>#DIV/0!</v>
      </c>
      <c r="J555" s="103" t="e">
        <f t="shared" si="79"/>
        <v>#DIV/0!</v>
      </c>
    </row>
    <row r="556" spans="1:10" ht="12.75" customHeight="1" x14ac:dyDescent="0.25">
      <c r="A556" s="101"/>
      <c r="D556" s="81"/>
      <c r="E556" s="81">
        <f>(E555*Invoice!I2527)+((E555-(E555*Invoice!I2527))*Invoice!J2527)</f>
        <v>0</v>
      </c>
      <c r="F556" s="81"/>
      <c r="G556" s="90">
        <f>E556/1.11</f>
        <v>0</v>
      </c>
      <c r="H556" s="91">
        <f>G556*11%</f>
        <v>0</v>
      </c>
      <c r="I556" s="91" t="e">
        <f>G556/B555</f>
        <v>#DIV/0!</v>
      </c>
      <c r="J556" s="104" t="e">
        <f>H556/B555</f>
        <v>#DIV/0!</v>
      </c>
    </row>
    <row r="557" spans="1:10" ht="12.75" customHeight="1" x14ac:dyDescent="0.25">
      <c r="A557" s="101"/>
      <c r="D557" s="81" t="s">
        <v>23</v>
      </c>
      <c r="E557" s="81">
        <f>E555-E556</f>
        <v>0</v>
      </c>
      <c r="F557" s="81"/>
      <c r="G557" s="82">
        <f>G555-G556</f>
        <v>0</v>
      </c>
      <c r="H557" s="82">
        <f>H555-H556</f>
        <v>0</v>
      </c>
      <c r="I557" s="82" t="e">
        <f>I555-I556</f>
        <v>#DIV/0!</v>
      </c>
      <c r="J557" s="105" t="e">
        <f>J555-J556</f>
        <v>#DIV/0!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1">
        <v>11</v>
      </c>
      <c r="B560" s="84" t="s">
        <v>20</v>
      </c>
      <c r="C560" s="84" t="s">
        <v>21</v>
      </c>
      <c r="D560" s="85" t="s">
        <v>22</v>
      </c>
      <c r="E560" s="85" t="s">
        <v>23</v>
      </c>
      <c r="F560" s="85"/>
      <c r="G560" s="86" t="s">
        <v>24</v>
      </c>
      <c r="H560" s="87" t="s">
        <v>25</v>
      </c>
      <c r="I560" s="87" t="s">
        <v>26</v>
      </c>
      <c r="J560" s="102"/>
    </row>
    <row r="561" spans="1:10" ht="12.75" customHeight="1" x14ac:dyDescent="0.25">
      <c r="A561" s="101"/>
      <c r="B561" s="80">
        <f>Invoice!B2528</f>
        <v>0</v>
      </c>
      <c r="C561" s="88">
        <f>Invoice!E2528</f>
        <v>0</v>
      </c>
      <c r="D561" s="89">
        <f>Invoice!H2528</f>
        <v>0</v>
      </c>
      <c r="E561" s="81">
        <f t="shared" si="75"/>
        <v>0</v>
      </c>
      <c r="F561" s="81"/>
      <c r="G561" s="82">
        <f t="shared" si="76"/>
        <v>0</v>
      </c>
      <c r="H561" s="83">
        <f t="shared" si="77"/>
        <v>0</v>
      </c>
      <c r="I561" s="83" t="e">
        <f t="shared" si="78"/>
        <v>#DIV/0!</v>
      </c>
      <c r="J561" s="103" t="e">
        <f t="shared" si="79"/>
        <v>#DIV/0!</v>
      </c>
    </row>
    <row r="562" spans="1:10" ht="12.75" customHeight="1" x14ac:dyDescent="0.25">
      <c r="A562" s="101"/>
      <c r="D562" s="81"/>
      <c r="E562" s="81">
        <f>(E561*Invoice!I2528)+((E561-(E561*Invoice!I2528))*Invoice!J2528)</f>
        <v>0</v>
      </c>
      <c r="F562" s="81"/>
      <c r="G562" s="90">
        <f>E562/1.11</f>
        <v>0</v>
      </c>
      <c r="H562" s="91">
        <f>G562*11%</f>
        <v>0</v>
      </c>
      <c r="I562" s="91" t="e">
        <f>G562/B561</f>
        <v>#DIV/0!</v>
      </c>
      <c r="J562" s="104" t="e">
        <f>H562/B561</f>
        <v>#DIV/0!</v>
      </c>
    </row>
    <row r="563" spans="1:10" ht="12.75" customHeight="1" x14ac:dyDescent="0.25">
      <c r="A563" s="101"/>
      <c r="D563" s="81" t="s">
        <v>23</v>
      </c>
      <c r="E563" s="81">
        <f>E561-E562</f>
        <v>0</v>
      </c>
      <c r="F563" s="81"/>
      <c r="G563" s="82">
        <f>G561-G562</f>
        <v>0</v>
      </c>
      <c r="H563" s="82">
        <f>H561-H562</f>
        <v>0</v>
      </c>
      <c r="I563" s="82" t="e">
        <f>I561-I562</f>
        <v>#DIV/0!</v>
      </c>
      <c r="J563" s="105" t="e">
        <f>J561-J562</f>
        <v>#DIV/0!</v>
      </c>
    </row>
    <row r="564" spans="1:10" ht="12.75" customHeight="1" x14ac:dyDescent="0.25">
      <c r="A564" s="101"/>
      <c r="D564" s="81"/>
      <c r="E564" s="81"/>
      <c r="F564" s="81"/>
      <c r="G564" s="82"/>
      <c r="H564" s="83">
        <f>G563+H563</f>
        <v>0</v>
      </c>
      <c r="I564" s="83"/>
      <c r="J564" s="103"/>
    </row>
    <row r="565" spans="1:10" ht="12.75" customHeight="1" x14ac:dyDescent="0.25">
      <c r="A565" s="101"/>
      <c r="B565" s="79"/>
      <c r="D565" s="81"/>
      <c r="E565" s="81"/>
      <c r="F565" s="81"/>
      <c r="G565" s="82"/>
      <c r="H565" s="83"/>
      <c r="I565" s="83"/>
      <c r="J565" s="103"/>
    </row>
    <row r="566" spans="1:10" ht="12.75" customHeight="1" x14ac:dyDescent="0.25">
      <c r="A566" s="101">
        <v>12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Invoice!B2529</f>
        <v>0</v>
      </c>
      <c r="C567" s="88">
        <f>Invoice!E2529</f>
        <v>0</v>
      </c>
      <c r="D567" s="89">
        <f>Invoice!H2529</f>
        <v>0</v>
      </c>
      <c r="E567" s="81">
        <f t="shared" si="75"/>
        <v>0</v>
      </c>
      <c r="F567" s="81"/>
      <c r="G567" s="82">
        <f t="shared" si="76"/>
        <v>0</v>
      </c>
      <c r="H567" s="83">
        <f t="shared" si="77"/>
        <v>0</v>
      </c>
      <c r="I567" s="83" t="e">
        <f t="shared" si="78"/>
        <v>#DIV/0!</v>
      </c>
      <c r="J567" s="103" t="e">
        <f t="shared" si="79"/>
        <v>#DIV/0!</v>
      </c>
    </row>
    <row r="568" spans="1:10" ht="12.75" customHeight="1" x14ac:dyDescent="0.25">
      <c r="A568" s="101"/>
      <c r="D568" s="81"/>
      <c r="E568" s="81">
        <f>(E567*Invoice!I2529)+((E567-(E567*Invoice!I2529))*Invoice!J2529)</f>
        <v>0</v>
      </c>
      <c r="F568" s="81"/>
      <c r="G568" s="90">
        <f>E568/1.11</f>
        <v>0</v>
      </c>
      <c r="H568" s="91">
        <f>G568*11%</f>
        <v>0</v>
      </c>
      <c r="I568" s="91" t="e">
        <f>G568/B567</f>
        <v>#DIV/0!</v>
      </c>
      <c r="J568" s="104" t="e">
        <f>H568/B567</f>
        <v>#DIV/0!</v>
      </c>
    </row>
    <row r="569" spans="1:10" ht="12.75" customHeight="1" x14ac:dyDescent="0.25">
      <c r="A569" s="101"/>
      <c r="D569" s="81" t="s">
        <v>23</v>
      </c>
      <c r="E569" s="81">
        <f>E567-E568</f>
        <v>0</v>
      </c>
      <c r="F569" s="81"/>
      <c r="G569" s="82">
        <f>G567-G568</f>
        <v>0</v>
      </c>
      <c r="H569" s="82">
        <f>H567-H568</f>
        <v>0</v>
      </c>
      <c r="I569" s="82" t="e">
        <f>I567-I568</f>
        <v>#DIV/0!</v>
      </c>
      <c r="J569" s="105" t="e">
        <f>J567-J568</f>
        <v>#DIV/0!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0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13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Invoice!B2530</f>
        <v>0</v>
      </c>
      <c r="C573" s="88">
        <f>Invoice!E2530</f>
        <v>0</v>
      </c>
      <c r="D573" s="89">
        <f>Invoice!H2530</f>
        <v>0</v>
      </c>
      <c r="E573" s="81">
        <f t="shared" si="75"/>
        <v>0</v>
      </c>
      <c r="F573" s="81"/>
      <c r="G573" s="82">
        <f t="shared" si="76"/>
        <v>0</v>
      </c>
      <c r="H573" s="83">
        <f t="shared" si="77"/>
        <v>0</v>
      </c>
      <c r="I573" s="83" t="e">
        <f t="shared" si="78"/>
        <v>#DIV/0!</v>
      </c>
      <c r="J573" s="103" t="e">
        <f t="shared" si="79"/>
        <v>#DIV/0!</v>
      </c>
    </row>
    <row r="574" spans="1:10" ht="12.75" customHeight="1" x14ac:dyDescent="0.25">
      <c r="A574" s="101"/>
      <c r="D574" s="81"/>
      <c r="E574" s="81">
        <f>(E573*Invoice!I2530)+((E573-(E573*Invoice!I2530))*Invoice!J2530)</f>
        <v>0</v>
      </c>
      <c r="F574" s="81"/>
      <c r="G574" s="90">
        <f>E574/1.11</f>
        <v>0</v>
      </c>
      <c r="H574" s="91">
        <f>G574*11%</f>
        <v>0</v>
      </c>
      <c r="I574" s="91" t="e">
        <f>G574/B573</f>
        <v>#DIV/0!</v>
      </c>
      <c r="J574" s="104" t="e">
        <f>H574/B573</f>
        <v>#DIV/0!</v>
      </c>
    </row>
    <row r="575" spans="1:10" ht="12.75" customHeight="1" x14ac:dyDescent="0.25">
      <c r="A575" s="101"/>
      <c r="D575" s="81" t="s">
        <v>23</v>
      </c>
      <c r="E575" s="81">
        <f>E573-E574</f>
        <v>0</v>
      </c>
      <c r="F575" s="81"/>
      <c r="G575" s="82">
        <f>G573-G574</f>
        <v>0</v>
      </c>
      <c r="H575" s="82">
        <f>H573-H574</f>
        <v>0</v>
      </c>
      <c r="I575" s="82" t="e">
        <f>I573-I574</f>
        <v>#DIV/0!</v>
      </c>
      <c r="J575" s="105" t="e">
        <f>J573-J574</f>
        <v>#DIV/0!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14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Invoice!B2531</f>
        <v>0</v>
      </c>
      <c r="C579" s="88">
        <f>Invoice!E2531</f>
        <v>0</v>
      </c>
      <c r="D579" s="89">
        <f>Invoice!H2531</f>
        <v>0</v>
      </c>
      <c r="E579" s="81">
        <f t="shared" si="75"/>
        <v>0</v>
      </c>
      <c r="F579" s="81"/>
      <c r="G579" s="82">
        <f t="shared" si="76"/>
        <v>0</v>
      </c>
      <c r="H579" s="83">
        <f t="shared" si="77"/>
        <v>0</v>
      </c>
      <c r="I579" s="83" t="e">
        <f t="shared" si="78"/>
        <v>#DIV/0!</v>
      </c>
      <c r="J579" s="103" t="e">
        <f t="shared" si="79"/>
        <v>#DIV/0!</v>
      </c>
    </row>
    <row r="580" spans="1:10" ht="12.75" customHeight="1" x14ac:dyDescent="0.25">
      <c r="A580" s="101"/>
      <c r="D580" s="81"/>
      <c r="E580" s="81">
        <f>(E579*Invoice!I2531)+((E579-(E579*Invoice!I2531))*Invoice!J2531)</f>
        <v>0</v>
      </c>
      <c r="F580" s="81"/>
      <c r="G580" s="90">
        <f>E580/1.11</f>
        <v>0</v>
      </c>
      <c r="H580" s="91">
        <f>G580*11%</f>
        <v>0</v>
      </c>
      <c r="I580" s="91" t="e">
        <f>G580/B579</f>
        <v>#DIV/0!</v>
      </c>
      <c r="J580" s="104" t="e">
        <f>H580/B579</f>
        <v>#DIV/0!</v>
      </c>
    </row>
    <row r="581" spans="1:10" ht="12.75" customHeight="1" x14ac:dyDescent="0.25">
      <c r="A581" s="101"/>
      <c r="D581" s="81" t="s">
        <v>23</v>
      </c>
      <c r="E581" s="81">
        <f>E579-E580</f>
        <v>0</v>
      </c>
      <c r="F581" s="81"/>
      <c r="G581" s="82">
        <f>G579-G580</f>
        <v>0</v>
      </c>
      <c r="H581" s="82">
        <f>H579-H580</f>
        <v>0</v>
      </c>
      <c r="I581" s="82" t="e">
        <f>I579-I580</f>
        <v>#DIV/0!</v>
      </c>
      <c r="J581" s="105" t="e">
        <f>J579-J580</f>
        <v>#DIV/0!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15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Invoice!B2532</f>
        <v>0</v>
      </c>
      <c r="C585" s="88">
        <f>Invoice!E2532</f>
        <v>0</v>
      </c>
      <c r="D585" s="89">
        <f>Invoice!H2532</f>
        <v>0</v>
      </c>
      <c r="E585" s="81">
        <f t="shared" si="75"/>
        <v>0</v>
      </c>
      <c r="F585" s="81"/>
      <c r="G585" s="82">
        <f t="shared" si="76"/>
        <v>0</v>
      </c>
      <c r="H585" s="83">
        <f t="shared" si="77"/>
        <v>0</v>
      </c>
      <c r="I585" s="83" t="e">
        <f t="shared" si="78"/>
        <v>#DIV/0!</v>
      </c>
      <c r="J585" s="103" t="e">
        <f t="shared" si="79"/>
        <v>#DIV/0!</v>
      </c>
    </row>
    <row r="586" spans="1:10" ht="12.75" customHeight="1" x14ac:dyDescent="0.25">
      <c r="A586" s="101"/>
      <c r="D586" s="81"/>
      <c r="E586" s="81">
        <f>(E585*Invoice!I2632)+((E585-(E585*Invoice!I2632))*Invoice!J2632)</f>
        <v>0</v>
      </c>
      <c r="F586" s="81"/>
      <c r="G586" s="90">
        <f>E586/1.11</f>
        <v>0</v>
      </c>
      <c r="H586" s="91">
        <f>G586*11%</f>
        <v>0</v>
      </c>
      <c r="I586" s="91" t="e">
        <f>G586/B585</f>
        <v>#DIV/0!</v>
      </c>
      <c r="J586" s="104" t="e">
        <f>H586/B585</f>
        <v>#DIV/0!</v>
      </c>
    </row>
    <row r="587" spans="1:10" ht="12.75" customHeight="1" x14ac:dyDescent="0.25">
      <c r="A587" s="101"/>
      <c r="D587" s="81" t="s">
        <v>23</v>
      </c>
      <c r="E587" s="81">
        <f>E585-E586</f>
        <v>0</v>
      </c>
      <c r="F587" s="81"/>
      <c r="G587" s="82">
        <f>G585-G586</f>
        <v>0</v>
      </c>
      <c r="H587" s="82">
        <f>H585-H586</f>
        <v>0</v>
      </c>
      <c r="I587" s="82" t="e">
        <f>I585-I586</f>
        <v>#DIV/0!</v>
      </c>
      <c r="J587" s="105" t="e">
        <f>J585-J586</f>
        <v>#DIV/0!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16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Invoice!B2533</f>
        <v>0</v>
      </c>
      <c r="C591" s="88">
        <f>Invoice!E2533</f>
        <v>0</v>
      </c>
      <c r="D591" s="89">
        <f>Invoice!H2533</f>
        <v>0</v>
      </c>
      <c r="E591" s="81">
        <f t="shared" si="75"/>
        <v>0</v>
      </c>
      <c r="F591" s="81"/>
      <c r="G591" s="82">
        <f t="shared" si="76"/>
        <v>0</v>
      </c>
      <c r="H591" s="83">
        <f t="shared" si="77"/>
        <v>0</v>
      </c>
      <c r="I591" s="83" t="e">
        <f t="shared" si="78"/>
        <v>#DIV/0!</v>
      </c>
      <c r="J591" s="103" t="e">
        <f t="shared" si="79"/>
        <v>#DIV/0!</v>
      </c>
    </row>
    <row r="592" spans="1:10" ht="12.75" customHeight="1" x14ac:dyDescent="0.25">
      <c r="A592" s="101"/>
      <c r="D592" s="81"/>
      <c r="E592" s="81">
        <f>(E591*Invoice!I2633)+((E591-(E591*Invoice!I2633))*Invoice!J2633)</f>
        <v>0</v>
      </c>
      <c r="F592" s="81"/>
      <c r="G592" s="90">
        <f>E592/1.11</f>
        <v>0</v>
      </c>
      <c r="H592" s="91">
        <f>G592*11%</f>
        <v>0</v>
      </c>
      <c r="I592" s="91" t="e">
        <f>G592/B591</f>
        <v>#DIV/0!</v>
      </c>
      <c r="J592" s="104" t="e">
        <f>H592/B591</f>
        <v>#DIV/0!</v>
      </c>
    </row>
    <row r="593" spans="1:10" ht="12.75" customHeight="1" x14ac:dyDescent="0.25">
      <c r="A593" s="101"/>
      <c r="D593" s="81" t="s">
        <v>23</v>
      </c>
      <c r="E593" s="81">
        <f>E591-E592</f>
        <v>0</v>
      </c>
      <c r="F593" s="81"/>
      <c r="G593" s="82">
        <f>G591-G592</f>
        <v>0</v>
      </c>
      <c r="H593" s="82">
        <f>H591-H592</f>
        <v>0</v>
      </c>
      <c r="I593" s="82" t="e">
        <f>I591-I592</f>
        <v>#DIV/0!</v>
      </c>
      <c r="J593" s="105" t="e">
        <f>J591-J592</f>
        <v>#DIV/0!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0</v>
      </c>
      <c r="I594" s="83"/>
      <c r="J594" s="103"/>
    </row>
    <row r="595" spans="1:10" ht="12.75" customHeight="1" x14ac:dyDescent="0.25">
      <c r="A595" s="101"/>
      <c r="C595" s="88"/>
      <c r="D595" s="89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G503+G509+G515+G521+G527+G533+G539+G545+G551+G557+G563+G569+G575+G581+G587+G593</f>
        <v>2019891.8918918921</v>
      </c>
      <c r="H596" s="108">
        <f>H503+H509+H515+H521+H527+H533+H539+H545+H551+H557+H563+H569+H575+H581+H587+H593</f>
        <v>222188.10810810814</v>
      </c>
      <c r="I596" s="107"/>
      <c r="J596" s="109">
        <f>H504+H510+H516+H522+H528+H534+H540+H546+H552+H558+H564+H570+H576+H582+H588+H594</f>
        <v>2242080</v>
      </c>
    </row>
    <row r="598" spans="1:10" ht="12.75" customHeight="1" x14ac:dyDescent="0.25">
      <c r="A598" s="94" t="s">
        <v>1</v>
      </c>
      <c r="B598" s="95">
        <f>Invoice!E2624</f>
        <v>23070024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Invoice!B2632</f>
        <v>144</v>
      </c>
      <c r="C600" s="88" t="str">
        <f>Invoice!E2632</f>
        <v>GEL PEN KENKO KE-303 T-GEL TRIANGULAR BIRU</v>
      </c>
      <c r="D600" s="89">
        <f>Invoice!H2632</f>
        <v>21600</v>
      </c>
      <c r="E600" s="81">
        <f>D600*B600</f>
        <v>3110400</v>
      </c>
      <c r="F600" s="81"/>
      <c r="G600" s="82">
        <f>E600/1.11</f>
        <v>2802162.1621621619</v>
      </c>
      <c r="H600" s="83">
        <f>G600*11%</f>
        <v>308237.83783783781</v>
      </c>
      <c r="I600" s="83">
        <f>G600/B600</f>
        <v>19459.459459459456</v>
      </c>
      <c r="J600" s="103">
        <f>H600/B600</f>
        <v>2140.5405405405404</v>
      </c>
    </row>
    <row r="601" spans="1:10" ht="12.75" customHeight="1" x14ac:dyDescent="0.25">
      <c r="A601" s="101"/>
      <c r="D601" s="81"/>
      <c r="E601" s="81">
        <f>(E600*Invoice!I2632)+((E600-(E600*Invoice!I2632))*Invoice!J2632)</f>
        <v>388800</v>
      </c>
      <c r="F601" s="81"/>
      <c r="G601" s="90">
        <f>E601/1.11</f>
        <v>350270.27027027024</v>
      </c>
      <c r="H601" s="91">
        <f>G601*11%</f>
        <v>38529.729729729726</v>
      </c>
      <c r="I601" s="91">
        <f>G601/B600</f>
        <v>2432.4324324324321</v>
      </c>
      <c r="J601" s="104">
        <f>H601/B600</f>
        <v>267.56756756756755</v>
      </c>
    </row>
    <row r="602" spans="1:10" ht="12.75" customHeight="1" x14ac:dyDescent="0.25">
      <c r="A602" s="101"/>
      <c r="D602" s="81" t="s">
        <v>23</v>
      </c>
      <c r="E602" s="81">
        <f>E600-E601</f>
        <v>2721600</v>
      </c>
      <c r="F602" s="81"/>
      <c r="G602" s="82">
        <f>G600-G601</f>
        <v>2451891.8918918916</v>
      </c>
      <c r="H602" s="82">
        <f>H600-H601</f>
        <v>269708.10810810811</v>
      </c>
      <c r="I602" s="82">
        <f>I600-I601</f>
        <v>17027.027027027023</v>
      </c>
      <c r="J602" s="105">
        <f>J600-J601</f>
        <v>1872.9729729729729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2721599.9999999995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2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Invoice!B2633</f>
        <v>0</v>
      </c>
      <c r="C606" s="88">
        <f>Invoice!E2633</f>
        <v>0</v>
      </c>
      <c r="D606" s="89">
        <f>Invoice!H2633</f>
        <v>0</v>
      </c>
      <c r="E606" s="81">
        <f t="shared" ref="E606:E690" si="80">D606*B606</f>
        <v>0</v>
      </c>
      <c r="F606" s="81"/>
      <c r="G606" s="82">
        <f t="shared" ref="G606:G690" si="81">E606/1.11</f>
        <v>0</v>
      </c>
      <c r="H606" s="83">
        <f t="shared" ref="H606:H690" si="82">G606*11%</f>
        <v>0</v>
      </c>
      <c r="I606" s="83" t="e">
        <f t="shared" ref="I606:I690" si="83">G606/B606</f>
        <v>#DIV/0!</v>
      </c>
      <c r="J606" s="103" t="e">
        <f t="shared" ref="J606:J690" si="84">H606/B606</f>
        <v>#DIV/0!</v>
      </c>
    </row>
    <row r="607" spans="1:10" ht="12.75" customHeight="1" x14ac:dyDescent="0.25">
      <c r="A607" s="101"/>
      <c r="D607" s="81"/>
      <c r="E607" s="81">
        <f>(E606*Invoice!I2633)+((E606-(E606*Invoice!I2633))*Invoice!J2633)</f>
        <v>0</v>
      </c>
      <c r="F607" s="81"/>
      <c r="G607" s="90">
        <f>E607/1.11</f>
        <v>0</v>
      </c>
      <c r="H607" s="91">
        <f>G607*11%</f>
        <v>0</v>
      </c>
      <c r="I607" s="91" t="e">
        <f>G607/B606</f>
        <v>#DIV/0!</v>
      </c>
      <c r="J607" s="104" t="e">
        <f>H607/B606</f>
        <v>#DIV/0!</v>
      </c>
    </row>
    <row r="608" spans="1:10" ht="12.75" customHeight="1" x14ac:dyDescent="0.25">
      <c r="A608" s="101"/>
      <c r="D608" s="81" t="s">
        <v>23</v>
      </c>
      <c r="E608" s="81">
        <f>E606-E607</f>
        <v>0</v>
      </c>
      <c r="F608" s="81"/>
      <c r="G608" s="82">
        <f>G606-G607</f>
        <v>0</v>
      </c>
      <c r="H608" s="82">
        <f>H606-H607</f>
        <v>0</v>
      </c>
      <c r="I608" s="82" t="e">
        <f>I606-I607</f>
        <v>#DIV/0!</v>
      </c>
      <c r="J608" s="105" t="e">
        <f>J606-J607</f>
        <v>#DIV/0!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0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3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Invoice!B2634</f>
        <v>0</v>
      </c>
      <c r="C612" s="88">
        <f>Invoice!E2634</f>
        <v>0</v>
      </c>
      <c r="D612" s="89">
        <f>Invoice!H2634</f>
        <v>0</v>
      </c>
      <c r="E612" s="81">
        <f t="shared" si="80"/>
        <v>0</v>
      </c>
      <c r="F612" s="81"/>
      <c r="G612" s="82">
        <f t="shared" si="81"/>
        <v>0</v>
      </c>
      <c r="H612" s="83">
        <f t="shared" si="82"/>
        <v>0</v>
      </c>
      <c r="I612" s="83" t="e">
        <f t="shared" si="83"/>
        <v>#DIV/0!</v>
      </c>
      <c r="J612" s="103" t="e">
        <f t="shared" si="84"/>
        <v>#DIV/0!</v>
      </c>
    </row>
    <row r="613" spans="1:10" ht="12.75" customHeight="1" x14ac:dyDescent="0.25">
      <c r="A613" s="101"/>
      <c r="D613" s="81"/>
      <c r="E613" s="81">
        <f>(E612*Invoice!I2634)+((E612-(E612*Invoice!I2634))*Invoice!J2634)</f>
        <v>0</v>
      </c>
      <c r="F613" s="81"/>
      <c r="G613" s="90">
        <f>E613/1.11</f>
        <v>0</v>
      </c>
      <c r="H613" s="91">
        <f>G613*11%</f>
        <v>0</v>
      </c>
      <c r="I613" s="91" t="e">
        <f>G613/B612</f>
        <v>#DIV/0!</v>
      </c>
      <c r="J613" s="104" t="e">
        <f>H613/B612</f>
        <v>#DIV/0!</v>
      </c>
    </row>
    <row r="614" spans="1:10" ht="12.75" customHeight="1" x14ac:dyDescent="0.25">
      <c r="A614" s="101"/>
      <c r="D614" s="81" t="s">
        <v>23</v>
      </c>
      <c r="E614" s="81">
        <f>E612-E613</f>
        <v>0</v>
      </c>
      <c r="F614" s="81"/>
      <c r="G614" s="82">
        <f>G612-G613</f>
        <v>0</v>
      </c>
      <c r="H614" s="82">
        <f>H612-H613</f>
        <v>0</v>
      </c>
      <c r="I614" s="82" t="e">
        <f>I612-I613</f>
        <v>#DIV/0!</v>
      </c>
      <c r="J614" s="105" t="e">
        <f>J612-J613</f>
        <v>#DIV/0!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4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Invoice!B2635</f>
        <v>0</v>
      </c>
      <c r="C618" s="88">
        <f>Invoice!E2635</f>
        <v>0</v>
      </c>
      <c r="D618" s="89">
        <f>Invoice!H2635</f>
        <v>0</v>
      </c>
      <c r="E618" s="81">
        <f t="shared" si="80"/>
        <v>0</v>
      </c>
      <c r="F618" s="81"/>
      <c r="G618" s="82">
        <f t="shared" si="81"/>
        <v>0</v>
      </c>
      <c r="H618" s="83">
        <f t="shared" si="82"/>
        <v>0</v>
      </c>
      <c r="I618" s="83" t="e">
        <f t="shared" si="83"/>
        <v>#DIV/0!</v>
      </c>
      <c r="J618" s="103" t="e">
        <f t="shared" si="84"/>
        <v>#DIV/0!</v>
      </c>
    </row>
    <row r="619" spans="1:10" ht="12.75" customHeight="1" x14ac:dyDescent="0.25">
      <c r="A619" s="101"/>
      <c r="D619" s="81"/>
      <c r="E619" s="81">
        <f>(E618*Invoice!I2635)+((E618-(E618*Invoice!I2635))*Invoice!J2635)</f>
        <v>0</v>
      </c>
      <c r="F619" s="81"/>
      <c r="G619" s="90">
        <f>E619/1.11</f>
        <v>0</v>
      </c>
      <c r="H619" s="91">
        <f>G619*11%</f>
        <v>0</v>
      </c>
      <c r="I619" s="91" t="e">
        <f>G619/B618</f>
        <v>#DIV/0!</v>
      </c>
      <c r="J619" s="104" t="e">
        <f>H619/B618</f>
        <v>#DIV/0!</v>
      </c>
    </row>
    <row r="620" spans="1:10" ht="12.75" customHeight="1" x14ac:dyDescent="0.25">
      <c r="A620" s="101"/>
      <c r="D620" s="81" t="s">
        <v>23</v>
      </c>
      <c r="E620" s="81">
        <f>E618-E619</f>
        <v>0</v>
      </c>
      <c r="F620" s="81"/>
      <c r="G620" s="82">
        <f>G618-G619</f>
        <v>0</v>
      </c>
      <c r="H620" s="82">
        <f>H618-H619</f>
        <v>0</v>
      </c>
      <c r="I620" s="82" t="e">
        <f>I618-I619</f>
        <v>#DIV/0!</v>
      </c>
      <c r="J620" s="105" t="e">
        <f>J618-J619</f>
        <v>#DIV/0!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5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Invoice!B2636</f>
        <v>0</v>
      </c>
      <c r="C624" s="88">
        <f>Invoice!E2636</f>
        <v>0</v>
      </c>
      <c r="D624" s="89">
        <f>Invoice!H2636</f>
        <v>0</v>
      </c>
      <c r="E624" s="81">
        <f t="shared" si="80"/>
        <v>0</v>
      </c>
      <c r="F624" s="81"/>
      <c r="G624" s="82">
        <f t="shared" si="81"/>
        <v>0</v>
      </c>
      <c r="H624" s="83">
        <f t="shared" si="82"/>
        <v>0</v>
      </c>
      <c r="I624" s="83" t="e">
        <f t="shared" si="83"/>
        <v>#DIV/0!</v>
      </c>
      <c r="J624" s="103" t="e">
        <f t="shared" si="84"/>
        <v>#DIV/0!</v>
      </c>
    </row>
    <row r="625" spans="1:10" ht="12.75" customHeight="1" x14ac:dyDescent="0.25">
      <c r="A625" s="101"/>
      <c r="D625" s="81"/>
      <c r="E625" s="81">
        <f>(E624*Invoice!I2636)+((E624-(E624*Invoice!I2636))*Invoice!J2636)</f>
        <v>0</v>
      </c>
      <c r="F625" s="81"/>
      <c r="G625" s="90">
        <f>E625/1.11</f>
        <v>0</v>
      </c>
      <c r="H625" s="91">
        <f>G625*11%</f>
        <v>0</v>
      </c>
      <c r="I625" s="91" t="e">
        <f>G625/B624</f>
        <v>#DIV/0!</v>
      </c>
      <c r="J625" s="104" t="e">
        <f>H625/B624</f>
        <v>#DIV/0!</v>
      </c>
    </row>
    <row r="626" spans="1:10" ht="12.75" customHeight="1" x14ac:dyDescent="0.25">
      <c r="A626" s="101"/>
      <c r="D626" s="81" t="s">
        <v>23</v>
      </c>
      <c r="E626" s="81">
        <f>E624-E625</f>
        <v>0</v>
      </c>
      <c r="F626" s="81"/>
      <c r="G626" s="82">
        <f>G624-G625</f>
        <v>0</v>
      </c>
      <c r="H626" s="82">
        <f>H624-H625</f>
        <v>0</v>
      </c>
      <c r="I626" s="82" t="e">
        <f>I624-I625</f>
        <v>#DIV/0!</v>
      </c>
      <c r="J626" s="105" t="e">
        <f>J624-J625</f>
        <v>#DIV/0!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0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6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Invoice!B2637</f>
        <v>0</v>
      </c>
      <c r="C630" s="88">
        <f>Invoice!E2637</f>
        <v>0</v>
      </c>
      <c r="D630" s="89">
        <f>Invoice!H2637</f>
        <v>0</v>
      </c>
      <c r="E630" s="81">
        <f t="shared" si="80"/>
        <v>0</v>
      </c>
      <c r="F630" s="81"/>
      <c r="G630" s="82">
        <f t="shared" si="81"/>
        <v>0</v>
      </c>
      <c r="H630" s="83">
        <f t="shared" si="82"/>
        <v>0</v>
      </c>
      <c r="I630" s="83" t="e">
        <f t="shared" si="83"/>
        <v>#DIV/0!</v>
      </c>
      <c r="J630" s="103" t="e">
        <f t="shared" si="84"/>
        <v>#DIV/0!</v>
      </c>
    </row>
    <row r="631" spans="1:10" ht="12.75" customHeight="1" x14ac:dyDescent="0.25">
      <c r="A631" s="101"/>
      <c r="D631" s="81"/>
      <c r="E631" s="81">
        <f>(E630*Invoice!I2637)+((E630-(E630*Invoice!I2637))*Invoice!J2637)</f>
        <v>0</v>
      </c>
      <c r="F631" s="81"/>
      <c r="G631" s="90">
        <f>E631/1.11</f>
        <v>0</v>
      </c>
      <c r="H631" s="91">
        <f>G631*11%</f>
        <v>0</v>
      </c>
      <c r="I631" s="91" t="e">
        <f>G631/B630</f>
        <v>#DIV/0!</v>
      </c>
      <c r="J631" s="104" t="e">
        <f>H631/B630</f>
        <v>#DIV/0!</v>
      </c>
    </row>
    <row r="632" spans="1:10" ht="12.75" customHeight="1" x14ac:dyDescent="0.25">
      <c r="A632" s="101"/>
      <c r="D632" s="81" t="s">
        <v>23</v>
      </c>
      <c r="E632" s="81">
        <f>E630-E631</f>
        <v>0</v>
      </c>
      <c r="F632" s="81"/>
      <c r="G632" s="82">
        <f>G630-G631</f>
        <v>0</v>
      </c>
      <c r="H632" s="82">
        <f>H630-H631</f>
        <v>0</v>
      </c>
      <c r="I632" s="82" t="e">
        <f>I630-I631</f>
        <v>#DIV/0!</v>
      </c>
      <c r="J632" s="105" t="e">
        <f>J630-J631</f>
        <v>#DIV/0!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7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Invoice!B2638</f>
        <v>0</v>
      </c>
      <c r="C636" s="88">
        <f>Invoice!E2638</f>
        <v>0</v>
      </c>
      <c r="D636" s="89">
        <f>Invoice!H2638</f>
        <v>0</v>
      </c>
      <c r="E636" s="81">
        <f t="shared" si="80"/>
        <v>0</v>
      </c>
      <c r="F636" s="81"/>
      <c r="G636" s="82">
        <f t="shared" si="81"/>
        <v>0</v>
      </c>
      <c r="H636" s="83">
        <f t="shared" si="82"/>
        <v>0</v>
      </c>
      <c r="I636" s="83" t="e">
        <f t="shared" si="83"/>
        <v>#DIV/0!</v>
      </c>
      <c r="J636" s="103" t="e">
        <f t="shared" si="84"/>
        <v>#DIV/0!</v>
      </c>
    </row>
    <row r="637" spans="1:10" ht="12.75" customHeight="1" x14ac:dyDescent="0.25">
      <c r="A637" s="101"/>
      <c r="D637" s="81"/>
      <c r="E637" s="81">
        <f>(E636*Invoice!I2638)+((E636-(E636*Invoice!I2638))*Invoice!J2638)</f>
        <v>0</v>
      </c>
      <c r="F637" s="81"/>
      <c r="G637" s="90">
        <f>E637/1.11</f>
        <v>0</v>
      </c>
      <c r="H637" s="91">
        <f>G637*11%</f>
        <v>0</v>
      </c>
      <c r="I637" s="91" t="e">
        <f>G637/B636</f>
        <v>#DIV/0!</v>
      </c>
      <c r="J637" s="104" t="e">
        <f>H637/B636</f>
        <v>#DIV/0!</v>
      </c>
    </row>
    <row r="638" spans="1:10" ht="12.75" customHeight="1" x14ac:dyDescent="0.25">
      <c r="A638" s="101"/>
      <c r="D638" s="81" t="s">
        <v>23</v>
      </c>
      <c r="E638" s="81">
        <f>E636-E637</f>
        <v>0</v>
      </c>
      <c r="F638" s="81"/>
      <c r="G638" s="82">
        <f>G636-G637</f>
        <v>0</v>
      </c>
      <c r="H638" s="82">
        <f>H636-H637</f>
        <v>0</v>
      </c>
      <c r="I638" s="82" t="e">
        <f>I636-I637</f>
        <v>#DIV/0!</v>
      </c>
      <c r="J638" s="105" t="e">
        <f>J636-J637</f>
        <v>#DIV/0!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8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Invoice!B2639</f>
        <v>0</v>
      </c>
      <c r="C642" s="88">
        <f>Invoice!E2639</f>
        <v>0</v>
      </c>
      <c r="D642" s="89">
        <f>Invoice!H2639</f>
        <v>0</v>
      </c>
      <c r="E642" s="81">
        <f t="shared" si="80"/>
        <v>0</v>
      </c>
      <c r="F642" s="81"/>
      <c r="G642" s="82">
        <f t="shared" si="81"/>
        <v>0</v>
      </c>
      <c r="H642" s="83">
        <f t="shared" si="82"/>
        <v>0</v>
      </c>
      <c r="I642" s="83" t="e">
        <f t="shared" si="83"/>
        <v>#DIV/0!</v>
      </c>
      <c r="J642" s="103" t="e">
        <f t="shared" si="84"/>
        <v>#DIV/0!</v>
      </c>
    </row>
    <row r="643" spans="1:10" ht="12.75" customHeight="1" x14ac:dyDescent="0.25">
      <c r="A643" s="101"/>
      <c r="D643" s="81"/>
      <c r="E643" s="81">
        <f>(E642*Invoice!I2639)+((E642-(E642*Invoice!I2639))*Invoice!J2639)</f>
        <v>0</v>
      </c>
      <c r="F643" s="81"/>
      <c r="G643" s="90">
        <f>E643/1.11</f>
        <v>0</v>
      </c>
      <c r="H643" s="91">
        <f>G643*11%</f>
        <v>0</v>
      </c>
      <c r="I643" s="91" t="e">
        <f>G643/B642</f>
        <v>#DIV/0!</v>
      </c>
      <c r="J643" s="104" t="e">
        <f>H643/B642</f>
        <v>#DIV/0!</v>
      </c>
    </row>
    <row r="644" spans="1:10" ht="12.75" customHeight="1" x14ac:dyDescent="0.25">
      <c r="A644" s="101"/>
      <c r="D644" s="81" t="s">
        <v>23</v>
      </c>
      <c r="E644" s="81">
        <f>E642-E643</f>
        <v>0</v>
      </c>
      <c r="F644" s="81"/>
      <c r="G644" s="82">
        <f>G642-G643</f>
        <v>0</v>
      </c>
      <c r="H644" s="82">
        <f>H642-H643</f>
        <v>0</v>
      </c>
      <c r="I644" s="82" t="e">
        <f>I642-I643</f>
        <v>#DIV/0!</v>
      </c>
      <c r="J644" s="105" t="e">
        <f>J642-J643</f>
        <v>#DIV/0!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0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9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Invoice!B2640</f>
        <v>0</v>
      </c>
      <c r="C648" s="88">
        <f>Invoice!E2640</f>
        <v>0</v>
      </c>
      <c r="D648" s="89">
        <f>Invoice!H2640</f>
        <v>0</v>
      </c>
      <c r="E648" s="81">
        <f t="shared" si="80"/>
        <v>0</v>
      </c>
      <c r="F648" s="81"/>
      <c r="G648" s="82">
        <f t="shared" si="81"/>
        <v>0</v>
      </c>
      <c r="H648" s="83">
        <f t="shared" si="82"/>
        <v>0</v>
      </c>
      <c r="I648" s="83" t="e">
        <f t="shared" si="83"/>
        <v>#DIV/0!</v>
      </c>
      <c r="J648" s="103" t="e">
        <f t="shared" si="84"/>
        <v>#DIV/0!</v>
      </c>
    </row>
    <row r="649" spans="1:10" ht="12.75" customHeight="1" x14ac:dyDescent="0.25">
      <c r="A649" s="101"/>
      <c r="D649" s="81"/>
      <c r="E649" s="81">
        <f>(E648*Invoice!I2640)+((E648-(E648*Invoice!I2640))*Invoice!J2640)</f>
        <v>0</v>
      </c>
      <c r="F649" s="81"/>
      <c r="G649" s="90">
        <f>E649/1.11</f>
        <v>0</v>
      </c>
      <c r="H649" s="91">
        <f>G649*11%</f>
        <v>0</v>
      </c>
      <c r="I649" s="91" t="e">
        <f>G649/B648</f>
        <v>#DIV/0!</v>
      </c>
      <c r="J649" s="104" t="e">
        <f>H649/B648</f>
        <v>#DIV/0!</v>
      </c>
    </row>
    <row r="650" spans="1:10" ht="12.75" customHeight="1" x14ac:dyDescent="0.25">
      <c r="A650" s="101"/>
      <c r="D650" s="81" t="s">
        <v>23</v>
      </c>
      <c r="E650" s="81">
        <f>E648-E649</f>
        <v>0</v>
      </c>
      <c r="F650" s="81"/>
      <c r="G650" s="82">
        <f>G648-G649</f>
        <v>0</v>
      </c>
      <c r="H650" s="82">
        <f>H648-H649</f>
        <v>0</v>
      </c>
      <c r="I650" s="82" t="e">
        <f>I648-I649</f>
        <v>#DIV/0!</v>
      </c>
      <c r="J650" s="105" t="e">
        <f>J648-J649</f>
        <v>#DIV/0!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0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10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Invoice!B2641</f>
        <v>0</v>
      </c>
      <c r="C654" s="88">
        <f>Invoice!E2641</f>
        <v>0</v>
      </c>
      <c r="D654" s="89">
        <f>Invoice!H2641</f>
        <v>0</v>
      </c>
      <c r="E654" s="81">
        <f t="shared" si="80"/>
        <v>0</v>
      </c>
      <c r="F654" s="81"/>
      <c r="G654" s="82">
        <f t="shared" si="81"/>
        <v>0</v>
      </c>
      <c r="H654" s="83">
        <f t="shared" si="82"/>
        <v>0</v>
      </c>
      <c r="I654" s="83" t="e">
        <f t="shared" si="83"/>
        <v>#DIV/0!</v>
      </c>
      <c r="J654" s="103" t="e">
        <f t="shared" si="84"/>
        <v>#DIV/0!</v>
      </c>
    </row>
    <row r="655" spans="1:10" ht="12.75" customHeight="1" x14ac:dyDescent="0.25">
      <c r="A655" s="101"/>
      <c r="D655" s="81"/>
      <c r="E655" s="81">
        <f>(E654*Invoice!I2641)+((E654-(E654*Invoice!I2641))*Invoice!J2641)</f>
        <v>0</v>
      </c>
      <c r="F655" s="81"/>
      <c r="G655" s="90">
        <f>E655/1.11</f>
        <v>0</v>
      </c>
      <c r="H655" s="91">
        <f>G655*11%</f>
        <v>0</v>
      </c>
      <c r="I655" s="91" t="e">
        <f>G655/B654</f>
        <v>#DIV/0!</v>
      </c>
      <c r="J655" s="104" t="e">
        <f>H655/B654</f>
        <v>#DIV/0!</v>
      </c>
    </row>
    <row r="656" spans="1:10" ht="12.75" customHeight="1" x14ac:dyDescent="0.25">
      <c r="A656" s="101"/>
      <c r="D656" s="81" t="s">
        <v>23</v>
      </c>
      <c r="E656" s="81">
        <f>E654-E655</f>
        <v>0</v>
      </c>
      <c r="F656" s="81"/>
      <c r="G656" s="82">
        <f>G654-G655</f>
        <v>0</v>
      </c>
      <c r="H656" s="82">
        <f>H654-H655</f>
        <v>0</v>
      </c>
      <c r="I656" s="82" t="e">
        <f>I654-I655</f>
        <v>#DIV/0!</v>
      </c>
      <c r="J656" s="105" t="e">
        <f>J654-J655</f>
        <v>#DIV/0!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0</v>
      </c>
      <c r="I657" s="83"/>
      <c r="J657" s="103"/>
    </row>
    <row r="658" spans="1:10" ht="12.75" customHeight="1" x14ac:dyDescent="0.25">
      <c r="A658" s="101"/>
      <c r="B658" s="79"/>
      <c r="D658" s="81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1">
        <v>11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Invoice!B2642</f>
        <v>0</v>
      </c>
      <c r="C660" s="88">
        <f>Invoice!E2642</f>
        <v>0</v>
      </c>
      <c r="D660" s="89">
        <f>Invoice!H2642</f>
        <v>0</v>
      </c>
      <c r="E660" s="81">
        <f t="shared" si="80"/>
        <v>0</v>
      </c>
      <c r="F660" s="81"/>
      <c r="G660" s="82">
        <f t="shared" si="81"/>
        <v>0</v>
      </c>
      <c r="H660" s="83">
        <f t="shared" si="82"/>
        <v>0</v>
      </c>
      <c r="I660" s="83" t="e">
        <f t="shared" si="83"/>
        <v>#DIV/0!</v>
      </c>
      <c r="J660" s="103" t="e">
        <f t="shared" si="84"/>
        <v>#DIV/0!</v>
      </c>
    </row>
    <row r="661" spans="1:10" ht="12.75" customHeight="1" x14ac:dyDescent="0.25">
      <c r="A661" s="101"/>
      <c r="D661" s="81"/>
      <c r="E661" s="81">
        <f>(E660*Invoice!I2642)+((E660-(E660*Invoice!I2642))*Invoice!J2642)</f>
        <v>0</v>
      </c>
      <c r="F661" s="81"/>
      <c r="G661" s="90">
        <f>E661/1.11</f>
        <v>0</v>
      </c>
      <c r="H661" s="91">
        <f>G661*11%</f>
        <v>0</v>
      </c>
      <c r="I661" s="91" t="e">
        <f>G661/B660</f>
        <v>#DIV/0!</v>
      </c>
      <c r="J661" s="104" t="e">
        <f>H661/B660</f>
        <v>#DIV/0!</v>
      </c>
    </row>
    <row r="662" spans="1:10" ht="12.75" customHeight="1" x14ac:dyDescent="0.25">
      <c r="A662" s="101"/>
      <c r="D662" s="81" t="s">
        <v>23</v>
      </c>
      <c r="E662" s="81">
        <f>E660-E661</f>
        <v>0</v>
      </c>
      <c r="F662" s="81"/>
      <c r="G662" s="82">
        <f>G660-G661</f>
        <v>0</v>
      </c>
      <c r="H662" s="82">
        <f>H660-H661</f>
        <v>0</v>
      </c>
      <c r="I662" s="82" t="e">
        <f>I660-I661</f>
        <v>#DIV/0!</v>
      </c>
      <c r="J662" s="105" t="e">
        <f>J660-J661</f>
        <v>#DIV/0!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12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Invoice!B2643</f>
        <v>0</v>
      </c>
      <c r="C666" s="88">
        <f>Invoice!E2643</f>
        <v>0</v>
      </c>
      <c r="D666" s="89">
        <f>Invoice!H2643</f>
        <v>0</v>
      </c>
      <c r="E666" s="81">
        <f t="shared" si="80"/>
        <v>0</v>
      </c>
      <c r="F666" s="81"/>
      <c r="G666" s="82">
        <f t="shared" si="81"/>
        <v>0</v>
      </c>
      <c r="H666" s="83">
        <f t="shared" si="82"/>
        <v>0</v>
      </c>
      <c r="I666" s="83" t="e">
        <f t="shared" si="83"/>
        <v>#DIV/0!</v>
      </c>
      <c r="J666" s="103" t="e">
        <f t="shared" si="84"/>
        <v>#DIV/0!</v>
      </c>
    </row>
    <row r="667" spans="1:10" ht="12.75" customHeight="1" x14ac:dyDescent="0.25">
      <c r="A667" s="101"/>
      <c r="D667" s="81"/>
      <c r="E667" s="81">
        <f>(E666*Invoice!I2643)+((E666-(E666*Invoice!I2643))*Invoice!J2643)</f>
        <v>0</v>
      </c>
      <c r="F667" s="81"/>
      <c r="G667" s="90">
        <f>E667/1.11</f>
        <v>0</v>
      </c>
      <c r="H667" s="91">
        <f>G667*11%</f>
        <v>0</v>
      </c>
      <c r="I667" s="91" t="e">
        <f>G667/B666</f>
        <v>#DIV/0!</v>
      </c>
      <c r="J667" s="104" t="e">
        <f>H667/B666</f>
        <v>#DIV/0!</v>
      </c>
    </row>
    <row r="668" spans="1:10" ht="12.75" customHeight="1" x14ac:dyDescent="0.25">
      <c r="A668" s="101"/>
      <c r="D668" s="81" t="s">
        <v>23</v>
      </c>
      <c r="E668" s="81">
        <f>E666-E667</f>
        <v>0</v>
      </c>
      <c r="F668" s="81"/>
      <c r="G668" s="82">
        <f>G666-G667</f>
        <v>0</v>
      </c>
      <c r="H668" s="82">
        <f>H666-H667</f>
        <v>0</v>
      </c>
      <c r="I668" s="82" t="e">
        <f>I666-I667</f>
        <v>#DIV/0!</v>
      </c>
      <c r="J668" s="105" t="e">
        <f>J666-J667</f>
        <v>#DIV/0!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0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1">
        <v>13</v>
      </c>
      <c r="B671" s="84" t="s">
        <v>20</v>
      </c>
      <c r="C671" s="84" t="s">
        <v>21</v>
      </c>
      <c r="D671" s="85" t="s">
        <v>22</v>
      </c>
      <c r="E671" s="85" t="s">
        <v>23</v>
      </c>
      <c r="F671" s="85"/>
      <c r="G671" s="86" t="s">
        <v>24</v>
      </c>
      <c r="H671" s="87" t="s">
        <v>25</v>
      </c>
      <c r="I671" s="87" t="s">
        <v>26</v>
      </c>
      <c r="J671" s="102"/>
    </row>
    <row r="672" spans="1:10" ht="12.75" customHeight="1" x14ac:dyDescent="0.25">
      <c r="A672" s="101"/>
      <c r="B672" s="80">
        <f>Invoice!B2644</f>
        <v>0</v>
      </c>
      <c r="C672" s="88">
        <f>Invoice!E2644</f>
        <v>0</v>
      </c>
      <c r="D672" s="89">
        <f>Invoice!H2644</f>
        <v>0</v>
      </c>
      <c r="E672" s="81">
        <f t="shared" si="80"/>
        <v>0</v>
      </c>
      <c r="F672" s="81"/>
      <c r="G672" s="82">
        <f t="shared" si="81"/>
        <v>0</v>
      </c>
      <c r="H672" s="83">
        <f t="shared" si="82"/>
        <v>0</v>
      </c>
      <c r="I672" s="83" t="e">
        <f t="shared" si="83"/>
        <v>#DIV/0!</v>
      </c>
      <c r="J672" s="103" t="e">
        <f t="shared" si="84"/>
        <v>#DIV/0!</v>
      </c>
    </row>
    <row r="673" spans="1:10" ht="12.75" customHeight="1" x14ac:dyDescent="0.25">
      <c r="A673" s="101"/>
      <c r="D673" s="81"/>
      <c r="E673" s="81">
        <f>(E672*Invoice!I2644)+((E672-(E672*Invoice!I2644))*Invoice!J2644)</f>
        <v>0</v>
      </c>
      <c r="F673" s="81"/>
      <c r="G673" s="90">
        <f>E673/1.11</f>
        <v>0</v>
      </c>
      <c r="H673" s="91">
        <f>G673*11%</f>
        <v>0</v>
      </c>
      <c r="I673" s="91" t="e">
        <f>G673/B672</f>
        <v>#DIV/0!</v>
      </c>
      <c r="J673" s="104" t="e">
        <f>H673/B672</f>
        <v>#DIV/0!</v>
      </c>
    </row>
    <row r="674" spans="1:10" ht="12.75" customHeight="1" x14ac:dyDescent="0.25">
      <c r="A674" s="101"/>
      <c r="D674" s="81" t="s">
        <v>23</v>
      </c>
      <c r="E674" s="81">
        <f>E672-E673</f>
        <v>0</v>
      </c>
      <c r="F674" s="81"/>
      <c r="G674" s="82">
        <f>G672-G673</f>
        <v>0</v>
      </c>
      <c r="H674" s="82">
        <f>H672-H673</f>
        <v>0</v>
      </c>
      <c r="I674" s="82" t="e">
        <f>I672-I673</f>
        <v>#DIV/0!</v>
      </c>
      <c r="J674" s="105" t="e">
        <f>J672-J673</f>
        <v>#DIV/0!</v>
      </c>
    </row>
    <row r="675" spans="1:10" ht="12.75" customHeight="1" x14ac:dyDescent="0.25">
      <c r="A675" s="101"/>
      <c r="D675" s="81"/>
      <c r="E675" s="81"/>
      <c r="F675" s="81"/>
      <c r="G675" s="82"/>
      <c r="H675" s="83">
        <f>G674+H674</f>
        <v>0</v>
      </c>
      <c r="I675" s="83"/>
      <c r="J675" s="103"/>
    </row>
    <row r="676" spans="1:10" ht="12.75" customHeight="1" x14ac:dyDescent="0.25">
      <c r="A676" s="101"/>
      <c r="B676" s="79"/>
      <c r="D676" s="81"/>
      <c r="E676" s="81"/>
      <c r="F676" s="81"/>
      <c r="G676" s="82"/>
      <c r="H676" s="83"/>
      <c r="I676" s="83"/>
      <c r="J676" s="103"/>
    </row>
    <row r="677" spans="1:10" ht="12.75" customHeight="1" x14ac:dyDescent="0.25">
      <c r="A677" s="101">
        <v>14</v>
      </c>
      <c r="B677" s="84" t="s">
        <v>20</v>
      </c>
      <c r="C677" s="84" t="s">
        <v>21</v>
      </c>
      <c r="D677" s="85" t="s">
        <v>22</v>
      </c>
      <c r="E677" s="85" t="s">
        <v>23</v>
      </c>
      <c r="F677" s="85"/>
      <c r="G677" s="86" t="s">
        <v>24</v>
      </c>
      <c r="H677" s="87" t="s">
        <v>25</v>
      </c>
      <c r="I677" s="87" t="s">
        <v>26</v>
      </c>
      <c r="J677" s="102"/>
    </row>
    <row r="678" spans="1:10" ht="12.75" customHeight="1" x14ac:dyDescent="0.25">
      <c r="A678" s="101"/>
      <c r="B678" s="80">
        <f>Invoice!B2645</f>
        <v>0</v>
      </c>
      <c r="C678" s="88">
        <f>Invoice!E2645</f>
        <v>0</v>
      </c>
      <c r="D678" s="89">
        <f>Invoice!H2645</f>
        <v>0</v>
      </c>
      <c r="E678" s="81">
        <f t="shared" si="80"/>
        <v>0</v>
      </c>
      <c r="F678" s="81"/>
      <c r="G678" s="82">
        <f t="shared" si="81"/>
        <v>0</v>
      </c>
      <c r="H678" s="83">
        <f t="shared" si="82"/>
        <v>0</v>
      </c>
      <c r="I678" s="83" t="e">
        <f t="shared" si="83"/>
        <v>#DIV/0!</v>
      </c>
      <c r="J678" s="103" t="e">
        <f t="shared" si="84"/>
        <v>#DIV/0!</v>
      </c>
    </row>
    <row r="679" spans="1:10" ht="12.75" customHeight="1" x14ac:dyDescent="0.25">
      <c r="A679" s="101"/>
      <c r="D679" s="81"/>
      <c r="E679" s="81">
        <f>(E678*Invoice!I2645)+((E678-(E678*Invoice!I2645))*Invoice!J2645)</f>
        <v>0</v>
      </c>
      <c r="F679" s="81"/>
      <c r="G679" s="90">
        <f>E679/1.11</f>
        <v>0</v>
      </c>
      <c r="H679" s="91">
        <f>G679*11%</f>
        <v>0</v>
      </c>
      <c r="I679" s="91" t="e">
        <f>G679/B678</f>
        <v>#DIV/0!</v>
      </c>
      <c r="J679" s="104" t="e">
        <f>H679/B678</f>
        <v>#DIV/0!</v>
      </c>
    </row>
    <row r="680" spans="1:10" ht="12.75" customHeight="1" x14ac:dyDescent="0.25">
      <c r="A680" s="101"/>
      <c r="D680" s="81" t="s">
        <v>23</v>
      </c>
      <c r="E680" s="81">
        <f>E678-E679</f>
        <v>0</v>
      </c>
      <c r="F680" s="81"/>
      <c r="G680" s="82">
        <f>G678-G679</f>
        <v>0</v>
      </c>
      <c r="H680" s="82">
        <f>H678-H679</f>
        <v>0</v>
      </c>
      <c r="I680" s="82" t="e">
        <f>I678-I679</f>
        <v>#DIV/0!</v>
      </c>
      <c r="J680" s="105" t="e">
        <f>J678-J679</f>
        <v>#DIV/0!</v>
      </c>
    </row>
    <row r="681" spans="1:10" ht="12.75" customHeight="1" x14ac:dyDescent="0.25">
      <c r="A681" s="101"/>
      <c r="D681" s="81"/>
      <c r="E681" s="81"/>
      <c r="F681" s="81"/>
      <c r="G681" s="82"/>
      <c r="H681" s="83">
        <f>G680+H680</f>
        <v>0</v>
      </c>
      <c r="I681" s="83"/>
      <c r="J681" s="103"/>
    </row>
    <row r="682" spans="1:10" ht="12.75" customHeight="1" x14ac:dyDescent="0.25">
      <c r="A682" s="101"/>
      <c r="B682" s="79"/>
      <c r="D682" s="81"/>
      <c r="E682" s="81"/>
      <c r="F682" s="81"/>
      <c r="G682" s="82"/>
      <c r="H682" s="83"/>
      <c r="I682" s="83"/>
      <c r="J682" s="103"/>
    </row>
    <row r="683" spans="1:10" ht="12.75" customHeight="1" x14ac:dyDescent="0.25">
      <c r="A683" s="101">
        <v>15</v>
      </c>
      <c r="B683" s="84" t="s">
        <v>20</v>
      </c>
      <c r="C683" s="84" t="s">
        <v>21</v>
      </c>
      <c r="D683" s="85" t="s">
        <v>22</v>
      </c>
      <c r="E683" s="85" t="s">
        <v>23</v>
      </c>
      <c r="F683" s="85"/>
      <c r="G683" s="86" t="s">
        <v>24</v>
      </c>
      <c r="H683" s="87" t="s">
        <v>25</v>
      </c>
      <c r="I683" s="87" t="s">
        <v>26</v>
      </c>
      <c r="J683" s="102"/>
    </row>
    <row r="684" spans="1:10" ht="12.75" customHeight="1" x14ac:dyDescent="0.25">
      <c r="A684" s="101"/>
      <c r="B684" s="80">
        <f>Invoice!B2646</f>
        <v>0</v>
      </c>
      <c r="C684" s="88">
        <f>Invoice!E2646</f>
        <v>0</v>
      </c>
      <c r="D684" s="89">
        <f>Invoice!H2646</f>
        <v>0</v>
      </c>
      <c r="E684" s="81">
        <f t="shared" si="80"/>
        <v>0</v>
      </c>
      <c r="F684" s="81"/>
      <c r="G684" s="82">
        <f t="shared" si="81"/>
        <v>0</v>
      </c>
      <c r="H684" s="83">
        <f t="shared" si="82"/>
        <v>0</v>
      </c>
      <c r="I684" s="83" t="e">
        <f t="shared" si="83"/>
        <v>#DIV/0!</v>
      </c>
      <c r="J684" s="103" t="e">
        <f t="shared" si="84"/>
        <v>#DIV/0!</v>
      </c>
    </row>
    <row r="685" spans="1:10" ht="12.75" customHeight="1" x14ac:dyDescent="0.25">
      <c r="A685" s="101"/>
      <c r="D685" s="81"/>
      <c r="E685" s="81">
        <f>(E684*Invoice!I2646)+((E684-(E684*Invoice!I2646))*Invoice!J2646)</f>
        <v>0</v>
      </c>
      <c r="F685" s="81"/>
      <c r="G685" s="90">
        <f>E685/1.11</f>
        <v>0</v>
      </c>
      <c r="H685" s="91">
        <f>G685*11%</f>
        <v>0</v>
      </c>
      <c r="I685" s="91" t="e">
        <f>G685/B684</f>
        <v>#DIV/0!</v>
      </c>
      <c r="J685" s="104" t="e">
        <f>H685/B684</f>
        <v>#DIV/0!</v>
      </c>
    </row>
    <row r="686" spans="1:10" ht="12.75" customHeight="1" x14ac:dyDescent="0.25">
      <c r="A686" s="101"/>
      <c r="D686" s="81" t="s">
        <v>23</v>
      </c>
      <c r="E686" s="81">
        <f>E684-E685</f>
        <v>0</v>
      </c>
      <c r="F686" s="81"/>
      <c r="G686" s="82">
        <f>G684-G685</f>
        <v>0</v>
      </c>
      <c r="H686" s="82">
        <f>H684-H685</f>
        <v>0</v>
      </c>
      <c r="I686" s="82" t="e">
        <f>I684-I685</f>
        <v>#DIV/0!</v>
      </c>
      <c r="J686" s="105" t="e">
        <f>J684-J685</f>
        <v>#DIV/0!</v>
      </c>
    </row>
    <row r="687" spans="1:10" ht="12.75" customHeight="1" x14ac:dyDescent="0.25">
      <c r="A687" s="101"/>
      <c r="D687" s="81"/>
      <c r="E687" s="81"/>
      <c r="F687" s="81"/>
      <c r="G687" s="82"/>
      <c r="H687" s="83">
        <f>G686+H686</f>
        <v>0</v>
      </c>
      <c r="I687" s="83"/>
      <c r="J687" s="103"/>
    </row>
    <row r="688" spans="1:10" ht="12.75" customHeight="1" x14ac:dyDescent="0.25">
      <c r="A688" s="101"/>
      <c r="B688" s="79"/>
      <c r="D688" s="81"/>
      <c r="E688" s="81"/>
      <c r="F688" s="81"/>
      <c r="G688" s="82"/>
      <c r="H688" s="83"/>
      <c r="I688" s="83"/>
      <c r="J688" s="103"/>
    </row>
    <row r="689" spans="1:10" ht="12.75" customHeight="1" x14ac:dyDescent="0.25">
      <c r="A689" s="101">
        <v>16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Invoice!B2647</f>
        <v>0</v>
      </c>
      <c r="C690" s="88">
        <f>Invoice!E2647</f>
        <v>0</v>
      </c>
      <c r="D690" s="89">
        <f>Invoice!H2647</f>
        <v>0</v>
      </c>
      <c r="E690" s="81">
        <f t="shared" si="80"/>
        <v>0</v>
      </c>
      <c r="F690" s="81"/>
      <c r="G690" s="82">
        <f t="shared" si="81"/>
        <v>0</v>
      </c>
      <c r="H690" s="83">
        <f t="shared" si="82"/>
        <v>0</v>
      </c>
      <c r="I690" s="83" t="e">
        <f t="shared" si="83"/>
        <v>#DIV/0!</v>
      </c>
      <c r="J690" s="103" t="e">
        <f t="shared" si="84"/>
        <v>#DIV/0!</v>
      </c>
    </row>
    <row r="691" spans="1:10" ht="12.75" customHeight="1" x14ac:dyDescent="0.25">
      <c r="A691" s="101"/>
      <c r="D691" s="81"/>
      <c r="E691" s="81">
        <f>(E690*Invoice!I2647)+((E690-(E690*Invoice!I2647))*Invoice!J2647)</f>
        <v>0</v>
      </c>
      <c r="F691" s="81"/>
      <c r="G691" s="90">
        <f>E691/1.11</f>
        <v>0</v>
      </c>
      <c r="H691" s="91">
        <f>G691*11%</f>
        <v>0</v>
      </c>
      <c r="I691" s="91" t="e">
        <f>G691/B690</f>
        <v>#DIV/0!</v>
      </c>
      <c r="J691" s="104" t="e">
        <f>H691/B690</f>
        <v>#DIV/0!</v>
      </c>
    </row>
    <row r="692" spans="1:10" ht="12.75" customHeight="1" x14ac:dyDescent="0.25">
      <c r="A692" s="101"/>
      <c r="D692" s="81" t="s">
        <v>23</v>
      </c>
      <c r="E692" s="81">
        <f>E690-E691</f>
        <v>0</v>
      </c>
      <c r="F692" s="81"/>
      <c r="G692" s="82">
        <f>G690-G691</f>
        <v>0</v>
      </c>
      <c r="H692" s="82">
        <f>H690-H691</f>
        <v>0</v>
      </c>
      <c r="I692" s="82" t="e">
        <f>I690-I691</f>
        <v>#DIV/0!</v>
      </c>
      <c r="J692" s="105" t="e">
        <f>J690-J691</f>
        <v>#DIV/0!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0</v>
      </c>
      <c r="I693" s="83"/>
      <c r="J693" s="103"/>
    </row>
    <row r="694" spans="1:10" ht="12.75" customHeight="1" x14ac:dyDescent="0.25">
      <c r="A694" s="101"/>
      <c r="C694" s="88"/>
      <c r="D694" s="89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6"/>
      <c r="B695" s="107"/>
      <c r="C695" s="107"/>
      <c r="D695" s="107"/>
      <c r="E695" s="107"/>
      <c r="F695" s="107"/>
      <c r="G695" s="108">
        <f>G602+G608+G614+G620+G626+G632+G638+G644+G650+G656+G662+G668+G674+G680+G686+G692</f>
        <v>2451891.8918918916</v>
      </c>
      <c r="H695" s="108">
        <f>H602+H608+H614+H620+H626+H632+H638+H644+H650+H656+H662+H668+H674+H680+H686+H692</f>
        <v>269708.10810810811</v>
      </c>
      <c r="I695" s="107"/>
      <c r="J695" s="109">
        <f>H603+H609+H615+H621+H627+H633+H639+H645+H651+H657+H663+H669+H675+H681+H687+H693</f>
        <v>2721599.9999999995</v>
      </c>
    </row>
    <row r="697" spans="1:10" ht="12.75" customHeight="1" x14ac:dyDescent="0.25">
      <c r="A697" s="94" t="s">
        <v>1</v>
      </c>
      <c r="B697" s="95">
        <f>Invoice!E2738</f>
        <v>23070025</v>
      </c>
      <c r="C697" s="96"/>
      <c r="D697" s="97"/>
      <c r="E697" s="97"/>
      <c r="F697" s="97"/>
      <c r="G697" s="98"/>
      <c r="H697" s="99"/>
      <c r="I697" s="99"/>
      <c r="J697" s="100"/>
    </row>
    <row r="698" spans="1:10" ht="12.75" customHeight="1" x14ac:dyDescent="0.25">
      <c r="A698" s="101">
        <v>1</v>
      </c>
      <c r="B698" s="84" t="s">
        <v>20</v>
      </c>
      <c r="C698" s="84" t="s">
        <v>21</v>
      </c>
      <c r="D698" s="85" t="s">
        <v>22</v>
      </c>
      <c r="E698" s="85" t="s">
        <v>23</v>
      </c>
      <c r="F698" s="85"/>
      <c r="G698" s="86" t="s">
        <v>24</v>
      </c>
      <c r="H698" s="87" t="s">
        <v>25</v>
      </c>
      <c r="I698" s="87" t="s">
        <v>26</v>
      </c>
      <c r="J698" s="102"/>
    </row>
    <row r="699" spans="1:10" ht="12.75" customHeight="1" x14ac:dyDescent="0.25">
      <c r="A699" s="101"/>
      <c r="B699" s="80">
        <f>Invoice!B2746</f>
        <v>20</v>
      </c>
      <c r="C699" s="88" t="str">
        <f>Invoice!E2746</f>
        <v>STAPLER SDI 1123</v>
      </c>
      <c r="D699" s="89">
        <f>Invoice!H2746</f>
        <v>300000</v>
      </c>
      <c r="E699" s="81">
        <f>D699*B699</f>
        <v>6000000</v>
      </c>
      <c r="F699" s="81"/>
      <c r="G699" s="82">
        <f>E699/1.11</f>
        <v>5405405.405405405</v>
      </c>
      <c r="H699" s="83">
        <f>G699*11%</f>
        <v>594594.59459459456</v>
      </c>
      <c r="I699" s="83">
        <f>G699/B699</f>
        <v>270270.27027027024</v>
      </c>
      <c r="J699" s="103">
        <f>H699/B699</f>
        <v>29729.729729729726</v>
      </c>
    </row>
    <row r="700" spans="1:10" ht="12.75" customHeight="1" x14ac:dyDescent="0.25">
      <c r="A700" s="101"/>
      <c r="D700" s="81"/>
      <c r="E700" s="81">
        <f>(E699*Invoice!I2746)+((E699-(E699*Invoice!I2746))*Invoice!J2746)</f>
        <v>750000</v>
      </c>
      <c r="F700" s="81"/>
      <c r="G700" s="90">
        <f>E700/1.11</f>
        <v>675675.67567567562</v>
      </c>
      <c r="H700" s="91">
        <f>G700*11%</f>
        <v>74324.32432432432</v>
      </c>
      <c r="I700" s="91">
        <f>G700/B699</f>
        <v>33783.78378378378</v>
      </c>
      <c r="J700" s="104">
        <f>H700/B699</f>
        <v>3716.2162162162158</v>
      </c>
    </row>
    <row r="701" spans="1:10" ht="12.75" customHeight="1" x14ac:dyDescent="0.25">
      <c r="A701" s="101"/>
      <c r="D701" s="81" t="s">
        <v>23</v>
      </c>
      <c r="E701" s="81">
        <f>E699-E700</f>
        <v>5250000</v>
      </c>
      <c r="F701" s="81"/>
      <c r="G701" s="82">
        <f>G699-G700</f>
        <v>4729729.7297297297</v>
      </c>
      <c r="H701" s="82">
        <f>H699-H700</f>
        <v>520270.27027027024</v>
      </c>
      <c r="I701" s="82">
        <f>I699-I700</f>
        <v>236486.48648648645</v>
      </c>
      <c r="J701" s="105">
        <f>J699-J700</f>
        <v>26013.51351351351</v>
      </c>
    </row>
    <row r="702" spans="1:10" ht="12.75" customHeight="1" x14ac:dyDescent="0.25">
      <c r="A702" s="101"/>
      <c r="D702" s="81"/>
      <c r="E702" s="81"/>
      <c r="F702" s="81"/>
      <c r="G702" s="82"/>
      <c r="H702" s="83">
        <f>G701+H701</f>
        <v>5250000</v>
      </c>
      <c r="I702" s="83"/>
      <c r="J702" s="103"/>
    </row>
    <row r="703" spans="1:10" ht="12.75" customHeight="1" x14ac:dyDescent="0.25">
      <c r="A703" s="101"/>
      <c r="B703" s="79"/>
      <c r="D703" s="81"/>
      <c r="E703" s="81"/>
      <c r="F703" s="81"/>
      <c r="G703" s="82"/>
      <c r="H703" s="83"/>
      <c r="I703" s="83"/>
      <c r="J703" s="103"/>
    </row>
    <row r="704" spans="1:10" ht="12.75" customHeight="1" x14ac:dyDescent="0.25">
      <c r="A704" s="101">
        <v>2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Invoice!B2747</f>
        <v>72</v>
      </c>
      <c r="C705" s="88" t="str">
        <f>Invoice!E2747</f>
        <v>CORRECTION FLUID KENKO KE-108</v>
      </c>
      <c r="D705" s="89">
        <f>Invoice!H2747</f>
        <v>47100</v>
      </c>
      <c r="E705" s="81">
        <f t="shared" ref="E705:E789" si="85">D705*B705</f>
        <v>3391200</v>
      </c>
      <c r="F705" s="81"/>
      <c r="G705" s="82">
        <f t="shared" ref="G705:G789" si="86">E705/1.11</f>
        <v>3055135.1351351347</v>
      </c>
      <c r="H705" s="83">
        <f t="shared" ref="H705:H789" si="87">G705*11%</f>
        <v>336064.86486486479</v>
      </c>
      <c r="I705" s="83">
        <f t="shared" ref="I705:I789" si="88">G705/B705</f>
        <v>42432.432432432426</v>
      </c>
      <c r="J705" s="103">
        <f t="shared" ref="J705:J789" si="89">H705/B705</f>
        <v>4667.5675675675666</v>
      </c>
    </row>
    <row r="706" spans="1:10" ht="12.75" customHeight="1" x14ac:dyDescent="0.25">
      <c r="A706" s="101"/>
      <c r="D706" s="81"/>
      <c r="E706" s="81">
        <f>(E705*Invoice!I2747)+((E705-(E705*Invoice!I2747))*Invoice!J2747)</f>
        <v>423900</v>
      </c>
      <c r="F706" s="81"/>
      <c r="G706" s="90">
        <f>E706/1.11</f>
        <v>381891.89189189184</v>
      </c>
      <c r="H706" s="91">
        <f>G706*11%</f>
        <v>42008.108108108099</v>
      </c>
      <c r="I706" s="91">
        <f>G706/B705</f>
        <v>5304.0540540540533</v>
      </c>
      <c r="J706" s="104">
        <f>H706/B705</f>
        <v>583.44594594594582</v>
      </c>
    </row>
    <row r="707" spans="1:10" ht="12.75" customHeight="1" x14ac:dyDescent="0.25">
      <c r="A707" s="101"/>
      <c r="D707" s="81" t="s">
        <v>23</v>
      </c>
      <c r="E707" s="81">
        <f>E705-E706</f>
        <v>2967300</v>
      </c>
      <c r="F707" s="81"/>
      <c r="G707" s="82">
        <f>G705-G706</f>
        <v>2673243.2432432426</v>
      </c>
      <c r="H707" s="82">
        <f>H705-H706</f>
        <v>294056.75675675669</v>
      </c>
      <c r="I707" s="82">
        <f>I705-I706</f>
        <v>37128.378378378373</v>
      </c>
      <c r="J707" s="105">
        <f>J705-J706</f>
        <v>4084.1216216216208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2967299.9999999991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1">
        <v>3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Invoice!B2748</f>
        <v>0</v>
      </c>
      <c r="C711" s="88">
        <f>Invoice!E2748</f>
        <v>0</v>
      </c>
      <c r="D711" s="89">
        <f>Invoice!H2748</f>
        <v>0</v>
      </c>
      <c r="E711" s="81">
        <f t="shared" si="85"/>
        <v>0</v>
      </c>
      <c r="F711" s="81"/>
      <c r="G711" s="82">
        <f t="shared" si="86"/>
        <v>0</v>
      </c>
      <c r="H711" s="83">
        <f t="shared" si="87"/>
        <v>0</v>
      </c>
      <c r="I711" s="83" t="e">
        <f t="shared" si="88"/>
        <v>#DIV/0!</v>
      </c>
      <c r="J711" s="103" t="e">
        <f t="shared" si="89"/>
        <v>#DIV/0!</v>
      </c>
    </row>
    <row r="712" spans="1:10" ht="12.75" customHeight="1" x14ac:dyDescent="0.25">
      <c r="A712" s="101"/>
      <c r="D712" s="81"/>
      <c r="E712" s="81">
        <f>(E711*Invoice!I2748)+((E711-(E711*Invoice!I2748))*Invoice!J2748)</f>
        <v>0</v>
      </c>
      <c r="F712" s="81"/>
      <c r="G712" s="90">
        <f>E712/1.11</f>
        <v>0</v>
      </c>
      <c r="H712" s="91">
        <f>G712*11%</f>
        <v>0</v>
      </c>
      <c r="I712" s="91" t="e">
        <f>G712/B711</f>
        <v>#DIV/0!</v>
      </c>
      <c r="J712" s="104" t="e">
        <f>H712/B711</f>
        <v>#DIV/0!</v>
      </c>
    </row>
    <row r="713" spans="1:10" ht="12.75" customHeight="1" x14ac:dyDescent="0.25">
      <c r="A713" s="101"/>
      <c r="D713" s="81" t="s">
        <v>23</v>
      </c>
      <c r="E713" s="81">
        <f>E711-E712</f>
        <v>0</v>
      </c>
      <c r="F713" s="81"/>
      <c r="G713" s="82">
        <f>G711-G712</f>
        <v>0</v>
      </c>
      <c r="H713" s="82">
        <f>H711-H712</f>
        <v>0</v>
      </c>
      <c r="I713" s="82" t="e">
        <f>I711-I712</f>
        <v>#DIV/0!</v>
      </c>
      <c r="J713" s="105" t="e">
        <f>J711-J712</f>
        <v>#DIV/0!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0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4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Invoice!B2749</f>
        <v>0</v>
      </c>
      <c r="C717" s="88">
        <f>Invoice!E2749</f>
        <v>0</v>
      </c>
      <c r="D717" s="89">
        <f>Invoice!H2749</f>
        <v>0</v>
      </c>
      <c r="E717" s="81">
        <f t="shared" si="85"/>
        <v>0</v>
      </c>
      <c r="F717" s="81"/>
      <c r="G717" s="82">
        <f t="shared" si="86"/>
        <v>0</v>
      </c>
      <c r="H717" s="83">
        <f t="shared" si="87"/>
        <v>0</v>
      </c>
      <c r="I717" s="83" t="e">
        <f t="shared" si="88"/>
        <v>#DIV/0!</v>
      </c>
      <c r="J717" s="103" t="e">
        <f t="shared" si="89"/>
        <v>#DIV/0!</v>
      </c>
    </row>
    <row r="718" spans="1:10" ht="12.75" customHeight="1" x14ac:dyDescent="0.25">
      <c r="A718" s="101"/>
      <c r="D718" s="81"/>
      <c r="E718" s="81">
        <f>(E717*Invoice!I2749)+((E717-(E717*Invoice!I2749))*Invoice!J2749)</f>
        <v>0</v>
      </c>
      <c r="F718" s="81"/>
      <c r="G718" s="90">
        <f>E718/1.11</f>
        <v>0</v>
      </c>
      <c r="H718" s="91">
        <f>G718*11%</f>
        <v>0</v>
      </c>
      <c r="I718" s="91" t="e">
        <f>G718/B717</f>
        <v>#DIV/0!</v>
      </c>
      <c r="J718" s="104" t="e">
        <f>H718/B717</f>
        <v>#DIV/0!</v>
      </c>
    </row>
    <row r="719" spans="1:10" ht="12.75" customHeight="1" x14ac:dyDescent="0.25">
      <c r="A719" s="101"/>
      <c r="D719" s="81" t="s">
        <v>23</v>
      </c>
      <c r="E719" s="81">
        <f>E717-E718</f>
        <v>0</v>
      </c>
      <c r="F719" s="81"/>
      <c r="G719" s="82">
        <f>G717-G718</f>
        <v>0</v>
      </c>
      <c r="H719" s="82">
        <f>H717-H718</f>
        <v>0</v>
      </c>
      <c r="I719" s="82" t="e">
        <f>I717-I718</f>
        <v>#DIV/0!</v>
      </c>
      <c r="J719" s="105" t="e">
        <f>J717-J718</f>
        <v>#DIV/0!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0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5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Invoice!B2750</f>
        <v>0</v>
      </c>
      <c r="C723" s="88">
        <f>Invoice!E2750</f>
        <v>0</v>
      </c>
      <c r="D723" s="89">
        <f>Invoice!H2750</f>
        <v>0</v>
      </c>
      <c r="E723" s="81">
        <f t="shared" si="85"/>
        <v>0</v>
      </c>
      <c r="F723" s="81"/>
      <c r="G723" s="82">
        <f t="shared" si="86"/>
        <v>0</v>
      </c>
      <c r="H723" s="83">
        <f t="shared" si="87"/>
        <v>0</v>
      </c>
      <c r="I723" s="83" t="e">
        <f t="shared" si="88"/>
        <v>#DIV/0!</v>
      </c>
      <c r="J723" s="103" t="e">
        <f t="shared" si="89"/>
        <v>#DIV/0!</v>
      </c>
    </row>
    <row r="724" spans="1:10" ht="12.75" customHeight="1" x14ac:dyDescent="0.25">
      <c r="A724" s="101"/>
      <c r="D724" s="81"/>
      <c r="E724" s="81">
        <f>(E723*Invoice!I2750)+((E723-(E723*Invoice!I2750))*Invoice!J2750)</f>
        <v>0</v>
      </c>
      <c r="F724" s="81"/>
      <c r="G724" s="90">
        <f>E724/1.11</f>
        <v>0</v>
      </c>
      <c r="H724" s="91">
        <f>G724*11%</f>
        <v>0</v>
      </c>
      <c r="I724" s="91" t="e">
        <f>G724/B723</f>
        <v>#DIV/0!</v>
      </c>
      <c r="J724" s="104" t="e">
        <f>H724/B723</f>
        <v>#DIV/0!</v>
      </c>
    </row>
    <row r="725" spans="1:10" ht="12.75" customHeight="1" x14ac:dyDescent="0.25">
      <c r="A725" s="101"/>
      <c r="D725" s="81" t="s">
        <v>23</v>
      </c>
      <c r="E725" s="81">
        <f>E723-E724</f>
        <v>0</v>
      </c>
      <c r="F725" s="81"/>
      <c r="G725" s="82">
        <f>G723-G724</f>
        <v>0</v>
      </c>
      <c r="H725" s="82">
        <f>H723-H724</f>
        <v>0</v>
      </c>
      <c r="I725" s="82" t="e">
        <f>I723-I724</f>
        <v>#DIV/0!</v>
      </c>
      <c r="J725" s="105" t="e">
        <f>J723-J724</f>
        <v>#DIV/0!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0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1">
        <v>6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Invoice!B2751</f>
        <v>0</v>
      </c>
      <c r="C729" s="88">
        <f>Invoice!E2751</f>
        <v>0</v>
      </c>
      <c r="D729" s="89">
        <f>Invoice!H2751</f>
        <v>0</v>
      </c>
      <c r="E729" s="81">
        <f t="shared" si="85"/>
        <v>0</v>
      </c>
      <c r="F729" s="81"/>
      <c r="G729" s="82">
        <f t="shared" si="86"/>
        <v>0</v>
      </c>
      <c r="H729" s="83">
        <f t="shared" si="87"/>
        <v>0</v>
      </c>
      <c r="I729" s="83" t="e">
        <f t="shared" si="88"/>
        <v>#DIV/0!</v>
      </c>
      <c r="J729" s="103" t="e">
        <f t="shared" si="89"/>
        <v>#DIV/0!</v>
      </c>
    </row>
    <row r="730" spans="1:10" ht="12.75" customHeight="1" x14ac:dyDescent="0.25">
      <c r="A730" s="101"/>
      <c r="D730" s="81"/>
      <c r="E730" s="81">
        <f>(E729*Invoice!I2751)+((E729-(E729*Invoice!I2751))*Invoice!J2751)</f>
        <v>0</v>
      </c>
      <c r="F730" s="81"/>
      <c r="G730" s="90">
        <f>E730/1.11</f>
        <v>0</v>
      </c>
      <c r="H730" s="91">
        <f>G730*11%</f>
        <v>0</v>
      </c>
      <c r="I730" s="91" t="e">
        <f>G730/B729</f>
        <v>#DIV/0!</v>
      </c>
      <c r="J730" s="104" t="e">
        <f>H730/B729</f>
        <v>#DIV/0!</v>
      </c>
    </row>
    <row r="731" spans="1:10" ht="12.75" customHeight="1" x14ac:dyDescent="0.25">
      <c r="A731" s="101"/>
      <c r="D731" s="81" t="s">
        <v>23</v>
      </c>
      <c r="E731" s="81">
        <f>E729-E730</f>
        <v>0</v>
      </c>
      <c r="F731" s="81"/>
      <c r="G731" s="82">
        <f>G729-G730</f>
        <v>0</v>
      </c>
      <c r="H731" s="82">
        <f>H729-H730</f>
        <v>0</v>
      </c>
      <c r="I731" s="82" t="e">
        <f>I729-I730</f>
        <v>#DIV/0!</v>
      </c>
      <c r="J731" s="105" t="e">
        <f>J729-J730</f>
        <v>#DIV/0!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0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7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Invoice!B2752</f>
        <v>0</v>
      </c>
      <c r="C735" s="88">
        <f>Invoice!E2752</f>
        <v>0</v>
      </c>
      <c r="D735" s="89">
        <f>Invoice!H2752</f>
        <v>0</v>
      </c>
      <c r="E735" s="81">
        <f t="shared" si="85"/>
        <v>0</v>
      </c>
      <c r="F735" s="81"/>
      <c r="G735" s="82">
        <f t="shared" si="86"/>
        <v>0</v>
      </c>
      <c r="H735" s="83">
        <f t="shared" si="87"/>
        <v>0</v>
      </c>
      <c r="I735" s="83" t="e">
        <f t="shared" si="88"/>
        <v>#DIV/0!</v>
      </c>
      <c r="J735" s="103" t="e">
        <f t="shared" si="89"/>
        <v>#DIV/0!</v>
      </c>
    </row>
    <row r="736" spans="1:10" ht="12.75" customHeight="1" x14ac:dyDescent="0.25">
      <c r="A736" s="101"/>
      <c r="D736" s="81"/>
      <c r="E736" s="81">
        <f>(E735*Invoice!I2752)+((E735-(E735*Invoice!I2752))*Invoice!J2752)</f>
        <v>0</v>
      </c>
      <c r="F736" s="81"/>
      <c r="G736" s="90">
        <f>E736/1.11</f>
        <v>0</v>
      </c>
      <c r="H736" s="91">
        <f>G736*11%</f>
        <v>0</v>
      </c>
      <c r="I736" s="91" t="e">
        <f>G736/B735</f>
        <v>#DIV/0!</v>
      </c>
      <c r="J736" s="104" t="e">
        <f>H736/B735</f>
        <v>#DIV/0!</v>
      </c>
    </row>
    <row r="737" spans="1:10" ht="12.75" customHeight="1" x14ac:dyDescent="0.25">
      <c r="A737" s="101"/>
      <c r="D737" s="81" t="s">
        <v>23</v>
      </c>
      <c r="E737" s="81">
        <f>E735-E736</f>
        <v>0</v>
      </c>
      <c r="F737" s="81"/>
      <c r="G737" s="82">
        <f>G735-G736</f>
        <v>0</v>
      </c>
      <c r="H737" s="82">
        <f>H735-H736</f>
        <v>0</v>
      </c>
      <c r="I737" s="82" t="e">
        <f>I735-I736</f>
        <v>#DIV/0!</v>
      </c>
      <c r="J737" s="105" t="e">
        <f>J735-J736</f>
        <v>#DIV/0!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8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Invoice!B2753</f>
        <v>0</v>
      </c>
      <c r="C741" s="88">
        <f>Invoice!E2753</f>
        <v>0</v>
      </c>
      <c r="D741" s="89">
        <f>Invoice!H2753</f>
        <v>0</v>
      </c>
      <c r="E741" s="81">
        <f t="shared" si="85"/>
        <v>0</v>
      </c>
      <c r="F741" s="81"/>
      <c r="G741" s="82">
        <f t="shared" si="86"/>
        <v>0</v>
      </c>
      <c r="H741" s="83">
        <f t="shared" si="87"/>
        <v>0</v>
      </c>
      <c r="I741" s="83" t="e">
        <f t="shared" si="88"/>
        <v>#DIV/0!</v>
      </c>
      <c r="J741" s="103" t="e">
        <f t="shared" si="89"/>
        <v>#DIV/0!</v>
      </c>
    </row>
    <row r="742" spans="1:10" ht="12.75" customHeight="1" x14ac:dyDescent="0.25">
      <c r="A742" s="101"/>
      <c r="D742" s="81"/>
      <c r="E742" s="81">
        <f>(E741*Invoice!I2753)+((E741-(E741*Invoice!I2753))*Invoice!J2753)</f>
        <v>0</v>
      </c>
      <c r="F742" s="81"/>
      <c r="G742" s="90">
        <f>E742/1.11</f>
        <v>0</v>
      </c>
      <c r="H742" s="91">
        <f>G742*11%</f>
        <v>0</v>
      </c>
      <c r="I742" s="91" t="e">
        <f>G742/B741</f>
        <v>#DIV/0!</v>
      </c>
      <c r="J742" s="104" t="e">
        <f>H742/B741</f>
        <v>#DIV/0!</v>
      </c>
    </row>
    <row r="743" spans="1:10" ht="12.75" customHeight="1" x14ac:dyDescent="0.25">
      <c r="A743" s="101"/>
      <c r="D743" s="81" t="s">
        <v>23</v>
      </c>
      <c r="E743" s="81">
        <f>E741-E742</f>
        <v>0</v>
      </c>
      <c r="F743" s="81"/>
      <c r="G743" s="82">
        <f>G741-G742</f>
        <v>0</v>
      </c>
      <c r="H743" s="82">
        <f>H741-H742</f>
        <v>0</v>
      </c>
      <c r="I743" s="82" t="e">
        <f>I741-I742</f>
        <v>#DIV/0!</v>
      </c>
      <c r="J743" s="105" t="e">
        <f>J741-J742</f>
        <v>#DIV/0!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9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Invoice!B2754</f>
        <v>0</v>
      </c>
      <c r="C747" s="88">
        <f>Invoice!E2754</f>
        <v>0</v>
      </c>
      <c r="D747" s="89">
        <f>Invoice!H2754</f>
        <v>0</v>
      </c>
      <c r="E747" s="81">
        <f t="shared" si="85"/>
        <v>0</v>
      </c>
      <c r="F747" s="81"/>
      <c r="G747" s="82">
        <f t="shared" si="86"/>
        <v>0</v>
      </c>
      <c r="H747" s="83">
        <f t="shared" si="87"/>
        <v>0</v>
      </c>
      <c r="I747" s="83" t="e">
        <f t="shared" si="88"/>
        <v>#DIV/0!</v>
      </c>
      <c r="J747" s="103" t="e">
        <f t="shared" si="89"/>
        <v>#DIV/0!</v>
      </c>
    </row>
    <row r="748" spans="1:10" ht="12.75" customHeight="1" x14ac:dyDescent="0.25">
      <c r="A748" s="101"/>
      <c r="D748" s="81"/>
      <c r="E748" s="81">
        <f>(E747*Invoice!I2754)+((E747-(E747*Invoice!I2754))*Invoice!J2754)</f>
        <v>0</v>
      </c>
      <c r="F748" s="81"/>
      <c r="G748" s="90">
        <f>E748/1.11</f>
        <v>0</v>
      </c>
      <c r="H748" s="91">
        <f>G748*11%</f>
        <v>0</v>
      </c>
      <c r="I748" s="91" t="e">
        <f>G748/B747</f>
        <v>#DIV/0!</v>
      </c>
      <c r="J748" s="104" t="e">
        <f>H748/B747</f>
        <v>#DIV/0!</v>
      </c>
    </row>
    <row r="749" spans="1:10" ht="12.75" customHeight="1" x14ac:dyDescent="0.25">
      <c r="A749" s="101"/>
      <c r="D749" s="81" t="s">
        <v>23</v>
      </c>
      <c r="E749" s="81">
        <f>E747-E748</f>
        <v>0</v>
      </c>
      <c r="F749" s="81"/>
      <c r="G749" s="82">
        <f>G747-G748</f>
        <v>0</v>
      </c>
      <c r="H749" s="82">
        <f>H747-H748</f>
        <v>0</v>
      </c>
      <c r="I749" s="82" t="e">
        <f>I747-I748</f>
        <v>#DIV/0!</v>
      </c>
      <c r="J749" s="105" t="e">
        <f>J747-J748</f>
        <v>#DIV/0!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10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Invoice!B2755</f>
        <v>0</v>
      </c>
      <c r="C753" s="88">
        <f>Invoice!E2755</f>
        <v>0</v>
      </c>
      <c r="D753" s="89">
        <f>Invoice!H2755</f>
        <v>0</v>
      </c>
      <c r="E753" s="81">
        <f t="shared" si="85"/>
        <v>0</v>
      </c>
      <c r="F753" s="81"/>
      <c r="G753" s="82">
        <f t="shared" si="86"/>
        <v>0</v>
      </c>
      <c r="H753" s="83">
        <f t="shared" si="87"/>
        <v>0</v>
      </c>
      <c r="I753" s="83" t="e">
        <f t="shared" si="88"/>
        <v>#DIV/0!</v>
      </c>
      <c r="J753" s="103" t="e">
        <f t="shared" si="89"/>
        <v>#DIV/0!</v>
      </c>
    </row>
    <row r="754" spans="1:10" ht="12.75" customHeight="1" x14ac:dyDescent="0.25">
      <c r="A754" s="101"/>
      <c r="D754" s="81"/>
      <c r="E754" s="81">
        <f>(E753*Invoice!I2755)+((E753-(E753*Invoice!I2755))*Invoice!J2755)</f>
        <v>0</v>
      </c>
      <c r="F754" s="81"/>
      <c r="G754" s="90">
        <f>E754/1.11</f>
        <v>0</v>
      </c>
      <c r="H754" s="91">
        <f>G754*11%</f>
        <v>0</v>
      </c>
      <c r="I754" s="91" t="e">
        <f>G754/B753</f>
        <v>#DIV/0!</v>
      </c>
      <c r="J754" s="104" t="e">
        <f>H754/B753</f>
        <v>#DIV/0!</v>
      </c>
    </row>
    <row r="755" spans="1:10" ht="12.75" customHeight="1" x14ac:dyDescent="0.25">
      <c r="A755" s="101"/>
      <c r="D755" s="81" t="s">
        <v>23</v>
      </c>
      <c r="E755" s="81">
        <f>E753-E754</f>
        <v>0</v>
      </c>
      <c r="F755" s="81"/>
      <c r="G755" s="82">
        <f>G753-G754</f>
        <v>0</v>
      </c>
      <c r="H755" s="82">
        <f>H753-H754</f>
        <v>0</v>
      </c>
      <c r="I755" s="82" t="e">
        <f>I753-I754</f>
        <v>#DIV/0!</v>
      </c>
      <c r="J755" s="105" t="e">
        <f>J753-J754</f>
        <v>#DIV/0!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11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Invoice!B2756</f>
        <v>0</v>
      </c>
      <c r="C759" s="88">
        <f>Invoice!E2756</f>
        <v>0</v>
      </c>
      <c r="D759" s="89">
        <f>Invoice!H2756</f>
        <v>0</v>
      </c>
      <c r="E759" s="81">
        <f t="shared" si="85"/>
        <v>0</v>
      </c>
      <c r="F759" s="81"/>
      <c r="G759" s="82">
        <f t="shared" si="86"/>
        <v>0</v>
      </c>
      <c r="H759" s="83">
        <f t="shared" si="87"/>
        <v>0</v>
      </c>
      <c r="I759" s="83" t="e">
        <f t="shared" si="88"/>
        <v>#DIV/0!</v>
      </c>
      <c r="J759" s="103" t="e">
        <f t="shared" si="89"/>
        <v>#DIV/0!</v>
      </c>
    </row>
    <row r="760" spans="1:10" ht="12.75" customHeight="1" x14ac:dyDescent="0.25">
      <c r="A760" s="101"/>
      <c r="D760" s="81"/>
      <c r="E760" s="81">
        <f>(E759*Invoice!I2756)+((E759-(E759*Invoice!I2756))*Invoice!J2756)</f>
        <v>0</v>
      </c>
      <c r="F760" s="81"/>
      <c r="G760" s="90">
        <f>E760/1.11</f>
        <v>0</v>
      </c>
      <c r="H760" s="91">
        <f>G760*11%</f>
        <v>0</v>
      </c>
      <c r="I760" s="91" t="e">
        <f>G760/B759</f>
        <v>#DIV/0!</v>
      </c>
      <c r="J760" s="104" t="e">
        <f>H760/B759</f>
        <v>#DIV/0!</v>
      </c>
    </row>
    <row r="761" spans="1:10" ht="12.75" customHeight="1" x14ac:dyDescent="0.25">
      <c r="A761" s="101"/>
      <c r="D761" s="81" t="s">
        <v>23</v>
      </c>
      <c r="E761" s="81">
        <f>E759-E760</f>
        <v>0</v>
      </c>
      <c r="F761" s="81"/>
      <c r="G761" s="82">
        <f>G759-G760</f>
        <v>0</v>
      </c>
      <c r="H761" s="82">
        <f>H759-H760</f>
        <v>0</v>
      </c>
      <c r="I761" s="82" t="e">
        <f>I759-I760</f>
        <v>#DIV/0!</v>
      </c>
      <c r="J761" s="105" t="e">
        <f>J759-J760</f>
        <v>#DIV/0!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12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Invoice!B2757</f>
        <v>0</v>
      </c>
      <c r="C765" s="88">
        <f>Invoice!E2757</f>
        <v>0</v>
      </c>
      <c r="D765" s="89">
        <f>Invoice!H2757</f>
        <v>0</v>
      </c>
      <c r="E765" s="81">
        <f t="shared" si="85"/>
        <v>0</v>
      </c>
      <c r="F765" s="81"/>
      <c r="G765" s="82">
        <f t="shared" si="86"/>
        <v>0</v>
      </c>
      <c r="H765" s="83">
        <f t="shared" si="87"/>
        <v>0</v>
      </c>
      <c r="I765" s="83" t="e">
        <f t="shared" si="88"/>
        <v>#DIV/0!</v>
      </c>
      <c r="J765" s="103" t="e">
        <f t="shared" si="89"/>
        <v>#DIV/0!</v>
      </c>
    </row>
    <row r="766" spans="1:10" ht="12.75" customHeight="1" x14ac:dyDescent="0.25">
      <c r="A766" s="101"/>
      <c r="D766" s="81"/>
      <c r="E766" s="81">
        <f>(E765*Invoice!I2757)+((E765-(E765*Invoice!I2757))*Invoice!J2757)</f>
        <v>0</v>
      </c>
      <c r="F766" s="81"/>
      <c r="G766" s="90">
        <f>E766/1.11</f>
        <v>0</v>
      </c>
      <c r="H766" s="91">
        <f>G766*11%</f>
        <v>0</v>
      </c>
      <c r="I766" s="91" t="e">
        <f>G766/B765</f>
        <v>#DIV/0!</v>
      </c>
      <c r="J766" s="104" t="e">
        <f>H766/B765</f>
        <v>#DIV/0!</v>
      </c>
    </row>
    <row r="767" spans="1:10" ht="12.75" customHeight="1" x14ac:dyDescent="0.25">
      <c r="A767" s="101"/>
      <c r="D767" s="81" t="s">
        <v>23</v>
      </c>
      <c r="E767" s="81">
        <f>E765-E766</f>
        <v>0</v>
      </c>
      <c r="F767" s="81"/>
      <c r="G767" s="82">
        <f>G765-G766</f>
        <v>0</v>
      </c>
      <c r="H767" s="82">
        <f>H765-H766</f>
        <v>0</v>
      </c>
      <c r="I767" s="82" t="e">
        <f>I765-I766</f>
        <v>#DIV/0!</v>
      </c>
      <c r="J767" s="105" t="e">
        <f>J765-J766</f>
        <v>#DIV/0!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0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13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Invoice!B2758</f>
        <v>0</v>
      </c>
      <c r="C771" s="88">
        <f>Invoice!E2758</f>
        <v>0</v>
      </c>
      <c r="D771" s="89">
        <f>Invoice!H2758</f>
        <v>0</v>
      </c>
      <c r="E771" s="81">
        <f t="shared" si="85"/>
        <v>0</v>
      </c>
      <c r="F771" s="81"/>
      <c r="G771" s="82">
        <f t="shared" si="86"/>
        <v>0</v>
      </c>
      <c r="H771" s="83">
        <f t="shared" si="87"/>
        <v>0</v>
      </c>
      <c r="I771" s="83" t="e">
        <f t="shared" si="88"/>
        <v>#DIV/0!</v>
      </c>
      <c r="J771" s="103" t="e">
        <f t="shared" si="89"/>
        <v>#DIV/0!</v>
      </c>
    </row>
    <row r="772" spans="1:10" ht="12.75" customHeight="1" x14ac:dyDescent="0.25">
      <c r="A772" s="101"/>
      <c r="D772" s="81"/>
      <c r="E772" s="81">
        <f>(E771*Invoice!I2758)+((E771-(E771*Invoice!I2758))*Invoice!J2758)</f>
        <v>0</v>
      </c>
      <c r="F772" s="81"/>
      <c r="G772" s="90">
        <f>E772/1.11</f>
        <v>0</v>
      </c>
      <c r="H772" s="91">
        <f>G772*11%</f>
        <v>0</v>
      </c>
      <c r="I772" s="91" t="e">
        <f>G772/B771</f>
        <v>#DIV/0!</v>
      </c>
      <c r="J772" s="104" t="e">
        <f>H772/B771</f>
        <v>#DIV/0!</v>
      </c>
    </row>
    <row r="773" spans="1:10" ht="12.75" customHeight="1" x14ac:dyDescent="0.25">
      <c r="A773" s="101"/>
      <c r="D773" s="81" t="s">
        <v>23</v>
      </c>
      <c r="E773" s="81">
        <f>E771-E772</f>
        <v>0</v>
      </c>
      <c r="F773" s="81"/>
      <c r="G773" s="82">
        <f>G771-G772</f>
        <v>0</v>
      </c>
      <c r="H773" s="82">
        <f>H771-H772</f>
        <v>0</v>
      </c>
      <c r="I773" s="82" t="e">
        <f>I771-I772</f>
        <v>#DIV/0!</v>
      </c>
      <c r="J773" s="105" t="e">
        <f>J771-J772</f>
        <v>#DIV/0!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1">
        <v>14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2"/>
    </row>
    <row r="777" spans="1:10" ht="12.75" customHeight="1" x14ac:dyDescent="0.25">
      <c r="A777" s="101"/>
      <c r="B777" s="80">
        <f>Invoice!B2759</f>
        <v>0</v>
      </c>
      <c r="C777" s="88">
        <f>Invoice!E2759</f>
        <v>0</v>
      </c>
      <c r="D777" s="89">
        <f>Invoice!H2759</f>
        <v>0</v>
      </c>
      <c r="E777" s="81">
        <f t="shared" si="85"/>
        <v>0</v>
      </c>
      <c r="F777" s="81"/>
      <c r="G777" s="82">
        <f t="shared" si="86"/>
        <v>0</v>
      </c>
      <c r="H777" s="83">
        <f t="shared" si="87"/>
        <v>0</v>
      </c>
      <c r="I777" s="83" t="e">
        <f t="shared" si="88"/>
        <v>#DIV/0!</v>
      </c>
      <c r="J777" s="103" t="e">
        <f t="shared" si="89"/>
        <v>#DIV/0!</v>
      </c>
    </row>
    <row r="778" spans="1:10" ht="12.75" customHeight="1" x14ac:dyDescent="0.25">
      <c r="A778" s="101"/>
      <c r="D778" s="81"/>
      <c r="E778" s="81">
        <f>(E777*Invoice!I2759)+((E777-(E777*Invoice!I2759))*Invoice!J2759)</f>
        <v>0</v>
      </c>
      <c r="F778" s="81"/>
      <c r="G778" s="90">
        <f>E778/1.11</f>
        <v>0</v>
      </c>
      <c r="H778" s="91">
        <f>G778*11%</f>
        <v>0</v>
      </c>
      <c r="I778" s="91" t="e">
        <f>G778/B777</f>
        <v>#DIV/0!</v>
      </c>
      <c r="J778" s="104" t="e">
        <f>H778/B777</f>
        <v>#DIV/0!</v>
      </c>
    </row>
    <row r="779" spans="1:10" ht="12.75" customHeight="1" x14ac:dyDescent="0.25">
      <c r="A779" s="101"/>
      <c r="D779" s="81" t="s">
        <v>23</v>
      </c>
      <c r="E779" s="81">
        <f>E777-E778</f>
        <v>0</v>
      </c>
      <c r="F779" s="81"/>
      <c r="G779" s="82">
        <f>G777-G778</f>
        <v>0</v>
      </c>
      <c r="H779" s="82">
        <f>H777-H778</f>
        <v>0</v>
      </c>
      <c r="I779" s="82" t="e">
        <f>I777-I778</f>
        <v>#DIV/0!</v>
      </c>
      <c r="J779" s="105" t="e">
        <f>J777-J778</f>
        <v>#DIV/0!</v>
      </c>
    </row>
    <row r="780" spans="1:10" ht="12.75" customHeight="1" x14ac:dyDescent="0.25">
      <c r="A780" s="101"/>
      <c r="D780" s="81"/>
      <c r="E780" s="81"/>
      <c r="F780" s="81"/>
      <c r="G780" s="82"/>
      <c r="H780" s="83">
        <f>G779+H779</f>
        <v>0</v>
      </c>
      <c r="I780" s="83"/>
      <c r="J780" s="103"/>
    </row>
    <row r="781" spans="1:10" ht="12.75" customHeight="1" x14ac:dyDescent="0.25">
      <c r="A781" s="101"/>
      <c r="B781" s="79"/>
      <c r="D781" s="81"/>
      <c r="E781" s="81"/>
      <c r="F781" s="81"/>
      <c r="G781" s="82"/>
      <c r="H781" s="83"/>
      <c r="I781" s="83"/>
      <c r="J781" s="103"/>
    </row>
    <row r="782" spans="1:10" ht="12.75" customHeight="1" x14ac:dyDescent="0.25">
      <c r="A782" s="101">
        <v>15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Invoice!B2760</f>
        <v>0</v>
      </c>
      <c r="C783" s="88">
        <f>Invoice!E2760</f>
        <v>0</v>
      </c>
      <c r="D783" s="89">
        <f>Invoice!H2760</f>
        <v>0</v>
      </c>
      <c r="E783" s="81">
        <f t="shared" si="85"/>
        <v>0</v>
      </c>
      <c r="F783" s="81"/>
      <c r="G783" s="82">
        <f t="shared" si="86"/>
        <v>0</v>
      </c>
      <c r="H783" s="83">
        <f t="shared" si="87"/>
        <v>0</v>
      </c>
      <c r="I783" s="83" t="e">
        <f t="shared" si="88"/>
        <v>#DIV/0!</v>
      </c>
      <c r="J783" s="103" t="e">
        <f t="shared" si="89"/>
        <v>#DIV/0!</v>
      </c>
    </row>
    <row r="784" spans="1:10" ht="12.75" customHeight="1" x14ac:dyDescent="0.25">
      <c r="A784" s="101"/>
      <c r="D784" s="81"/>
      <c r="E784" s="81">
        <f>(E783*Invoice!I2760)+((E783-(E783*Invoice!I2760))*Invoice!J2760)</f>
        <v>0</v>
      </c>
      <c r="F784" s="81"/>
      <c r="G784" s="90">
        <f>E784/1.11</f>
        <v>0</v>
      </c>
      <c r="H784" s="91">
        <f>G784*11%</f>
        <v>0</v>
      </c>
      <c r="I784" s="91" t="e">
        <f>G784/B783</f>
        <v>#DIV/0!</v>
      </c>
      <c r="J784" s="104" t="e">
        <f>H784/B783</f>
        <v>#DIV/0!</v>
      </c>
    </row>
    <row r="785" spans="1:10" ht="12.75" customHeight="1" x14ac:dyDescent="0.25">
      <c r="A785" s="101"/>
      <c r="D785" s="81" t="s">
        <v>23</v>
      </c>
      <c r="E785" s="81">
        <f>E783-E784</f>
        <v>0</v>
      </c>
      <c r="F785" s="81"/>
      <c r="G785" s="82">
        <f>G783-G784</f>
        <v>0</v>
      </c>
      <c r="H785" s="82">
        <f>H783-H784</f>
        <v>0</v>
      </c>
      <c r="I785" s="82" t="e">
        <f>I783-I784</f>
        <v>#DIV/0!</v>
      </c>
      <c r="J785" s="105" t="e">
        <f>J783-J784</f>
        <v>#DIV/0!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16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Invoice!B2761</f>
        <v>0</v>
      </c>
      <c r="C789" s="88">
        <f>Invoice!E2761</f>
        <v>0</v>
      </c>
      <c r="D789" s="89">
        <f>Invoice!H2761</f>
        <v>0</v>
      </c>
      <c r="E789" s="81">
        <f t="shared" si="85"/>
        <v>0</v>
      </c>
      <c r="F789" s="81"/>
      <c r="G789" s="82">
        <f t="shared" si="86"/>
        <v>0</v>
      </c>
      <c r="H789" s="83">
        <f t="shared" si="87"/>
        <v>0</v>
      </c>
      <c r="I789" s="83" t="e">
        <f t="shared" si="88"/>
        <v>#DIV/0!</v>
      </c>
      <c r="J789" s="103" t="e">
        <f t="shared" si="89"/>
        <v>#DIV/0!</v>
      </c>
    </row>
    <row r="790" spans="1:10" ht="12.75" customHeight="1" x14ac:dyDescent="0.25">
      <c r="A790" s="101"/>
      <c r="D790" s="81"/>
      <c r="E790" s="81">
        <f>(E789*Invoice!I2761)+((E789-(E789*Invoice!I2761))*Invoice!J2761)</f>
        <v>0</v>
      </c>
      <c r="F790" s="81"/>
      <c r="G790" s="90">
        <f>E790/1.11</f>
        <v>0</v>
      </c>
      <c r="H790" s="91">
        <f>G790*11%</f>
        <v>0</v>
      </c>
      <c r="I790" s="91" t="e">
        <f>G790/B789</f>
        <v>#DIV/0!</v>
      </c>
      <c r="J790" s="104" t="e">
        <f>H790/B789</f>
        <v>#DIV/0!</v>
      </c>
    </row>
    <row r="791" spans="1:10" ht="12.75" customHeight="1" x14ac:dyDescent="0.25">
      <c r="A791" s="101"/>
      <c r="D791" s="81" t="s">
        <v>23</v>
      </c>
      <c r="E791" s="81">
        <f>E789-E790</f>
        <v>0</v>
      </c>
      <c r="F791" s="81"/>
      <c r="G791" s="82">
        <f>G789-G790</f>
        <v>0</v>
      </c>
      <c r="H791" s="82">
        <f>H789-H790</f>
        <v>0</v>
      </c>
      <c r="I791" s="82" t="e">
        <f>I789-I790</f>
        <v>#DIV/0!</v>
      </c>
      <c r="J791" s="105" t="e">
        <f>J789-J790</f>
        <v>#DIV/0!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0</v>
      </c>
      <c r="I792" s="83"/>
      <c r="J792" s="103"/>
    </row>
    <row r="793" spans="1:10" ht="12.75" customHeight="1" x14ac:dyDescent="0.25">
      <c r="A793" s="101"/>
      <c r="C793" s="88"/>
      <c r="D793" s="89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6"/>
      <c r="B794" s="107"/>
      <c r="C794" s="107"/>
      <c r="D794" s="107"/>
      <c r="E794" s="107"/>
      <c r="F794" s="107"/>
      <c r="G794" s="108">
        <f>G701+G707+G713+G719+G725+G731+G737+G743+G749+G755+G761+G767+G773+G779+G785+G791</f>
        <v>7402972.9729729723</v>
      </c>
      <c r="H794" s="108">
        <f>H701+H707+H713+H719+H725+H731+H737+H743+H749+H755+H761+H767+H773+H779+H785+H791</f>
        <v>814327.02702702698</v>
      </c>
      <c r="I794" s="107"/>
      <c r="J794" s="109">
        <f>H702+H708+H714+H720+H726+H732+H738+H744+H750+H756+H762+H768+H774+H780+H786+H792</f>
        <v>8217299.9999999991</v>
      </c>
    </row>
    <row r="796" spans="1:10" ht="12.75" customHeight="1" x14ac:dyDescent="0.25">
      <c r="A796" s="94" t="s">
        <v>1</v>
      </c>
      <c r="B796" s="95">
        <f>Invoice!E2852</f>
        <v>23070026</v>
      </c>
      <c r="C796" s="96"/>
      <c r="D796" s="97"/>
      <c r="E796" s="97"/>
      <c r="F796" s="97"/>
      <c r="G796" s="98"/>
      <c r="H796" s="99"/>
      <c r="I796" s="99"/>
      <c r="J796" s="100"/>
    </row>
    <row r="797" spans="1:10" ht="12.75" customHeight="1" x14ac:dyDescent="0.25">
      <c r="A797" s="101">
        <v>1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2"/>
    </row>
    <row r="798" spans="1:10" ht="12.75" customHeight="1" x14ac:dyDescent="0.25">
      <c r="A798" s="101"/>
      <c r="B798" s="80">
        <f>Invoice!B2860</f>
        <v>300</v>
      </c>
      <c r="C798" s="88" t="str">
        <f>Invoice!E2860</f>
        <v>PENSIL JOYKO 2B P-88</v>
      </c>
      <c r="D798" s="89">
        <f>Invoice!H2860</f>
        <v>104400</v>
      </c>
      <c r="E798" s="81">
        <f>D798*B798</f>
        <v>31320000</v>
      </c>
      <c r="F798" s="81"/>
      <c r="G798" s="82">
        <f>E798/1.11</f>
        <v>28216216.216216214</v>
      </c>
      <c r="H798" s="83">
        <f>G798*11%</f>
        <v>3103783.7837837837</v>
      </c>
      <c r="I798" s="83">
        <f>G798/B798</f>
        <v>94054.054054054053</v>
      </c>
      <c r="J798" s="103">
        <f>H798/B798</f>
        <v>10345.945945945945</v>
      </c>
    </row>
    <row r="799" spans="1:10" ht="12.75" customHeight="1" x14ac:dyDescent="0.25">
      <c r="A799" s="101"/>
      <c r="D799" s="81"/>
      <c r="E799" s="81">
        <f>(E798*Invoice!I2860)+((E798-(E798*Invoice!I2860))*Invoice!J2860)</f>
        <v>3915000</v>
      </c>
      <c r="F799" s="81"/>
      <c r="G799" s="90">
        <f>E799/1.11</f>
        <v>3527027.0270270268</v>
      </c>
      <c r="H799" s="91">
        <f>G799*11%</f>
        <v>387972.97297297296</v>
      </c>
      <c r="I799" s="91">
        <f>G799/B798</f>
        <v>11756.756756756757</v>
      </c>
      <c r="J799" s="104">
        <f>H799/B798</f>
        <v>1293.2432432432431</v>
      </c>
    </row>
    <row r="800" spans="1:10" ht="12.75" customHeight="1" x14ac:dyDescent="0.25">
      <c r="A800" s="101"/>
      <c r="D800" s="81" t="s">
        <v>23</v>
      </c>
      <c r="E800" s="81">
        <f>E798-E799</f>
        <v>27405000</v>
      </c>
      <c r="F800" s="81"/>
      <c r="G800" s="82">
        <f>G798-G799</f>
        <v>24689189.189189188</v>
      </c>
      <c r="H800" s="82">
        <f>H798-H799</f>
        <v>2715810.8108108109</v>
      </c>
      <c r="I800" s="82">
        <f>I798-I799</f>
        <v>82297.297297297293</v>
      </c>
      <c r="J800" s="105">
        <f>J798-J799</f>
        <v>9052.7027027027016</v>
      </c>
    </row>
    <row r="801" spans="1:10" ht="12.75" customHeight="1" x14ac:dyDescent="0.25">
      <c r="A801" s="101"/>
      <c r="D801" s="81"/>
      <c r="E801" s="81"/>
      <c r="F801" s="81"/>
      <c r="G801" s="82"/>
      <c r="H801" s="83">
        <f>G800+H800</f>
        <v>27405000</v>
      </c>
      <c r="I801" s="83"/>
      <c r="J801" s="103"/>
    </row>
    <row r="802" spans="1:10" ht="12.75" customHeight="1" x14ac:dyDescent="0.25">
      <c r="A802" s="101"/>
      <c r="B802" s="79"/>
      <c r="D802" s="81"/>
      <c r="E802" s="81"/>
      <c r="F802" s="81"/>
      <c r="G802" s="82"/>
      <c r="H802" s="83"/>
      <c r="I802" s="83"/>
      <c r="J802" s="103"/>
    </row>
    <row r="803" spans="1:10" ht="12.75" customHeight="1" x14ac:dyDescent="0.25">
      <c r="A803" s="101">
        <v>2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Invoice!B2861</f>
        <v>20</v>
      </c>
      <c r="C804" s="88" t="str">
        <f>Invoice!E2861</f>
        <v>MESIN LABEL HARGA JOYKO MX-5500M (8 DIGITS, 1 LINE)</v>
      </c>
      <c r="D804" s="89">
        <f>Invoice!H2861</f>
        <v>40500</v>
      </c>
      <c r="E804" s="81">
        <f t="shared" ref="E804:E888" si="90">D804*B804</f>
        <v>810000</v>
      </c>
      <c r="F804" s="81"/>
      <c r="G804" s="82">
        <f t="shared" ref="G804:G888" si="91">E804/1.11</f>
        <v>729729.7297297297</v>
      </c>
      <c r="H804" s="83">
        <f t="shared" ref="H804:H888" si="92">G804*11%</f>
        <v>80270.270270270266</v>
      </c>
      <c r="I804" s="83">
        <f t="shared" ref="I804:I888" si="93">G804/B804</f>
        <v>36486.486486486487</v>
      </c>
      <c r="J804" s="103">
        <f t="shared" ref="J804:J888" si="94">H804/B804</f>
        <v>4013.5135135135133</v>
      </c>
    </row>
    <row r="805" spans="1:10" ht="12.75" customHeight="1" x14ac:dyDescent="0.25">
      <c r="A805" s="101"/>
      <c r="D805" s="81"/>
      <c r="E805" s="81">
        <f>(E804*Invoice!I2861)+((E804-(E804*Invoice!I2861))*Invoice!J2861)</f>
        <v>101250</v>
      </c>
      <c r="F805" s="81"/>
      <c r="G805" s="90">
        <f>E805/1.11</f>
        <v>91216.216216216213</v>
      </c>
      <c r="H805" s="91">
        <f>G805*11%</f>
        <v>10033.783783783783</v>
      </c>
      <c r="I805" s="91">
        <f>G805/B804</f>
        <v>4560.8108108108108</v>
      </c>
      <c r="J805" s="104">
        <f>H805/B804</f>
        <v>501.68918918918916</v>
      </c>
    </row>
    <row r="806" spans="1:10" ht="12.75" customHeight="1" x14ac:dyDescent="0.25">
      <c r="A806" s="101"/>
      <c r="D806" s="81" t="s">
        <v>23</v>
      </c>
      <c r="E806" s="81">
        <f>E804-E805</f>
        <v>708750</v>
      </c>
      <c r="F806" s="81"/>
      <c r="G806" s="82">
        <f>G804-G805</f>
        <v>638513.51351351349</v>
      </c>
      <c r="H806" s="82">
        <f>H804-H805</f>
        <v>70236.486486486479</v>
      </c>
      <c r="I806" s="82">
        <f>I804-I805</f>
        <v>31925.675675675677</v>
      </c>
      <c r="J806" s="105">
        <f>J804-J805</f>
        <v>3511.8243243243242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708750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3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Invoice!B2862</f>
        <v>0</v>
      </c>
      <c r="C810" s="88">
        <f>Invoice!E2862</f>
        <v>0</v>
      </c>
      <c r="D810" s="89">
        <f>Invoice!H2862</f>
        <v>0</v>
      </c>
      <c r="E810" s="81">
        <f t="shared" si="90"/>
        <v>0</v>
      </c>
      <c r="F810" s="81"/>
      <c r="G810" s="82">
        <f t="shared" si="91"/>
        <v>0</v>
      </c>
      <c r="H810" s="83">
        <f t="shared" si="92"/>
        <v>0</v>
      </c>
      <c r="I810" s="83" t="e">
        <f t="shared" si="93"/>
        <v>#DIV/0!</v>
      </c>
      <c r="J810" s="103" t="e">
        <f t="shared" si="94"/>
        <v>#DIV/0!</v>
      </c>
    </row>
    <row r="811" spans="1:10" ht="12.75" customHeight="1" x14ac:dyDescent="0.25">
      <c r="A811" s="101"/>
      <c r="D811" s="81"/>
      <c r="E811" s="81">
        <f>(E810*Invoice!I2862)+((E810-(E810*Invoice!I2862))*Invoice!J2862)</f>
        <v>0</v>
      </c>
      <c r="F811" s="81"/>
      <c r="G811" s="90">
        <f>E811/1.11</f>
        <v>0</v>
      </c>
      <c r="H811" s="91">
        <f>G811*11%</f>
        <v>0</v>
      </c>
      <c r="I811" s="91" t="e">
        <f>G811/B810</f>
        <v>#DIV/0!</v>
      </c>
      <c r="J811" s="104" t="e">
        <f>H811/B810</f>
        <v>#DIV/0!</v>
      </c>
    </row>
    <row r="812" spans="1:10" ht="12.75" customHeight="1" x14ac:dyDescent="0.25">
      <c r="A812" s="101"/>
      <c r="D812" s="81" t="s">
        <v>23</v>
      </c>
      <c r="E812" s="81">
        <f>E810-E811</f>
        <v>0</v>
      </c>
      <c r="F812" s="81"/>
      <c r="G812" s="82">
        <f>G810-G811</f>
        <v>0</v>
      </c>
      <c r="H812" s="82">
        <f>H810-H811</f>
        <v>0</v>
      </c>
      <c r="I812" s="82" t="e">
        <f>I810-I811</f>
        <v>#DIV/0!</v>
      </c>
      <c r="J812" s="105" t="e">
        <f>J810-J811</f>
        <v>#DIV/0!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0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4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Invoice!B2863</f>
        <v>0</v>
      </c>
      <c r="C816" s="88">
        <f>Invoice!E2863</f>
        <v>0</v>
      </c>
      <c r="D816" s="89">
        <f>Invoice!H2863</f>
        <v>0</v>
      </c>
      <c r="E816" s="81">
        <f t="shared" si="90"/>
        <v>0</v>
      </c>
      <c r="F816" s="81"/>
      <c r="G816" s="82">
        <f t="shared" si="91"/>
        <v>0</v>
      </c>
      <c r="H816" s="83">
        <f t="shared" si="92"/>
        <v>0</v>
      </c>
      <c r="I816" s="83" t="e">
        <f t="shared" si="93"/>
        <v>#DIV/0!</v>
      </c>
      <c r="J816" s="103" t="e">
        <f t="shared" si="94"/>
        <v>#DIV/0!</v>
      </c>
    </row>
    <row r="817" spans="1:10" ht="12.75" customHeight="1" x14ac:dyDescent="0.25">
      <c r="A817" s="101"/>
      <c r="D817" s="81"/>
      <c r="E817" s="81">
        <f>(E816*Invoice!I2863)+((E816-(E816*Invoice!I2863))*Invoice!J2863)</f>
        <v>0</v>
      </c>
      <c r="F817" s="81"/>
      <c r="G817" s="90">
        <f>E817/1.11</f>
        <v>0</v>
      </c>
      <c r="H817" s="91">
        <f>G817*11%</f>
        <v>0</v>
      </c>
      <c r="I817" s="91" t="e">
        <f>G817/B816</f>
        <v>#DIV/0!</v>
      </c>
      <c r="J817" s="104" t="e">
        <f>H817/B816</f>
        <v>#DIV/0!</v>
      </c>
    </row>
    <row r="818" spans="1:10" ht="12.75" customHeight="1" x14ac:dyDescent="0.25">
      <c r="A818" s="101"/>
      <c r="D818" s="81" t="s">
        <v>23</v>
      </c>
      <c r="E818" s="81">
        <f>E816-E817</f>
        <v>0</v>
      </c>
      <c r="F818" s="81"/>
      <c r="G818" s="82">
        <f>G816-G817</f>
        <v>0</v>
      </c>
      <c r="H818" s="82">
        <f>H816-H817</f>
        <v>0</v>
      </c>
      <c r="I818" s="82" t="e">
        <f>I816-I817</f>
        <v>#DIV/0!</v>
      </c>
      <c r="J818" s="105" t="e">
        <f>J816-J817</f>
        <v>#DIV/0!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0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5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Invoice!B2864</f>
        <v>0</v>
      </c>
      <c r="C822" s="88">
        <f>Invoice!E2864</f>
        <v>0</v>
      </c>
      <c r="D822" s="89">
        <f>Invoice!H2864</f>
        <v>0</v>
      </c>
      <c r="E822" s="81">
        <f t="shared" si="90"/>
        <v>0</v>
      </c>
      <c r="F822" s="81"/>
      <c r="G822" s="82">
        <f t="shared" si="91"/>
        <v>0</v>
      </c>
      <c r="H822" s="83">
        <f t="shared" si="92"/>
        <v>0</v>
      </c>
      <c r="I822" s="83" t="e">
        <f t="shared" si="93"/>
        <v>#DIV/0!</v>
      </c>
      <c r="J822" s="103" t="e">
        <f t="shared" si="94"/>
        <v>#DIV/0!</v>
      </c>
    </row>
    <row r="823" spans="1:10" ht="12.75" customHeight="1" x14ac:dyDescent="0.25">
      <c r="A823" s="101"/>
      <c r="D823" s="81"/>
      <c r="E823" s="81">
        <f>(E822*Invoice!I2864)+((E822-(E822*Invoice!I2864))*Invoice!J2864)</f>
        <v>0</v>
      </c>
      <c r="F823" s="81"/>
      <c r="G823" s="90">
        <f>E823/1.11</f>
        <v>0</v>
      </c>
      <c r="H823" s="91">
        <f>G823*11%</f>
        <v>0</v>
      </c>
      <c r="I823" s="91" t="e">
        <f>G823/B822</f>
        <v>#DIV/0!</v>
      </c>
      <c r="J823" s="104" t="e">
        <f>H823/B822</f>
        <v>#DIV/0!</v>
      </c>
    </row>
    <row r="824" spans="1:10" ht="12.75" customHeight="1" x14ac:dyDescent="0.25">
      <c r="A824" s="101"/>
      <c r="D824" s="81" t="s">
        <v>23</v>
      </c>
      <c r="E824" s="81">
        <f>E822-E823</f>
        <v>0</v>
      </c>
      <c r="F824" s="81"/>
      <c r="G824" s="82">
        <f>G822-G823</f>
        <v>0</v>
      </c>
      <c r="H824" s="82">
        <f>H822-H823</f>
        <v>0</v>
      </c>
      <c r="I824" s="82" t="e">
        <f>I822-I823</f>
        <v>#DIV/0!</v>
      </c>
      <c r="J824" s="105" t="e">
        <f>J822-J823</f>
        <v>#DIV/0!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0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1">
        <v>6</v>
      </c>
      <c r="B827" s="84" t="s">
        <v>20</v>
      </c>
      <c r="C827" s="84" t="s">
        <v>21</v>
      </c>
      <c r="D827" s="85" t="s">
        <v>22</v>
      </c>
      <c r="E827" s="85" t="s">
        <v>23</v>
      </c>
      <c r="F827" s="85"/>
      <c r="G827" s="86" t="s">
        <v>24</v>
      </c>
      <c r="H827" s="87" t="s">
        <v>25</v>
      </c>
      <c r="I827" s="87" t="s">
        <v>26</v>
      </c>
      <c r="J827" s="102"/>
    </row>
    <row r="828" spans="1:10" ht="12.75" customHeight="1" x14ac:dyDescent="0.25">
      <c r="A828" s="101"/>
      <c r="B828" s="80">
        <f>Invoice!B2865</f>
        <v>0</v>
      </c>
      <c r="C828" s="88">
        <f>Invoice!E2865</f>
        <v>0</v>
      </c>
      <c r="D828" s="89">
        <f>Invoice!H2865</f>
        <v>0</v>
      </c>
      <c r="E828" s="81">
        <f t="shared" si="90"/>
        <v>0</v>
      </c>
      <c r="F828" s="81"/>
      <c r="G828" s="82">
        <f t="shared" si="91"/>
        <v>0</v>
      </c>
      <c r="H828" s="83">
        <f t="shared" si="92"/>
        <v>0</v>
      </c>
      <c r="I828" s="83" t="e">
        <f t="shared" si="93"/>
        <v>#DIV/0!</v>
      </c>
      <c r="J828" s="103" t="e">
        <f t="shared" si="94"/>
        <v>#DIV/0!</v>
      </c>
    </row>
    <row r="829" spans="1:10" ht="12.75" customHeight="1" x14ac:dyDescent="0.25">
      <c r="A829" s="101"/>
      <c r="D829" s="81"/>
      <c r="E829" s="81">
        <f>(E828*Invoice!I2865)+((E828-(E828*Invoice!I2865))*Invoice!J2865)</f>
        <v>0</v>
      </c>
      <c r="F829" s="81"/>
      <c r="G829" s="90">
        <f>E829/1.11</f>
        <v>0</v>
      </c>
      <c r="H829" s="91">
        <f>G829*11%</f>
        <v>0</v>
      </c>
      <c r="I829" s="91" t="e">
        <f>G829/B828</f>
        <v>#DIV/0!</v>
      </c>
      <c r="J829" s="104" t="e">
        <f>H829/B828</f>
        <v>#DIV/0!</v>
      </c>
    </row>
    <row r="830" spans="1:10" ht="12.75" customHeight="1" x14ac:dyDescent="0.25">
      <c r="A830" s="101"/>
      <c r="D830" s="81" t="s">
        <v>23</v>
      </c>
      <c r="E830" s="81">
        <f>E828-E829</f>
        <v>0</v>
      </c>
      <c r="F830" s="81"/>
      <c r="G830" s="82">
        <f>G828-G829</f>
        <v>0</v>
      </c>
      <c r="H830" s="82">
        <f>H828-H829</f>
        <v>0</v>
      </c>
      <c r="I830" s="82" t="e">
        <f>I828-I829</f>
        <v>#DIV/0!</v>
      </c>
      <c r="J830" s="105" t="e">
        <f>J828-J829</f>
        <v>#DIV/0!</v>
      </c>
    </row>
    <row r="831" spans="1:10" ht="12.75" customHeight="1" x14ac:dyDescent="0.25">
      <c r="A831" s="101"/>
      <c r="D831" s="81"/>
      <c r="E831" s="81"/>
      <c r="F831" s="81"/>
      <c r="G831" s="82"/>
      <c r="H831" s="83">
        <f>G830+H830</f>
        <v>0</v>
      </c>
      <c r="I831" s="83"/>
      <c r="J831" s="103"/>
    </row>
    <row r="832" spans="1:10" ht="12.75" customHeight="1" x14ac:dyDescent="0.25">
      <c r="A832" s="101"/>
      <c r="B832" s="79"/>
      <c r="D832" s="81"/>
      <c r="E832" s="81"/>
      <c r="F832" s="81"/>
      <c r="G832" s="82"/>
      <c r="H832" s="83"/>
      <c r="I832" s="83"/>
      <c r="J832" s="103"/>
    </row>
    <row r="833" spans="1:10" ht="12.75" customHeight="1" x14ac:dyDescent="0.25">
      <c r="A833" s="101">
        <v>7</v>
      </c>
      <c r="B833" s="84" t="s">
        <v>20</v>
      </c>
      <c r="C833" s="84" t="s">
        <v>21</v>
      </c>
      <c r="D833" s="85" t="s">
        <v>22</v>
      </c>
      <c r="E833" s="85" t="s">
        <v>23</v>
      </c>
      <c r="F833" s="85"/>
      <c r="G833" s="86" t="s">
        <v>24</v>
      </c>
      <c r="H833" s="87" t="s">
        <v>25</v>
      </c>
      <c r="I833" s="87" t="s">
        <v>26</v>
      </c>
      <c r="J833" s="102"/>
    </row>
    <row r="834" spans="1:10" ht="12.75" customHeight="1" x14ac:dyDescent="0.25">
      <c r="A834" s="101"/>
      <c r="B834" s="80">
        <f>Invoice!B2866</f>
        <v>0</v>
      </c>
      <c r="C834" s="88">
        <f>Invoice!E2866</f>
        <v>0</v>
      </c>
      <c r="D834" s="89">
        <f>Invoice!H2866</f>
        <v>0</v>
      </c>
      <c r="E834" s="81">
        <f t="shared" si="90"/>
        <v>0</v>
      </c>
      <c r="F834" s="81"/>
      <c r="G834" s="82">
        <f t="shared" si="91"/>
        <v>0</v>
      </c>
      <c r="H834" s="83">
        <f t="shared" si="92"/>
        <v>0</v>
      </c>
      <c r="I834" s="83" t="e">
        <f t="shared" si="93"/>
        <v>#DIV/0!</v>
      </c>
      <c r="J834" s="103" t="e">
        <f t="shared" si="94"/>
        <v>#DIV/0!</v>
      </c>
    </row>
    <row r="835" spans="1:10" ht="12.75" customHeight="1" x14ac:dyDescent="0.25">
      <c r="A835" s="101"/>
      <c r="D835" s="81"/>
      <c r="E835" s="81">
        <f>(E834*Invoice!I2866)+((E834-(E834*Invoice!I2866))*Invoice!J2866)</f>
        <v>0</v>
      </c>
      <c r="F835" s="81"/>
      <c r="G835" s="90">
        <f>E835/1.11</f>
        <v>0</v>
      </c>
      <c r="H835" s="91">
        <f>G835*11%</f>
        <v>0</v>
      </c>
      <c r="I835" s="91" t="e">
        <f>G835/B834</f>
        <v>#DIV/0!</v>
      </c>
      <c r="J835" s="104" t="e">
        <f>H835/B834</f>
        <v>#DIV/0!</v>
      </c>
    </row>
    <row r="836" spans="1:10" ht="12.75" customHeight="1" x14ac:dyDescent="0.25">
      <c r="A836" s="101"/>
      <c r="D836" s="81" t="s">
        <v>23</v>
      </c>
      <c r="E836" s="81">
        <f>E834-E835</f>
        <v>0</v>
      </c>
      <c r="F836" s="81"/>
      <c r="G836" s="82">
        <f>G834-G835</f>
        <v>0</v>
      </c>
      <c r="H836" s="82">
        <f>H834-H835</f>
        <v>0</v>
      </c>
      <c r="I836" s="82" t="e">
        <f>I834-I835</f>
        <v>#DIV/0!</v>
      </c>
      <c r="J836" s="105" t="e">
        <f>J834-J835</f>
        <v>#DIV/0!</v>
      </c>
    </row>
    <row r="837" spans="1:10" ht="12.75" customHeight="1" x14ac:dyDescent="0.25">
      <c r="A837" s="101"/>
      <c r="D837" s="81"/>
      <c r="E837" s="81"/>
      <c r="F837" s="81"/>
      <c r="G837" s="82"/>
      <c r="H837" s="83">
        <f>G836+H836</f>
        <v>0</v>
      </c>
      <c r="I837" s="83"/>
      <c r="J837" s="103"/>
    </row>
    <row r="838" spans="1:10" ht="12.75" customHeight="1" x14ac:dyDescent="0.25">
      <c r="A838" s="101"/>
      <c r="B838" s="79"/>
      <c r="D838" s="81"/>
      <c r="E838" s="81"/>
      <c r="F838" s="81"/>
      <c r="G838" s="82"/>
      <c r="H838" s="83"/>
      <c r="I838" s="83"/>
      <c r="J838" s="103"/>
    </row>
    <row r="839" spans="1:10" ht="12.75" customHeight="1" x14ac:dyDescent="0.25">
      <c r="A839" s="101">
        <v>8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Invoice!B2867</f>
        <v>0</v>
      </c>
      <c r="C840" s="88">
        <f>Invoice!E2867</f>
        <v>0</v>
      </c>
      <c r="D840" s="89">
        <f>Invoice!H2867</f>
        <v>0</v>
      </c>
      <c r="E840" s="81">
        <f t="shared" si="90"/>
        <v>0</v>
      </c>
      <c r="F840" s="81"/>
      <c r="G840" s="82">
        <f t="shared" si="91"/>
        <v>0</v>
      </c>
      <c r="H840" s="83">
        <f t="shared" si="92"/>
        <v>0</v>
      </c>
      <c r="I840" s="83" t="e">
        <f t="shared" si="93"/>
        <v>#DIV/0!</v>
      </c>
      <c r="J840" s="103" t="e">
        <f t="shared" si="94"/>
        <v>#DIV/0!</v>
      </c>
    </row>
    <row r="841" spans="1:10" ht="12.75" customHeight="1" x14ac:dyDescent="0.25">
      <c r="A841" s="101"/>
      <c r="D841" s="81"/>
      <c r="E841" s="81">
        <f>(E840*Invoice!I2867)+((E840-(E840*Invoice!I2867))*Invoice!J2867)</f>
        <v>0</v>
      </c>
      <c r="F841" s="81"/>
      <c r="G841" s="90">
        <f>E841/1.11</f>
        <v>0</v>
      </c>
      <c r="H841" s="91">
        <f>G841*11%</f>
        <v>0</v>
      </c>
      <c r="I841" s="91" t="e">
        <f>G841/B840</f>
        <v>#DIV/0!</v>
      </c>
      <c r="J841" s="104" t="e">
        <f>H841/B840</f>
        <v>#DIV/0!</v>
      </c>
    </row>
    <row r="842" spans="1:10" ht="12.75" customHeight="1" x14ac:dyDescent="0.25">
      <c r="A842" s="101"/>
      <c r="D842" s="81" t="s">
        <v>23</v>
      </c>
      <c r="E842" s="81">
        <f>E840-E841</f>
        <v>0</v>
      </c>
      <c r="F842" s="81"/>
      <c r="G842" s="82">
        <f>G840-G841</f>
        <v>0</v>
      </c>
      <c r="H842" s="82">
        <f>H840-H841</f>
        <v>0</v>
      </c>
      <c r="I842" s="82" t="e">
        <f>I840-I841</f>
        <v>#DIV/0!</v>
      </c>
      <c r="J842" s="105" t="e">
        <f>J840-J841</f>
        <v>#DIV/0!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0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9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Invoice!B2868</f>
        <v>0</v>
      </c>
      <c r="C846" s="88">
        <f>Invoice!E2868</f>
        <v>0</v>
      </c>
      <c r="D846" s="89">
        <f>Invoice!H2868</f>
        <v>0</v>
      </c>
      <c r="E846" s="81">
        <f t="shared" si="90"/>
        <v>0</v>
      </c>
      <c r="F846" s="81"/>
      <c r="G846" s="82">
        <f t="shared" si="91"/>
        <v>0</v>
      </c>
      <c r="H846" s="83">
        <f t="shared" si="92"/>
        <v>0</v>
      </c>
      <c r="I846" s="83" t="e">
        <f t="shared" si="93"/>
        <v>#DIV/0!</v>
      </c>
      <c r="J846" s="103" t="e">
        <f t="shared" si="94"/>
        <v>#DIV/0!</v>
      </c>
    </row>
    <row r="847" spans="1:10" ht="12.75" customHeight="1" x14ac:dyDescent="0.25">
      <c r="A847" s="101"/>
      <c r="D847" s="81"/>
      <c r="E847" s="81">
        <f>(E846*Invoice!I2868)+((E846-(E846*Invoice!I2868))*Invoice!J2868)</f>
        <v>0</v>
      </c>
      <c r="F847" s="81"/>
      <c r="G847" s="90">
        <f>E847/1.11</f>
        <v>0</v>
      </c>
      <c r="H847" s="91">
        <f>G847*11%</f>
        <v>0</v>
      </c>
      <c r="I847" s="91" t="e">
        <f>G847/B846</f>
        <v>#DIV/0!</v>
      </c>
      <c r="J847" s="104" t="e">
        <f>H847/B846</f>
        <v>#DIV/0!</v>
      </c>
    </row>
    <row r="848" spans="1:10" ht="12.75" customHeight="1" x14ac:dyDescent="0.25">
      <c r="A848" s="101"/>
      <c r="D848" s="81" t="s">
        <v>23</v>
      </c>
      <c r="E848" s="81">
        <f>E846-E847</f>
        <v>0</v>
      </c>
      <c r="F848" s="81"/>
      <c r="G848" s="82">
        <f>G846-G847</f>
        <v>0</v>
      </c>
      <c r="H848" s="82">
        <f>H846-H847</f>
        <v>0</v>
      </c>
      <c r="I848" s="82" t="e">
        <f>I846-I847</f>
        <v>#DIV/0!</v>
      </c>
      <c r="J848" s="105" t="e">
        <f>J846-J847</f>
        <v>#DIV/0!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10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Invoice!B2869</f>
        <v>0</v>
      </c>
      <c r="C852" s="88">
        <f>Invoice!E2869</f>
        <v>0</v>
      </c>
      <c r="D852" s="89">
        <f>Invoice!H2869</f>
        <v>0</v>
      </c>
      <c r="E852" s="81">
        <f t="shared" si="90"/>
        <v>0</v>
      </c>
      <c r="F852" s="81"/>
      <c r="G852" s="82">
        <f t="shared" si="91"/>
        <v>0</v>
      </c>
      <c r="H852" s="83">
        <f t="shared" si="92"/>
        <v>0</v>
      </c>
      <c r="I852" s="83" t="e">
        <f t="shared" si="93"/>
        <v>#DIV/0!</v>
      </c>
      <c r="J852" s="103" t="e">
        <f t="shared" si="94"/>
        <v>#DIV/0!</v>
      </c>
    </row>
    <row r="853" spans="1:10" ht="12.75" customHeight="1" x14ac:dyDescent="0.25">
      <c r="A853" s="101"/>
      <c r="D853" s="81"/>
      <c r="E853" s="81">
        <f>(E852*Invoice!I2869)+((E852-(E852*Invoice!I2869))*Invoice!J2869)</f>
        <v>0</v>
      </c>
      <c r="F853" s="81"/>
      <c r="G853" s="90">
        <f>E853/1.11</f>
        <v>0</v>
      </c>
      <c r="H853" s="91">
        <f>G853*11%</f>
        <v>0</v>
      </c>
      <c r="I853" s="91" t="e">
        <f>G853/B852</f>
        <v>#DIV/0!</v>
      </c>
      <c r="J853" s="104" t="e">
        <f>H853/B852</f>
        <v>#DIV/0!</v>
      </c>
    </row>
    <row r="854" spans="1:10" ht="12.75" customHeight="1" x14ac:dyDescent="0.25">
      <c r="A854" s="101"/>
      <c r="D854" s="81" t="s">
        <v>23</v>
      </c>
      <c r="E854" s="81">
        <f>E852-E853</f>
        <v>0</v>
      </c>
      <c r="F854" s="81"/>
      <c r="G854" s="82">
        <f>G852-G853</f>
        <v>0</v>
      </c>
      <c r="H854" s="82">
        <f>H852-H853</f>
        <v>0</v>
      </c>
      <c r="I854" s="82" t="e">
        <f>I852-I853</f>
        <v>#DIV/0!</v>
      </c>
      <c r="J854" s="105" t="e">
        <f>J852-J853</f>
        <v>#DIV/0!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0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1">
        <v>11</v>
      </c>
      <c r="B857" s="84" t="s">
        <v>20</v>
      </c>
      <c r="C857" s="84" t="s">
        <v>21</v>
      </c>
      <c r="D857" s="85" t="s">
        <v>22</v>
      </c>
      <c r="E857" s="85" t="s">
        <v>23</v>
      </c>
      <c r="F857" s="85"/>
      <c r="G857" s="86" t="s">
        <v>24</v>
      </c>
      <c r="H857" s="87" t="s">
        <v>25</v>
      </c>
      <c r="I857" s="87" t="s">
        <v>26</v>
      </c>
      <c r="J857" s="102"/>
    </row>
    <row r="858" spans="1:10" ht="12.75" customHeight="1" x14ac:dyDescent="0.25">
      <c r="A858" s="101"/>
      <c r="B858" s="80">
        <f>Invoice!B2870</f>
        <v>0</v>
      </c>
      <c r="C858" s="88">
        <f>Invoice!E2870</f>
        <v>0</v>
      </c>
      <c r="D858" s="89">
        <f>Invoice!H2870</f>
        <v>0</v>
      </c>
      <c r="E858" s="81">
        <f t="shared" si="90"/>
        <v>0</v>
      </c>
      <c r="F858" s="81"/>
      <c r="G858" s="82">
        <f t="shared" si="91"/>
        <v>0</v>
      </c>
      <c r="H858" s="83">
        <f t="shared" si="92"/>
        <v>0</v>
      </c>
      <c r="I858" s="83" t="e">
        <f t="shared" si="93"/>
        <v>#DIV/0!</v>
      </c>
      <c r="J858" s="103" t="e">
        <f t="shared" si="94"/>
        <v>#DIV/0!</v>
      </c>
    </row>
    <row r="859" spans="1:10" ht="12.75" customHeight="1" x14ac:dyDescent="0.25">
      <c r="A859" s="101"/>
      <c r="D859" s="81"/>
      <c r="E859" s="81">
        <f>(E858*Invoice!I2870)+((E858-(E858*Invoice!I2870))*Invoice!J2870)</f>
        <v>0</v>
      </c>
      <c r="F859" s="81"/>
      <c r="G859" s="90">
        <f>E859/1.11</f>
        <v>0</v>
      </c>
      <c r="H859" s="91">
        <f>G859*11%</f>
        <v>0</v>
      </c>
      <c r="I859" s="91" t="e">
        <f>G859/B858</f>
        <v>#DIV/0!</v>
      </c>
      <c r="J859" s="104" t="e">
        <f>H859/B858</f>
        <v>#DIV/0!</v>
      </c>
    </row>
    <row r="860" spans="1:10" ht="12.75" customHeight="1" x14ac:dyDescent="0.25">
      <c r="A860" s="101"/>
      <c r="D860" s="81" t="s">
        <v>23</v>
      </c>
      <c r="E860" s="81">
        <f>E858-E859</f>
        <v>0</v>
      </c>
      <c r="F860" s="81"/>
      <c r="G860" s="82">
        <f>G858-G859</f>
        <v>0</v>
      </c>
      <c r="H860" s="82">
        <f>H858-H859</f>
        <v>0</v>
      </c>
      <c r="I860" s="82" t="e">
        <f>I858-I859</f>
        <v>#DIV/0!</v>
      </c>
      <c r="J860" s="105" t="e">
        <f>J858-J859</f>
        <v>#DIV/0!</v>
      </c>
    </row>
    <row r="861" spans="1:10" ht="12.75" customHeight="1" x14ac:dyDescent="0.25">
      <c r="A861" s="101"/>
      <c r="D861" s="81"/>
      <c r="E861" s="81"/>
      <c r="F861" s="81"/>
      <c r="G861" s="82"/>
      <c r="H861" s="83">
        <f>G860+H860</f>
        <v>0</v>
      </c>
      <c r="I861" s="83"/>
      <c r="J861" s="103"/>
    </row>
    <row r="862" spans="1:10" ht="12.75" customHeight="1" x14ac:dyDescent="0.25">
      <c r="A862" s="101"/>
      <c r="B862" s="79"/>
      <c r="D862" s="81"/>
      <c r="E862" s="81"/>
      <c r="F862" s="81"/>
      <c r="G862" s="82"/>
      <c r="H862" s="83"/>
      <c r="I862" s="83"/>
      <c r="J862" s="103"/>
    </row>
    <row r="863" spans="1:10" ht="12.75" customHeight="1" x14ac:dyDescent="0.25">
      <c r="A863" s="101">
        <v>12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Invoice!B2871</f>
        <v>0</v>
      </c>
      <c r="C864" s="88">
        <f>Invoice!E2871</f>
        <v>0</v>
      </c>
      <c r="D864" s="89">
        <f>Invoice!H2871</f>
        <v>0</v>
      </c>
      <c r="E864" s="81">
        <f t="shared" si="90"/>
        <v>0</v>
      </c>
      <c r="F864" s="81"/>
      <c r="G864" s="82">
        <f t="shared" si="91"/>
        <v>0</v>
      </c>
      <c r="H864" s="83">
        <f t="shared" si="92"/>
        <v>0</v>
      </c>
      <c r="I864" s="83" t="e">
        <f t="shared" si="93"/>
        <v>#DIV/0!</v>
      </c>
      <c r="J864" s="103" t="e">
        <f t="shared" si="94"/>
        <v>#DIV/0!</v>
      </c>
    </row>
    <row r="865" spans="1:10" ht="12.75" customHeight="1" x14ac:dyDescent="0.25">
      <c r="A865" s="101"/>
      <c r="D865" s="81"/>
      <c r="E865" s="81">
        <f>(E864*Invoice!I2871)+((E864-(E864*Invoice!I2871))*Invoice!J2871)</f>
        <v>0</v>
      </c>
      <c r="F865" s="81"/>
      <c r="G865" s="90">
        <f>E865/1.11</f>
        <v>0</v>
      </c>
      <c r="H865" s="91">
        <f>G865*11%</f>
        <v>0</v>
      </c>
      <c r="I865" s="91" t="e">
        <f>G865/B864</f>
        <v>#DIV/0!</v>
      </c>
      <c r="J865" s="104" t="e">
        <f>H865/B864</f>
        <v>#DIV/0!</v>
      </c>
    </row>
    <row r="866" spans="1:10" ht="12.75" customHeight="1" x14ac:dyDescent="0.25">
      <c r="A866" s="101"/>
      <c r="D866" s="81" t="s">
        <v>23</v>
      </c>
      <c r="E866" s="81">
        <f>E864-E865</f>
        <v>0</v>
      </c>
      <c r="F866" s="81"/>
      <c r="G866" s="82">
        <f>G864-G865</f>
        <v>0</v>
      </c>
      <c r="H866" s="82">
        <f>H864-H865</f>
        <v>0</v>
      </c>
      <c r="I866" s="82" t="e">
        <f>I864-I865</f>
        <v>#DIV/0!</v>
      </c>
      <c r="J866" s="105" t="e">
        <f>J864-J865</f>
        <v>#DIV/0!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13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Invoice!B2872</f>
        <v>0</v>
      </c>
      <c r="C870" s="88">
        <f>Invoice!E2872</f>
        <v>0</v>
      </c>
      <c r="D870" s="89">
        <f>Invoice!H2872</f>
        <v>0</v>
      </c>
      <c r="E870" s="81">
        <f t="shared" si="90"/>
        <v>0</v>
      </c>
      <c r="F870" s="81"/>
      <c r="G870" s="82">
        <f t="shared" si="91"/>
        <v>0</v>
      </c>
      <c r="H870" s="83">
        <f t="shared" si="92"/>
        <v>0</v>
      </c>
      <c r="I870" s="83" t="e">
        <f t="shared" si="93"/>
        <v>#DIV/0!</v>
      </c>
      <c r="J870" s="103" t="e">
        <f t="shared" si="94"/>
        <v>#DIV/0!</v>
      </c>
    </row>
    <row r="871" spans="1:10" ht="12.75" customHeight="1" x14ac:dyDescent="0.25">
      <c r="A871" s="101"/>
      <c r="D871" s="81"/>
      <c r="E871" s="81">
        <f>(E870*Invoice!I2872)+((E870-(E870*Invoice!I2872))*Invoice!J2872)</f>
        <v>0</v>
      </c>
      <c r="F871" s="81"/>
      <c r="G871" s="90">
        <f>E871/1.11</f>
        <v>0</v>
      </c>
      <c r="H871" s="91">
        <f>G871*11%</f>
        <v>0</v>
      </c>
      <c r="I871" s="91" t="e">
        <f>G871/B870</f>
        <v>#DIV/0!</v>
      </c>
      <c r="J871" s="104" t="e">
        <f>H871/B870</f>
        <v>#DIV/0!</v>
      </c>
    </row>
    <row r="872" spans="1:10" ht="12.75" customHeight="1" x14ac:dyDescent="0.25">
      <c r="A872" s="101"/>
      <c r="D872" s="81" t="s">
        <v>23</v>
      </c>
      <c r="E872" s="81">
        <f>E870-E871</f>
        <v>0</v>
      </c>
      <c r="F872" s="81"/>
      <c r="G872" s="82">
        <f>G870-G871</f>
        <v>0</v>
      </c>
      <c r="H872" s="82">
        <f>H870-H871</f>
        <v>0</v>
      </c>
      <c r="I872" s="82" t="e">
        <f>I870-I871</f>
        <v>#DIV/0!</v>
      </c>
      <c r="J872" s="105" t="e">
        <f>J870-J871</f>
        <v>#DIV/0!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0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1">
        <v>14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2"/>
    </row>
    <row r="876" spans="1:10" ht="12.75" customHeight="1" x14ac:dyDescent="0.25">
      <c r="A876" s="101"/>
      <c r="B876" s="80">
        <f>Invoice!B2873</f>
        <v>0</v>
      </c>
      <c r="C876" s="88">
        <f>Invoice!E2873</f>
        <v>0</v>
      </c>
      <c r="D876" s="89">
        <f>Invoice!H2873</f>
        <v>0</v>
      </c>
      <c r="E876" s="81">
        <f t="shared" si="90"/>
        <v>0</v>
      </c>
      <c r="F876" s="81"/>
      <c r="G876" s="82">
        <f t="shared" si="91"/>
        <v>0</v>
      </c>
      <c r="H876" s="83">
        <f t="shared" si="92"/>
        <v>0</v>
      </c>
      <c r="I876" s="83" t="e">
        <f t="shared" si="93"/>
        <v>#DIV/0!</v>
      </c>
      <c r="J876" s="103" t="e">
        <f t="shared" si="94"/>
        <v>#DIV/0!</v>
      </c>
    </row>
    <row r="877" spans="1:10" ht="12.75" customHeight="1" x14ac:dyDescent="0.25">
      <c r="A877" s="101"/>
      <c r="D877" s="81"/>
      <c r="E877" s="81">
        <f>(E876*Invoice!I2873)+((E876-(E876*Invoice!I2873))*Invoice!J2873)</f>
        <v>0</v>
      </c>
      <c r="F877" s="81"/>
      <c r="G877" s="90">
        <f>E877/1.11</f>
        <v>0</v>
      </c>
      <c r="H877" s="91">
        <f>G877*11%</f>
        <v>0</v>
      </c>
      <c r="I877" s="91" t="e">
        <f>G877/B876</f>
        <v>#DIV/0!</v>
      </c>
      <c r="J877" s="104" t="e">
        <f>H877/B876</f>
        <v>#DIV/0!</v>
      </c>
    </row>
    <row r="878" spans="1:10" ht="12.75" customHeight="1" x14ac:dyDescent="0.25">
      <c r="A878" s="101"/>
      <c r="D878" s="81" t="s">
        <v>23</v>
      </c>
      <c r="E878" s="81">
        <f>E876-E877</f>
        <v>0</v>
      </c>
      <c r="F878" s="81"/>
      <c r="G878" s="82">
        <f>G876-G877</f>
        <v>0</v>
      </c>
      <c r="H878" s="82">
        <f>H876-H877</f>
        <v>0</v>
      </c>
      <c r="I878" s="82" t="e">
        <f>I876-I877</f>
        <v>#DIV/0!</v>
      </c>
      <c r="J878" s="105" t="e">
        <f>J876-J877</f>
        <v>#DIV/0!</v>
      </c>
    </row>
    <row r="879" spans="1:10" ht="12.75" customHeight="1" x14ac:dyDescent="0.25">
      <c r="A879" s="101"/>
      <c r="D879" s="81"/>
      <c r="E879" s="81"/>
      <c r="F879" s="81"/>
      <c r="G879" s="82"/>
      <c r="H879" s="83">
        <f>G878+H878</f>
        <v>0</v>
      </c>
      <c r="I879" s="83"/>
      <c r="J879" s="103"/>
    </row>
    <row r="880" spans="1:10" ht="12.75" customHeight="1" x14ac:dyDescent="0.25">
      <c r="A880" s="101"/>
      <c r="B880" s="79"/>
      <c r="D880" s="81"/>
      <c r="E880" s="81"/>
      <c r="F880" s="81"/>
      <c r="G880" s="82"/>
      <c r="H880" s="83"/>
      <c r="I880" s="83"/>
      <c r="J880" s="103"/>
    </row>
    <row r="881" spans="1:10" ht="12.75" customHeight="1" x14ac:dyDescent="0.25">
      <c r="A881" s="101">
        <v>15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2"/>
    </row>
    <row r="882" spans="1:10" ht="12.75" customHeight="1" x14ac:dyDescent="0.25">
      <c r="A882" s="101"/>
      <c r="B882" s="80">
        <f>Invoice!B2874</f>
        <v>0</v>
      </c>
      <c r="C882" s="88">
        <f>Invoice!E2874</f>
        <v>0</v>
      </c>
      <c r="D882" s="89">
        <f>Invoice!H2874</f>
        <v>0</v>
      </c>
      <c r="E882" s="81">
        <f t="shared" si="90"/>
        <v>0</v>
      </c>
      <c r="F882" s="81"/>
      <c r="G882" s="82">
        <f t="shared" si="91"/>
        <v>0</v>
      </c>
      <c r="H882" s="83">
        <f t="shared" si="92"/>
        <v>0</v>
      </c>
      <c r="I882" s="83" t="e">
        <f t="shared" si="93"/>
        <v>#DIV/0!</v>
      </c>
      <c r="J882" s="103" t="e">
        <f t="shared" si="94"/>
        <v>#DIV/0!</v>
      </c>
    </row>
    <row r="883" spans="1:10" ht="12.75" customHeight="1" x14ac:dyDescent="0.25">
      <c r="A883" s="101"/>
      <c r="D883" s="81"/>
      <c r="E883" s="81">
        <f>(E882*Invoice!I2874)+((E882-(E882*Invoice!I2874))*Invoice!J2874)</f>
        <v>0</v>
      </c>
      <c r="F883" s="81"/>
      <c r="G883" s="90">
        <f>E883/1.11</f>
        <v>0</v>
      </c>
      <c r="H883" s="91">
        <f>G883*11%</f>
        <v>0</v>
      </c>
      <c r="I883" s="91" t="e">
        <f>G883/B882</f>
        <v>#DIV/0!</v>
      </c>
      <c r="J883" s="104" t="e">
        <f>H883/B882</f>
        <v>#DIV/0!</v>
      </c>
    </row>
    <row r="884" spans="1:10" ht="12.75" customHeight="1" x14ac:dyDescent="0.25">
      <c r="A884" s="101"/>
      <c r="D884" s="81" t="s">
        <v>23</v>
      </c>
      <c r="E884" s="81">
        <f>E882-E883</f>
        <v>0</v>
      </c>
      <c r="F884" s="81"/>
      <c r="G884" s="82">
        <f>G882-G883</f>
        <v>0</v>
      </c>
      <c r="H884" s="82">
        <f>H882-H883</f>
        <v>0</v>
      </c>
      <c r="I884" s="82" t="e">
        <f>I882-I883</f>
        <v>#DIV/0!</v>
      </c>
      <c r="J884" s="105" t="e">
        <f>J882-J883</f>
        <v>#DIV/0!</v>
      </c>
    </row>
    <row r="885" spans="1:10" ht="12.75" customHeight="1" x14ac:dyDescent="0.25">
      <c r="A885" s="101"/>
      <c r="D885" s="81"/>
      <c r="E885" s="81"/>
      <c r="F885" s="81"/>
      <c r="G885" s="82"/>
      <c r="H885" s="83">
        <f>G884+H884</f>
        <v>0</v>
      </c>
      <c r="I885" s="83"/>
      <c r="J885" s="103"/>
    </row>
    <row r="886" spans="1:10" ht="12.75" customHeight="1" x14ac:dyDescent="0.25">
      <c r="A886" s="101"/>
      <c r="B886" s="79"/>
      <c r="D886" s="81"/>
      <c r="E886" s="81"/>
      <c r="F886" s="81"/>
      <c r="G886" s="82"/>
      <c r="H886" s="83"/>
      <c r="I886" s="83"/>
      <c r="J886" s="103"/>
    </row>
    <row r="887" spans="1:10" ht="12.75" customHeight="1" x14ac:dyDescent="0.25">
      <c r="A887" s="101">
        <v>16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Invoice!B2875</f>
        <v>0</v>
      </c>
      <c r="C888" s="88">
        <f>Invoice!E2875</f>
        <v>0</v>
      </c>
      <c r="D888" s="89">
        <f>Invoice!H2875</f>
        <v>0</v>
      </c>
      <c r="E888" s="81">
        <f t="shared" si="90"/>
        <v>0</v>
      </c>
      <c r="F888" s="81"/>
      <c r="G888" s="82">
        <f t="shared" si="91"/>
        <v>0</v>
      </c>
      <c r="H888" s="83">
        <f t="shared" si="92"/>
        <v>0</v>
      </c>
      <c r="I888" s="83" t="e">
        <f t="shared" si="93"/>
        <v>#DIV/0!</v>
      </c>
      <c r="J888" s="103" t="e">
        <f t="shared" si="94"/>
        <v>#DIV/0!</v>
      </c>
    </row>
    <row r="889" spans="1:10" ht="12.75" customHeight="1" x14ac:dyDescent="0.25">
      <c r="A889" s="101"/>
      <c r="D889" s="81"/>
      <c r="E889" s="81">
        <f>(E888*Invoice!I2875)+((E888-(E888*Invoice!I2875))*Invoice!J2875)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C892" s="88"/>
      <c r="D892" s="89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6"/>
      <c r="B893" s="107"/>
      <c r="C893" s="107"/>
      <c r="D893" s="107"/>
      <c r="E893" s="107"/>
      <c r="F893" s="107"/>
      <c r="G893" s="108">
        <f>G800+G806+G812+G818+G824+G830+G836+G842+G848+G854+G860+G866+G872+G878+G884+G890</f>
        <v>25327702.702702701</v>
      </c>
      <c r="H893" s="108">
        <f>H800+H806+H812+H818+H824+H830+H836+H842+H848+H854+H860+H866+H872+H878+H884+H890</f>
        <v>2786047.2972972975</v>
      </c>
      <c r="I893" s="107"/>
      <c r="J893" s="109">
        <f>H801+H807+H813+H819+H825+H831+H837+H843+H849+H855+H861+H867+H873+H879+H885+H891</f>
        <v>28113750</v>
      </c>
    </row>
    <row r="895" spans="1:10" ht="12.75" customHeight="1" x14ac:dyDescent="0.25">
      <c r="A895" s="94" t="s">
        <v>1</v>
      </c>
      <c r="B895" s="95">
        <f>Invoice!E2966</f>
        <v>23070027</v>
      </c>
      <c r="C895" s="96"/>
      <c r="D895" s="97"/>
      <c r="E895" s="97"/>
      <c r="F895" s="97"/>
      <c r="G895" s="98"/>
      <c r="H895" s="99"/>
      <c r="I895" s="99"/>
      <c r="J895" s="100"/>
    </row>
    <row r="896" spans="1:10" ht="12.75" customHeight="1" x14ac:dyDescent="0.25">
      <c r="A896" s="101">
        <v>1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2"/>
    </row>
    <row r="897" spans="1:10" ht="12.75" customHeight="1" x14ac:dyDescent="0.25">
      <c r="A897" s="101"/>
      <c r="B897" s="80">
        <f>Invoice!B2974</f>
        <v>1200</v>
      </c>
      <c r="C897" s="88" t="str">
        <f>Invoice!E2974</f>
        <v>STAPLER JOYKO HD-10CL</v>
      </c>
      <c r="D897" s="89">
        <f>Invoice!H2974</f>
        <v>7000</v>
      </c>
      <c r="E897" s="81">
        <f>D897*B897</f>
        <v>8400000</v>
      </c>
      <c r="F897" s="81"/>
      <c r="G897" s="82">
        <f>E897/1.11</f>
        <v>7567567.5675675673</v>
      </c>
      <c r="H897" s="83">
        <f>G897*11%</f>
        <v>832432.43243243243</v>
      </c>
      <c r="I897" s="83">
        <f>G897/B897</f>
        <v>6306.3063063063064</v>
      </c>
      <c r="J897" s="103">
        <f>H897/B897</f>
        <v>693.69369369369372</v>
      </c>
    </row>
    <row r="898" spans="1:10" ht="12.75" customHeight="1" x14ac:dyDescent="0.25">
      <c r="A898" s="101"/>
      <c r="D898" s="81"/>
      <c r="E898" s="81">
        <f>(E897*Invoice!I2974)+((E897-(E897*Invoice!I2974))*Invoice!J2974)</f>
        <v>1050000</v>
      </c>
      <c r="F898" s="81"/>
      <c r="G898" s="90">
        <f>E898/1.11</f>
        <v>945945.94594594592</v>
      </c>
      <c r="H898" s="91">
        <f>G898*11%</f>
        <v>104054.05405405405</v>
      </c>
      <c r="I898" s="91">
        <f>G898/B897</f>
        <v>788.2882882882883</v>
      </c>
      <c r="J898" s="104">
        <f>H898/B897</f>
        <v>86.711711711711715</v>
      </c>
    </row>
    <row r="899" spans="1:10" ht="12.75" customHeight="1" x14ac:dyDescent="0.25">
      <c r="A899" s="101"/>
      <c r="D899" s="81" t="s">
        <v>23</v>
      </c>
      <c r="E899" s="81">
        <f>E897-E898</f>
        <v>7350000</v>
      </c>
      <c r="F899" s="81"/>
      <c r="G899" s="82">
        <f>G897-G898</f>
        <v>6621621.6216216218</v>
      </c>
      <c r="H899" s="82">
        <f>H897-H898</f>
        <v>728378.37837837834</v>
      </c>
      <c r="I899" s="82">
        <f>I897-I898</f>
        <v>5518.0180180180178</v>
      </c>
      <c r="J899" s="105">
        <f>J897-J898</f>
        <v>606.98198198198202</v>
      </c>
    </row>
    <row r="900" spans="1:10" ht="12.75" customHeight="1" x14ac:dyDescent="0.25">
      <c r="A900" s="101"/>
      <c r="D900" s="81"/>
      <c r="E900" s="81"/>
      <c r="F900" s="81"/>
      <c r="G900" s="82"/>
      <c r="H900" s="83">
        <f>G899+H899</f>
        <v>7350000</v>
      </c>
      <c r="I900" s="83"/>
      <c r="J900" s="103"/>
    </row>
    <row r="901" spans="1:10" ht="12.75" customHeight="1" x14ac:dyDescent="0.25">
      <c r="A901" s="101"/>
      <c r="B901" s="79"/>
      <c r="D901" s="81"/>
      <c r="E901" s="81"/>
      <c r="F901" s="81"/>
      <c r="G901" s="82"/>
      <c r="H901" s="83"/>
      <c r="I901" s="83"/>
      <c r="J901" s="103"/>
    </row>
    <row r="902" spans="1:10" ht="12.75" customHeight="1" x14ac:dyDescent="0.25">
      <c r="A902" s="101">
        <v>2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Invoice!B2975</f>
        <v>144</v>
      </c>
      <c r="C903" s="88" t="str">
        <f>Invoice!E2975</f>
        <v>GUNTING JOYKO SC-848</v>
      </c>
      <c r="D903" s="89">
        <f>Invoice!H2975</f>
        <v>9750</v>
      </c>
      <c r="E903" s="81">
        <f t="shared" ref="E903:E987" si="95">D903*B903</f>
        <v>1404000</v>
      </c>
      <c r="F903" s="81"/>
      <c r="G903" s="82">
        <f t="shared" ref="G903:G987" si="96">E903/1.11</f>
        <v>1264864.8648648649</v>
      </c>
      <c r="H903" s="83">
        <f t="shared" ref="H903:H987" si="97">G903*11%</f>
        <v>139135.13513513515</v>
      </c>
      <c r="I903" s="83">
        <f t="shared" ref="I903:I987" si="98">G903/B903</f>
        <v>8783.7837837837833</v>
      </c>
      <c r="J903" s="103">
        <f t="shared" ref="J903:J987" si="99">H903/B903</f>
        <v>966.21621621621625</v>
      </c>
    </row>
    <row r="904" spans="1:10" ht="12.75" customHeight="1" x14ac:dyDescent="0.25">
      <c r="A904" s="101"/>
      <c r="D904" s="81"/>
      <c r="E904" s="81">
        <f>(E903*Invoice!I2975)+((E903-(E903*Invoice!I2975))*Invoice!J2975)</f>
        <v>175500</v>
      </c>
      <c r="F904" s="81"/>
      <c r="G904" s="90">
        <f>E904/1.11</f>
        <v>158108.10810810811</v>
      </c>
      <c r="H904" s="91">
        <f>G904*11%</f>
        <v>17391.891891891893</v>
      </c>
      <c r="I904" s="91">
        <f>G904/B903</f>
        <v>1097.9729729729729</v>
      </c>
      <c r="J904" s="104">
        <f>H904/B903</f>
        <v>120.77702702702703</v>
      </c>
    </row>
    <row r="905" spans="1:10" ht="12.75" customHeight="1" x14ac:dyDescent="0.25">
      <c r="A905" s="101"/>
      <c r="D905" s="81" t="s">
        <v>23</v>
      </c>
      <c r="E905" s="81">
        <f>E903-E904</f>
        <v>1228500</v>
      </c>
      <c r="F905" s="81"/>
      <c r="G905" s="82">
        <f>G903-G904</f>
        <v>1106756.7567567567</v>
      </c>
      <c r="H905" s="82">
        <f>H903-H904</f>
        <v>121743.24324324325</v>
      </c>
      <c r="I905" s="82">
        <f>I903-I904</f>
        <v>7685.8108108108099</v>
      </c>
      <c r="J905" s="105">
        <f>J903-J904</f>
        <v>845.43918918918916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1228500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1">
        <v>3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2"/>
    </row>
    <row r="909" spans="1:10" ht="12.75" customHeight="1" x14ac:dyDescent="0.25">
      <c r="A909" s="101"/>
      <c r="B909" s="80">
        <f>Invoice!B2976</f>
        <v>0</v>
      </c>
      <c r="C909" s="88">
        <f>Invoice!E2976</f>
        <v>0</v>
      </c>
      <c r="D909" s="89">
        <f>Invoice!H2976</f>
        <v>0</v>
      </c>
      <c r="E909" s="81">
        <f t="shared" si="95"/>
        <v>0</v>
      </c>
      <c r="F909" s="81"/>
      <c r="G909" s="82">
        <f t="shared" si="96"/>
        <v>0</v>
      </c>
      <c r="H909" s="83">
        <f t="shared" si="97"/>
        <v>0</v>
      </c>
      <c r="I909" s="83" t="e">
        <f t="shared" si="98"/>
        <v>#DIV/0!</v>
      </c>
      <c r="J909" s="103" t="e">
        <f t="shared" si="99"/>
        <v>#DIV/0!</v>
      </c>
    </row>
    <row r="910" spans="1:10" ht="12.75" customHeight="1" x14ac:dyDescent="0.25">
      <c r="A910" s="101"/>
      <c r="D910" s="81"/>
      <c r="E910" s="81">
        <f>(E909*Invoice!I2976)+((E909-(E909*Invoice!I2976))*Invoice!J2976)</f>
        <v>0</v>
      </c>
      <c r="F910" s="81"/>
      <c r="G910" s="90">
        <f>E910/1.11</f>
        <v>0</v>
      </c>
      <c r="H910" s="91">
        <f>G910*11%</f>
        <v>0</v>
      </c>
      <c r="I910" s="91" t="e">
        <f>G910/B909</f>
        <v>#DIV/0!</v>
      </c>
      <c r="J910" s="104" t="e">
        <f>H910/B909</f>
        <v>#DIV/0!</v>
      </c>
    </row>
    <row r="911" spans="1:10" ht="12.75" customHeight="1" x14ac:dyDescent="0.25">
      <c r="A911" s="101"/>
      <c r="D911" s="81" t="s">
        <v>23</v>
      </c>
      <c r="E911" s="81">
        <f>E909-E910</f>
        <v>0</v>
      </c>
      <c r="F911" s="81"/>
      <c r="G911" s="82">
        <f>G909-G910</f>
        <v>0</v>
      </c>
      <c r="H911" s="82">
        <f>H909-H910</f>
        <v>0</v>
      </c>
      <c r="I911" s="82" t="e">
        <f>I909-I910</f>
        <v>#DIV/0!</v>
      </c>
      <c r="J911" s="105" t="e">
        <f>J909-J910</f>
        <v>#DIV/0!</v>
      </c>
    </row>
    <row r="912" spans="1:10" ht="12.75" customHeight="1" x14ac:dyDescent="0.25">
      <c r="A912" s="101"/>
      <c r="D912" s="81"/>
      <c r="E912" s="81"/>
      <c r="F912" s="81"/>
      <c r="G912" s="82"/>
      <c r="H912" s="83">
        <f>G911+H911</f>
        <v>0</v>
      </c>
      <c r="I912" s="83"/>
      <c r="J912" s="103"/>
    </row>
    <row r="913" spans="1:10" ht="12.75" customHeight="1" x14ac:dyDescent="0.25">
      <c r="A913" s="101"/>
      <c r="B913" s="79"/>
      <c r="D913" s="81"/>
      <c r="E913" s="81"/>
      <c r="F913" s="81"/>
      <c r="G913" s="82"/>
      <c r="H913" s="83"/>
      <c r="I913" s="83"/>
      <c r="J913" s="103"/>
    </row>
    <row r="914" spans="1:10" ht="12.75" customHeight="1" x14ac:dyDescent="0.25">
      <c r="A914" s="101">
        <v>4</v>
      </c>
      <c r="B914" s="84" t="s">
        <v>20</v>
      </c>
      <c r="C914" s="84" t="s">
        <v>21</v>
      </c>
      <c r="D914" s="85" t="s">
        <v>22</v>
      </c>
      <c r="E914" s="85" t="s">
        <v>23</v>
      </c>
      <c r="F914" s="85"/>
      <c r="G914" s="86" t="s">
        <v>24</v>
      </c>
      <c r="H914" s="87" t="s">
        <v>25</v>
      </c>
      <c r="I914" s="87" t="s">
        <v>26</v>
      </c>
      <c r="J914" s="102"/>
    </row>
    <row r="915" spans="1:10" ht="12.75" customHeight="1" x14ac:dyDescent="0.25">
      <c r="A915" s="101"/>
      <c r="B915" s="80">
        <f>Invoice!B2977</f>
        <v>0</v>
      </c>
      <c r="C915" s="88">
        <f>Invoice!E2977</f>
        <v>0</v>
      </c>
      <c r="D915" s="89">
        <f>Invoice!H2977</f>
        <v>0</v>
      </c>
      <c r="E915" s="81">
        <f t="shared" si="95"/>
        <v>0</v>
      </c>
      <c r="F915" s="81"/>
      <c r="G915" s="82">
        <f t="shared" si="96"/>
        <v>0</v>
      </c>
      <c r="H915" s="83">
        <f t="shared" si="97"/>
        <v>0</v>
      </c>
      <c r="I915" s="83" t="e">
        <f t="shared" si="98"/>
        <v>#DIV/0!</v>
      </c>
      <c r="J915" s="103" t="e">
        <f t="shared" si="99"/>
        <v>#DIV/0!</v>
      </c>
    </row>
    <row r="916" spans="1:10" ht="12.75" customHeight="1" x14ac:dyDescent="0.25">
      <c r="A916" s="101"/>
      <c r="D916" s="81"/>
      <c r="E916" s="81">
        <f>(E915*Invoice!I2977)+((E915-(E915*Invoice!I2977))*Invoice!J2977)</f>
        <v>0</v>
      </c>
      <c r="F916" s="81"/>
      <c r="G916" s="90">
        <f>E916/1.11</f>
        <v>0</v>
      </c>
      <c r="H916" s="91">
        <f>G916*11%</f>
        <v>0</v>
      </c>
      <c r="I916" s="91" t="e">
        <f>G916/B915</f>
        <v>#DIV/0!</v>
      </c>
      <c r="J916" s="104" t="e">
        <f>H916/B915</f>
        <v>#DIV/0!</v>
      </c>
    </row>
    <row r="917" spans="1:10" ht="12.75" customHeight="1" x14ac:dyDescent="0.25">
      <c r="A917" s="101"/>
      <c r="D917" s="81" t="s">
        <v>23</v>
      </c>
      <c r="E917" s="81">
        <f>E915-E916</f>
        <v>0</v>
      </c>
      <c r="F917" s="81"/>
      <c r="G917" s="82">
        <f>G915-G916</f>
        <v>0</v>
      </c>
      <c r="H917" s="82">
        <f>H915-H916</f>
        <v>0</v>
      </c>
      <c r="I917" s="82" t="e">
        <f>I915-I916</f>
        <v>#DIV/0!</v>
      </c>
      <c r="J917" s="105" t="e">
        <f>J915-J916</f>
        <v>#DIV/0!</v>
      </c>
    </row>
    <row r="918" spans="1:10" ht="12.75" customHeight="1" x14ac:dyDescent="0.25">
      <c r="A918" s="101"/>
      <c r="D918" s="81"/>
      <c r="E918" s="81"/>
      <c r="F918" s="81"/>
      <c r="G918" s="82"/>
      <c r="H918" s="83">
        <f>G917+H917</f>
        <v>0</v>
      </c>
      <c r="I918" s="83"/>
      <c r="J918" s="103"/>
    </row>
    <row r="919" spans="1:10" ht="12.75" customHeight="1" x14ac:dyDescent="0.25">
      <c r="A919" s="101"/>
      <c r="B919" s="79"/>
      <c r="D919" s="81"/>
      <c r="E919" s="81"/>
      <c r="F919" s="81"/>
      <c r="G919" s="82"/>
      <c r="H919" s="83"/>
      <c r="I919" s="83"/>
      <c r="J919" s="103"/>
    </row>
    <row r="920" spans="1:10" ht="12.75" customHeight="1" x14ac:dyDescent="0.25">
      <c r="A920" s="101">
        <v>5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2"/>
    </row>
    <row r="921" spans="1:10" ht="12.75" customHeight="1" x14ac:dyDescent="0.25">
      <c r="A921" s="101"/>
      <c r="B921" s="80">
        <f>Invoice!B2978</f>
        <v>0</v>
      </c>
      <c r="C921" s="88">
        <f>Invoice!E2978</f>
        <v>0</v>
      </c>
      <c r="D921" s="89">
        <f>Invoice!H2978</f>
        <v>0</v>
      </c>
      <c r="E921" s="81">
        <f t="shared" si="95"/>
        <v>0</v>
      </c>
      <c r="F921" s="81"/>
      <c r="G921" s="82">
        <f t="shared" si="96"/>
        <v>0</v>
      </c>
      <c r="H921" s="83">
        <f t="shared" si="97"/>
        <v>0</v>
      </c>
      <c r="I921" s="83" t="e">
        <f t="shared" si="98"/>
        <v>#DIV/0!</v>
      </c>
      <c r="J921" s="103" t="e">
        <f t="shared" si="99"/>
        <v>#DIV/0!</v>
      </c>
    </row>
    <row r="922" spans="1:10" ht="12.75" customHeight="1" x14ac:dyDescent="0.25">
      <c r="A922" s="101"/>
      <c r="D922" s="81"/>
      <c r="E922" s="81">
        <f>(E921*Invoice!I2978)+((E921-(E921*Invoice!I2978))*Invoice!J2978)</f>
        <v>0</v>
      </c>
      <c r="F922" s="81"/>
      <c r="G922" s="90">
        <f>E922/1.11</f>
        <v>0</v>
      </c>
      <c r="H922" s="91">
        <f>G922*11%</f>
        <v>0</v>
      </c>
      <c r="I922" s="91" t="e">
        <f>G922/B921</f>
        <v>#DIV/0!</v>
      </c>
      <c r="J922" s="104" t="e">
        <f>H922/B921</f>
        <v>#DIV/0!</v>
      </c>
    </row>
    <row r="923" spans="1:10" ht="12.75" customHeight="1" x14ac:dyDescent="0.25">
      <c r="A923" s="101"/>
      <c r="D923" s="81" t="s">
        <v>23</v>
      </c>
      <c r="E923" s="81">
        <f>E921-E922</f>
        <v>0</v>
      </c>
      <c r="F923" s="81"/>
      <c r="G923" s="82">
        <f>G921-G922</f>
        <v>0</v>
      </c>
      <c r="H923" s="82">
        <f>H921-H922</f>
        <v>0</v>
      </c>
      <c r="I923" s="82" t="e">
        <f>I921-I922</f>
        <v>#DIV/0!</v>
      </c>
      <c r="J923" s="105" t="e">
        <f>J921-J922</f>
        <v>#DIV/0!</v>
      </c>
    </row>
    <row r="924" spans="1:10" ht="12.75" customHeight="1" x14ac:dyDescent="0.25">
      <c r="A924" s="101"/>
      <c r="D924" s="81"/>
      <c r="E924" s="81"/>
      <c r="F924" s="81"/>
      <c r="G924" s="82"/>
      <c r="H924" s="83">
        <f>G923+H923</f>
        <v>0</v>
      </c>
      <c r="I924" s="83"/>
      <c r="J924" s="103"/>
    </row>
    <row r="925" spans="1:10" ht="12.75" customHeight="1" x14ac:dyDescent="0.25">
      <c r="A925" s="101"/>
      <c r="B925" s="79"/>
      <c r="D925" s="81"/>
      <c r="E925" s="81"/>
      <c r="F925" s="81"/>
      <c r="G925" s="82"/>
      <c r="H925" s="83"/>
      <c r="I925" s="83"/>
      <c r="J925" s="103"/>
    </row>
    <row r="926" spans="1:10" ht="12.75" customHeight="1" x14ac:dyDescent="0.25">
      <c r="A926" s="101">
        <v>6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2"/>
    </row>
    <row r="927" spans="1:10" ht="12.75" customHeight="1" x14ac:dyDescent="0.25">
      <c r="A927" s="101"/>
      <c r="B927" s="80">
        <f>Invoice!B2979</f>
        <v>0</v>
      </c>
      <c r="C927" s="88">
        <f>Invoice!E2979</f>
        <v>0</v>
      </c>
      <c r="D927" s="89">
        <f>Invoice!H2979</f>
        <v>0</v>
      </c>
      <c r="E927" s="81">
        <f t="shared" si="95"/>
        <v>0</v>
      </c>
      <c r="F927" s="81"/>
      <c r="G927" s="82">
        <f t="shared" si="96"/>
        <v>0</v>
      </c>
      <c r="H927" s="83">
        <f t="shared" si="97"/>
        <v>0</v>
      </c>
      <c r="I927" s="83" t="e">
        <f t="shared" si="98"/>
        <v>#DIV/0!</v>
      </c>
      <c r="J927" s="103" t="e">
        <f t="shared" si="99"/>
        <v>#DIV/0!</v>
      </c>
    </row>
    <row r="928" spans="1:10" ht="12.75" customHeight="1" x14ac:dyDescent="0.25">
      <c r="A928" s="101"/>
      <c r="D928" s="81"/>
      <c r="E928" s="81">
        <f>(E927*Invoice!I2979)+((E927-(E927*Invoice!I2979))*Invoice!J2979)</f>
        <v>0</v>
      </c>
      <c r="F928" s="81"/>
      <c r="G928" s="90">
        <f>E928/1.11</f>
        <v>0</v>
      </c>
      <c r="H928" s="91">
        <f>G928*11%</f>
        <v>0</v>
      </c>
      <c r="I928" s="91" t="e">
        <f>G928/B927</f>
        <v>#DIV/0!</v>
      </c>
      <c r="J928" s="104" t="e">
        <f>H928/B927</f>
        <v>#DIV/0!</v>
      </c>
    </row>
    <row r="929" spans="1:10" ht="12.75" customHeight="1" x14ac:dyDescent="0.25">
      <c r="A929" s="101"/>
      <c r="D929" s="81" t="s">
        <v>23</v>
      </c>
      <c r="E929" s="81">
        <f>E927-E928</f>
        <v>0</v>
      </c>
      <c r="F929" s="81"/>
      <c r="G929" s="82">
        <f>G927-G928</f>
        <v>0</v>
      </c>
      <c r="H929" s="82">
        <f>H927-H928</f>
        <v>0</v>
      </c>
      <c r="I929" s="82" t="e">
        <f>I927-I928</f>
        <v>#DIV/0!</v>
      </c>
      <c r="J929" s="105" t="e">
        <f>J927-J928</f>
        <v>#DIV/0!</v>
      </c>
    </row>
    <row r="930" spans="1:10" ht="12.75" customHeight="1" x14ac:dyDescent="0.25">
      <c r="A930" s="101"/>
      <c r="D930" s="81"/>
      <c r="E930" s="81"/>
      <c r="F930" s="81"/>
      <c r="G930" s="82"/>
      <c r="H930" s="83">
        <f>G929+H929</f>
        <v>0</v>
      </c>
      <c r="I930" s="83"/>
      <c r="J930" s="103"/>
    </row>
    <row r="931" spans="1:10" ht="12.75" customHeight="1" x14ac:dyDescent="0.25">
      <c r="A931" s="101"/>
      <c r="B931" s="79"/>
      <c r="D931" s="81"/>
      <c r="E931" s="81"/>
      <c r="F931" s="81"/>
      <c r="G931" s="82"/>
      <c r="H931" s="83"/>
      <c r="I931" s="83"/>
      <c r="J931" s="103"/>
    </row>
    <row r="932" spans="1:10" ht="12.75" customHeight="1" x14ac:dyDescent="0.25">
      <c r="A932" s="101">
        <v>7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2"/>
    </row>
    <row r="933" spans="1:10" ht="12.75" customHeight="1" x14ac:dyDescent="0.25">
      <c r="A933" s="101"/>
      <c r="B933" s="80">
        <f>Invoice!B2980</f>
        <v>0</v>
      </c>
      <c r="C933" s="88">
        <f>Invoice!E2980</f>
        <v>0</v>
      </c>
      <c r="D933" s="89">
        <f>Invoice!H2980</f>
        <v>0</v>
      </c>
      <c r="E933" s="81">
        <f t="shared" si="95"/>
        <v>0</v>
      </c>
      <c r="F933" s="81"/>
      <c r="G933" s="82">
        <f t="shared" si="96"/>
        <v>0</v>
      </c>
      <c r="H933" s="83">
        <f t="shared" si="97"/>
        <v>0</v>
      </c>
      <c r="I933" s="83" t="e">
        <f t="shared" si="98"/>
        <v>#DIV/0!</v>
      </c>
      <c r="J933" s="103" t="e">
        <f t="shared" si="99"/>
        <v>#DIV/0!</v>
      </c>
    </row>
    <row r="934" spans="1:10" ht="12.75" customHeight="1" x14ac:dyDescent="0.25">
      <c r="A934" s="101"/>
      <c r="D934" s="81"/>
      <c r="E934" s="81">
        <f>(E933*Invoice!I2980)+((E933-(E933*Invoice!I2980))*Invoice!J2980)</f>
        <v>0</v>
      </c>
      <c r="F934" s="81"/>
      <c r="G934" s="90">
        <f>E934/1.11</f>
        <v>0</v>
      </c>
      <c r="H934" s="91">
        <f>G934*11%</f>
        <v>0</v>
      </c>
      <c r="I934" s="91" t="e">
        <f>G934/B933</f>
        <v>#DIV/0!</v>
      </c>
      <c r="J934" s="104" t="e">
        <f>H934/B933</f>
        <v>#DIV/0!</v>
      </c>
    </row>
    <row r="935" spans="1:10" ht="12.75" customHeight="1" x14ac:dyDescent="0.25">
      <c r="A935" s="101"/>
      <c r="D935" s="81" t="s">
        <v>23</v>
      </c>
      <c r="E935" s="81">
        <f>E933-E934</f>
        <v>0</v>
      </c>
      <c r="F935" s="81"/>
      <c r="G935" s="82">
        <f>G933-G934</f>
        <v>0</v>
      </c>
      <c r="H935" s="82">
        <f>H933-H934</f>
        <v>0</v>
      </c>
      <c r="I935" s="82" t="e">
        <f>I933-I934</f>
        <v>#DIV/0!</v>
      </c>
      <c r="J935" s="105" t="e">
        <f>J933-J934</f>
        <v>#DIV/0!</v>
      </c>
    </row>
    <row r="936" spans="1:10" ht="12.75" customHeight="1" x14ac:dyDescent="0.25">
      <c r="A936" s="101"/>
      <c r="D936" s="81"/>
      <c r="E936" s="81"/>
      <c r="F936" s="81"/>
      <c r="G936" s="82"/>
      <c r="H936" s="83">
        <f>G935+H935</f>
        <v>0</v>
      </c>
      <c r="I936" s="83"/>
      <c r="J936" s="103"/>
    </row>
    <row r="937" spans="1:10" ht="12.75" customHeight="1" x14ac:dyDescent="0.25">
      <c r="A937" s="101"/>
      <c r="B937" s="79"/>
      <c r="D937" s="81"/>
      <c r="E937" s="81"/>
      <c r="F937" s="81"/>
      <c r="G937" s="82"/>
      <c r="H937" s="83"/>
      <c r="I937" s="83"/>
      <c r="J937" s="103"/>
    </row>
    <row r="938" spans="1:10" ht="12.75" customHeight="1" x14ac:dyDescent="0.25">
      <c r="A938" s="101">
        <v>8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2"/>
    </row>
    <row r="939" spans="1:10" ht="12.75" customHeight="1" x14ac:dyDescent="0.25">
      <c r="A939" s="101"/>
      <c r="B939" s="80">
        <f>Invoice!B2981</f>
        <v>0</v>
      </c>
      <c r="C939" s="88">
        <f>Invoice!E2981</f>
        <v>0</v>
      </c>
      <c r="D939" s="89">
        <f>Invoice!H2981</f>
        <v>0</v>
      </c>
      <c r="E939" s="81">
        <f t="shared" si="95"/>
        <v>0</v>
      </c>
      <c r="F939" s="81"/>
      <c r="G939" s="82">
        <f t="shared" si="96"/>
        <v>0</v>
      </c>
      <c r="H939" s="83">
        <f t="shared" si="97"/>
        <v>0</v>
      </c>
      <c r="I939" s="83" t="e">
        <f t="shared" si="98"/>
        <v>#DIV/0!</v>
      </c>
      <c r="J939" s="103" t="e">
        <f t="shared" si="99"/>
        <v>#DIV/0!</v>
      </c>
    </row>
    <row r="940" spans="1:10" ht="12.75" customHeight="1" x14ac:dyDescent="0.25">
      <c r="A940" s="101"/>
      <c r="D940" s="81"/>
      <c r="E940" s="81">
        <f>(E939*Invoice!I2981)+((E939-(E939*Invoice!I2981))*Invoice!J2981)</f>
        <v>0</v>
      </c>
      <c r="F940" s="81"/>
      <c r="G940" s="90">
        <f>E940/1.11</f>
        <v>0</v>
      </c>
      <c r="H940" s="91">
        <f>G940*11%</f>
        <v>0</v>
      </c>
      <c r="I940" s="91" t="e">
        <f>G940/B939</f>
        <v>#DIV/0!</v>
      </c>
      <c r="J940" s="104" t="e">
        <f>H940/B939</f>
        <v>#DIV/0!</v>
      </c>
    </row>
    <row r="941" spans="1:10" ht="12.75" customHeight="1" x14ac:dyDescent="0.25">
      <c r="A941" s="101"/>
      <c r="D941" s="81" t="s">
        <v>23</v>
      </c>
      <c r="E941" s="81">
        <f>E939-E940</f>
        <v>0</v>
      </c>
      <c r="F941" s="81"/>
      <c r="G941" s="82">
        <f>G939-G940</f>
        <v>0</v>
      </c>
      <c r="H941" s="82">
        <f>H939-H940</f>
        <v>0</v>
      </c>
      <c r="I941" s="82" t="e">
        <f>I939-I940</f>
        <v>#DIV/0!</v>
      </c>
      <c r="J941" s="105" t="e">
        <f>J939-J940</f>
        <v>#DIV/0!</v>
      </c>
    </row>
    <row r="942" spans="1:10" ht="12.75" customHeight="1" x14ac:dyDescent="0.25">
      <c r="A942" s="101"/>
      <c r="D942" s="81"/>
      <c r="E942" s="81"/>
      <c r="F942" s="81"/>
      <c r="G942" s="82"/>
      <c r="H942" s="83">
        <f>G941+H941</f>
        <v>0</v>
      </c>
      <c r="I942" s="83"/>
      <c r="J942" s="103"/>
    </row>
    <row r="943" spans="1:10" ht="12.75" customHeight="1" x14ac:dyDescent="0.25">
      <c r="A943" s="101"/>
      <c r="B943" s="79"/>
      <c r="D943" s="81"/>
      <c r="E943" s="81"/>
      <c r="F943" s="81"/>
      <c r="G943" s="82"/>
      <c r="H943" s="83"/>
      <c r="I943" s="83"/>
      <c r="J943" s="103"/>
    </row>
    <row r="944" spans="1:10" ht="12.75" customHeight="1" x14ac:dyDescent="0.25">
      <c r="A944" s="101">
        <v>9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2"/>
    </row>
    <row r="945" spans="1:10" ht="12.75" customHeight="1" x14ac:dyDescent="0.25">
      <c r="A945" s="101"/>
      <c r="B945" s="80">
        <f>Invoice!B2982</f>
        <v>0</v>
      </c>
      <c r="C945" s="88">
        <f>Invoice!E2982</f>
        <v>0</v>
      </c>
      <c r="D945" s="89">
        <f>Invoice!H2982</f>
        <v>0</v>
      </c>
      <c r="E945" s="81">
        <f t="shared" si="95"/>
        <v>0</v>
      </c>
      <c r="F945" s="81"/>
      <c r="G945" s="82">
        <f t="shared" si="96"/>
        <v>0</v>
      </c>
      <c r="H945" s="83">
        <f t="shared" si="97"/>
        <v>0</v>
      </c>
      <c r="I945" s="83" t="e">
        <f t="shared" si="98"/>
        <v>#DIV/0!</v>
      </c>
      <c r="J945" s="103" t="e">
        <f t="shared" si="99"/>
        <v>#DIV/0!</v>
      </c>
    </row>
    <row r="946" spans="1:10" ht="12.75" customHeight="1" x14ac:dyDescent="0.25">
      <c r="A946" s="101"/>
      <c r="D946" s="81"/>
      <c r="E946" s="81">
        <f>(E945*Invoice!I2982)+((E945-(E945*Invoice!I2982))*Invoice!J2982)</f>
        <v>0</v>
      </c>
      <c r="F946" s="81"/>
      <c r="G946" s="90">
        <f>E946/1.11</f>
        <v>0</v>
      </c>
      <c r="H946" s="91">
        <f>G946*11%</f>
        <v>0</v>
      </c>
      <c r="I946" s="91" t="e">
        <f>G946/B945</f>
        <v>#DIV/0!</v>
      </c>
      <c r="J946" s="104" t="e">
        <f>H946/B945</f>
        <v>#DIV/0!</v>
      </c>
    </row>
    <row r="947" spans="1:10" ht="12.75" customHeight="1" x14ac:dyDescent="0.25">
      <c r="A947" s="101"/>
      <c r="D947" s="81" t="s">
        <v>23</v>
      </c>
      <c r="E947" s="81">
        <f>E945-E946</f>
        <v>0</v>
      </c>
      <c r="F947" s="81"/>
      <c r="G947" s="82">
        <f>G945-G946</f>
        <v>0</v>
      </c>
      <c r="H947" s="82">
        <f>H945-H946</f>
        <v>0</v>
      </c>
      <c r="I947" s="82" t="e">
        <f>I945-I946</f>
        <v>#DIV/0!</v>
      </c>
      <c r="J947" s="105" t="e">
        <f>J945-J946</f>
        <v>#DIV/0!</v>
      </c>
    </row>
    <row r="948" spans="1:10" ht="12.75" customHeight="1" x14ac:dyDescent="0.25">
      <c r="A948" s="101"/>
      <c r="D948" s="81"/>
      <c r="E948" s="81"/>
      <c r="F948" s="81"/>
      <c r="G948" s="82"/>
      <c r="H948" s="83">
        <f>G947+H947</f>
        <v>0</v>
      </c>
      <c r="I948" s="83"/>
      <c r="J948" s="103"/>
    </row>
    <row r="949" spans="1:10" ht="12.75" customHeight="1" x14ac:dyDescent="0.25">
      <c r="A949" s="101"/>
      <c r="B949" s="79"/>
      <c r="D949" s="81"/>
      <c r="E949" s="81"/>
      <c r="F949" s="81"/>
      <c r="G949" s="82"/>
      <c r="H949" s="83"/>
      <c r="I949" s="83"/>
      <c r="J949" s="103"/>
    </row>
    <row r="950" spans="1:10" ht="12.75" customHeight="1" x14ac:dyDescent="0.25">
      <c r="A950" s="101">
        <v>10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Invoice!B2983</f>
        <v>0</v>
      </c>
      <c r="C951" s="88">
        <f>Invoice!E2983</f>
        <v>0</v>
      </c>
      <c r="D951" s="89">
        <f>Invoice!H2983</f>
        <v>0</v>
      </c>
      <c r="E951" s="81">
        <f t="shared" si="95"/>
        <v>0</v>
      </c>
      <c r="F951" s="81"/>
      <c r="G951" s="82">
        <f t="shared" si="96"/>
        <v>0</v>
      </c>
      <c r="H951" s="83">
        <f t="shared" si="97"/>
        <v>0</v>
      </c>
      <c r="I951" s="83" t="e">
        <f t="shared" si="98"/>
        <v>#DIV/0!</v>
      </c>
      <c r="J951" s="103" t="e">
        <f t="shared" si="99"/>
        <v>#DIV/0!</v>
      </c>
    </row>
    <row r="952" spans="1:10" ht="12.75" customHeight="1" x14ac:dyDescent="0.25">
      <c r="A952" s="101"/>
      <c r="D952" s="81"/>
      <c r="E952" s="81">
        <f>(E951*Invoice!I2983)+((E951-(E951*Invoice!I2983))*Invoice!J2983)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11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Invoice!B2984</f>
        <v>0</v>
      </c>
      <c r="C957" s="88">
        <f>Invoice!E2984</f>
        <v>0</v>
      </c>
      <c r="D957" s="89">
        <f>Invoice!H2984</f>
        <v>0</v>
      </c>
      <c r="E957" s="81">
        <f t="shared" si="95"/>
        <v>0</v>
      </c>
      <c r="F957" s="81"/>
      <c r="G957" s="82">
        <f t="shared" si="96"/>
        <v>0</v>
      </c>
      <c r="H957" s="83">
        <f t="shared" si="97"/>
        <v>0</v>
      </c>
      <c r="I957" s="83" t="e">
        <f t="shared" si="98"/>
        <v>#DIV/0!</v>
      </c>
      <c r="J957" s="103" t="e">
        <f t="shared" si="99"/>
        <v>#DIV/0!</v>
      </c>
    </row>
    <row r="958" spans="1:10" ht="12.75" customHeight="1" x14ac:dyDescent="0.25">
      <c r="A958" s="101"/>
      <c r="D958" s="81"/>
      <c r="E958" s="81">
        <f>(E957*Invoice!I2984)+((E957-(E957*Invoice!I2984))*Invoice!J2984)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12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Invoice!B2985</f>
        <v>0</v>
      </c>
      <c r="C963" s="88">
        <f>Invoice!E2985</f>
        <v>0</v>
      </c>
      <c r="D963" s="89">
        <f>Invoice!H2985</f>
        <v>0</v>
      </c>
      <c r="E963" s="81">
        <f t="shared" si="95"/>
        <v>0</v>
      </c>
      <c r="F963" s="81"/>
      <c r="G963" s="82">
        <f t="shared" si="96"/>
        <v>0</v>
      </c>
      <c r="H963" s="83">
        <f t="shared" si="97"/>
        <v>0</v>
      </c>
      <c r="I963" s="83" t="e">
        <f t="shared" si="98"/>
        <v>#DIV/0!</v>
      </c>
      <c r="J963" s="103" t="e">
        <f t="shared" si="99"/>
        <v>#DIV/0!</v>
      </c>
    </row>
    <row r="964" spans="1:10" ht="12.75" customHeight="1" x14ac:dyDescent="0.25">
      <c r="A964" s="101"/>
      <c r="D964" s="81"/>
      <c r="E964" s="81">
        <f>(E963*Invoice!I2985)+((E963-(E963*Invoice!I2985))*Invoice!J2985)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13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Invoice!B2986</f>
        <v>0</v>
      </c>
      <c r="C969" s="88">
        <f>Invoice!E2986</f>
        <v>0</v>
      </c>
      <c r="D969" s="89">
        <f>Invoice!H2986</f>
        <v>0</v>
      </c>
      <c r="E969" s="81">
        <f t="shared" si="95"/>
        <v>0</v>
      </c>
      <c r="F969" s="81"/>
      <c r="G969" s="82">
        <f t="shared" si="96"/>
        <v>0</v>
      </c>
      <c r="H969" s="83">
        <f t="shared" si="97"/>
        <v>0</v>
      </c>
      <c r="I969" s="83" t="e">
        <f t="shared" si="98"/>
        <v>#DIV/0!</v>
      </c>
      <c r="J969" s="103" t="e">
        <f t="shared" si="99"/>
        <v>#DIV/0!</v>
      </c>
    </row>
    <row r="970" spans="1:10" ht="12.75" customHeight="1" x14ac:dyDescent="0.25">
      <c r="A970" s="101"/>
      <c r="D970" s="81"/>
      <c r="E970" s="81">
        <f>(E969*Invoice!I2986)+((E969-(E969*Invoice!I2986))*Invoice!J2986)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14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Invoice!B2987</f>
        <v>0</v>
      </c>
      <c r="C975" s="88">
        <f>Invoice!E2987</f>
        <v>0</v>
      </c>
      <c r="D975" s="89">
        <f>Invoice!H2987</f>
        <v>0</v>
      </c>
      <c r="E975" s="81">
        <f t="shared" si="95"/>
        <v>0</v>
      </c>
      <c r="F975" s="81"/>
      <c r="G975" s="82">
        <f t="shared" si="96"/>
        <v>0</v>
      </c>
      <c r="H975" s="83">
        <f t="shared" si="97"/>
        <v>0</v>
      </c>
      <c r="I975" s="83" t="e">
        <f t="shared" si="98"/>
        <v>#DIV/0!</v>
      </c>
      <c r="J975" s="103" t="e">
        <f t="shared" si="99"/>
        <v>#DIV/0!</v>
      </c>
    </row>
    <row r="976" spans="1:10" ht="12.75" customHeight="1" x14ac:dyDescent="0.25">
      <c r="A976" s="101"/>
      <c r="D976" s="81"/>
      <c r="E976" s="81">
        <f>(E975*Invoice!I2987)+((E975-(E975*Invoice!I2987))*Invoice!J2987)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15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Invoice!B2988</f>
        <v>0</v>
      </c>
      <c r="C981" s="88">
        <f>Invoice!E2988</f>
        <v>0</v>
      </c>
      <c r="D981" s="89">
        <f>Invoice!H2988</f>
        <v>0</v>
      </c>
      <c r="E981" s="81">
        <f t="shared" si="95"/>
        <v>0</v>
      </c>
      <c r="F981" s="81"/>
      <c r="G981" s="82">
        <f t="shared" si="96"/>
        <v>0</v>
      </c>
      <c r="H981" s="83">
        <f t="shared" si="97"/>
        <v>0</v>
      </c>
      <c r="I981" s="83" t="e">
        <f t="shared" si="98"/>
        <v>#DIV/0!</v>
      </c>
      <c r="J981" s="103" t="e">
        <f t="shared" si="99"/>
        <v>#DIV/0!</v>
      </c>
    </row>
    <row r="982" spans="1:10" ht="12.75" customHeight="1" x14ac:dyDescent="0.25">
      <c r="A982" s="101"/>
      <c r="D982" s="81"/>
      <c r="E982" s="81">
        <f>(E981*Invoice!I2988)+((E981-(E981*Invoice!I2988))*Invoice!J2988)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16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Invoice!B2989</f>
        <v>0</v>
      </c>
      <c r="C987" s="88">
        <f>Invoice!E2989</f>
        <v>0</v>
      </c>
      <c r="D987" s="89">
        <f>Invoice!H2989</f>
        <v>0</v>
      </c>
      <c r="E987" s="81">
        <f t="shared" si="95"/>
        <v>0</v>
      </c>
      <c r="F987" s="81"/>
      <c r="G987" s="82">
        <f t="shared" si="96"/>
        <v>0</v>
      </c>
      <c r="H987" s="83">
        <f t="shared" si="97"/>
        <v>0</v>
      </c>
      <c r="I987" s="83" t="e">
        <f t="shared" si="98"/>
        <v>#DIV/0!</v>
      </c>
      <c r="J987" s="103" t="e">
        <f t="shared" si="99"/>
        <v>#DIV/0!</v>
      </c>
    </row>
    <row r="988" spans="1:10" ht="12.75" customHeight="1" x14ac:dyDescent="0.25">
      <c r="A988" s="101"/>
      <c r="D988" s="81"/>
      <c r="E988" s="81">
        <f>(E987*Invoice!I2989)+((E987-(E987*Invoice!I2989))*Invoice!J2989)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C991" s="88"/>
      <c r="D991" s="89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6"/>
      <c r="B992" s="107"/>
      <c r="C992" s="107"/>
      <c r="D992" s="107"/>
      <c r="E992" s="107"/>
      <c r="F992" s="107"/>
      <c r="G992" s="108">
        <f>G899+G905+G911+G917+G923+G929+G935+G941+G947+G953+G959+G965+G971+G977+G983+G989</f>
        <v>7728378.3783783782</v>
      </c>
      <c r="H992" s="108">
        <f>H899+H905+H911+H917+H923+H929+H935+H941+H947+H953+H959+H965+H971+H977+H983+H989</f>
        <v>850121.62162162154</v>
      </c>
      <c r="I992" s="107"/>
      <c r="J992" s="109">
        <f>H900+H906+H912+H918+H924+H930+H936+H942+H948+H954+H960+H966+H972+H978+H984+H990</f>
        <v>8578500</v>
      </c>
    </row>
    <row r="994" spans="1:10" ht="12.75" customHeight="1" x14ac:dyDescent="0.25">
      <c r="A994" s="94" t="s">
        <v>1</v>
      </c>
      <c r="B994" s="95">
        <f>Invoice!E3080</f>
        <v>23070028</v>
      </c>
      <c r="C994" s="96"/>
      <c r="D994" s="97"/>
      <c r="E994" s="97"/>
      <c r="F994" s="97"/>
      <c r="G994" s="98"/>
      <c r="H994" s="99"/>
      <c r="I994" s="99"/>
      <c r="J994" s="100"/>
    </row>
    <row r="995" spans="1:10" ht="12.75" customHeight="1" x14ac:dyDescent="0.25">
      <c r="A995" s="101">
        <v>1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2"/>
    </row>
    <row r="996" spans="1:10" ht="12.75" customHeight="1" x14ac:dyDescent="0.25">
      <c r="A996" s="101"/>
      <c r="B996" s="80">
        <f>Invoice!B3088</f>
        <v>20</v>
      </c>
      <c r="C996" s="88" t="str">
        <f>Invoice!E3088</f>
        <v>STAPLER KENKO HD-50</v>
      </c>
      <c r="D996" s="89">
        <f>Invoice!H3088</f>
        <v>228000</v>
      </c>
      <c r="E996" s="81">
        <f>D996*B996</f>
        <v>4560000</v>
      </c>
      <c r="F996" s="81"/>
      <c r="G996" s="82">
        <f>E996/1.11</f>
        <v>4108108.1081081079</v>
      </c>
      <c r="H996" s="83">
        <f>G996*11%</f>
        <v>451891.89189189189</v>
      </c>
      <c r="I996" s="83">
        <f>G996/B996</f>
        <v>205405.40540540538</v>
      </c>
      <c r="J996" s="103">
        <f>H996/B996</f>
        <v>22594.594594594593</v>
      </c>
    </row>
    <row r="997" spans="1:10" ht="12.75" customHeight="1" x14ac:dyDescent="0.25">
      <c r="A997" s="101"/>
      <c r="D997" s="81"/>
      <c r="E997" s="81">
        <f>(E996*Invoice!I3088)+((E996-(E996*Invoice!I3088))*Invoice!J3088)</f>
        <v>615600</v>
      </c>
      <c r="F997" s="81"/>
      <c r="G997" s="90">
        <f>E997/1.11</f>
        <v>554594.59459459456</v>
      </c>
      <c r="H997" s="91">
        <f>G997*11%</f>
        <v>61005.4054054054</v>
      </c>
      <c r="I997" s="91">
        <f>G997/B996</f>
        <v>27729.729729729726</v>
      </c>
      <c r="J997" s="104">
        <f>H997/B996</f>
        <v>3050.27027027027</v>
      </c>
    </row>
    <row r="998" spans="1:10" ht="12.75" customHeight="1" x14ac:dyDescent="0.25">
      <c r="A998" s="101"/>
      <c r="D998" s="81" t="s">
        <v>23</v>
      </c>
      <c r="E998" s="81">
        <f>E996-E997</f>
        <v>3944400</v>
      </c>
      <c r="F998" s="81"/>
      <c r="G998" s="82">
        <f>G996-G997</f>
        <v>3553513.5135135134</v>
      </c>
      <c r="H998" s="82">
        <f>H996-H997</f>
        <v>390886.48648648651</v>
      </c>
      <c r="I998" s="82">
        <f>I996-I997</f>
        <v>177675.67567567565</v>
      </c>
      <c r="J998" s="105">
        <f>J996-J997</f>
        <v>19544.324324324323</v>
      </c>
    </row>
    <row r="999" spans="1:10" ht="12.75" customHeight="1" x14ac:dyDescent="0.25">
      <c r="A999" s="101"/>
      <c r="D999" s="81"/>
      <c r="E999" s="81"/>
      <c r="F999" s="81"/>
      <c r="G999" s="82"/>
      <c r="H999" s="83">
        <f>G998+H998</f>
        <v>3944400</v>
      </c>
      <c r="I999" s="83"/>
      <c r="J999" s="103"/>
    </row>
    <row r="1000" spans="1:10" ht="12.75" customHeight="1" x14ac:dyDescent="0.25">
      <c r="A1000" s="101"/>
      <c r="B1000" s="79"/>
      <c r="D1000" s="81"/>
      <c r="E1000" s="81"/>
      <c r="F1000" s="81"/>
      <c r="G1000" s="82"/>
      <c r="H1000" s="83"/>
      <c r="I1000" s="83"/>
      <c r="J1000" s="103"/>
    </row>
    <row r="1001" spans="1:10" ht="12.75" customHeight="1" x14ac:dyDescent="0.25">
      <c r="A1001" s="101">
        <v>2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2"/>
    </row>
    <row r="1002" spans="1:10" ht="12.75" customHeight="1" x14ac:dyDescent="0.25">
      <c r="A1002" s="101"/>
      <c r="B1002" s="80">
        <f>Invoice!B3089</f>
        <v>0</v>
      </c>
      <c r="C1002" s="88">
        <f>Invoice!E3089</f>
        <v>0</v>
      </c>
      <c r="D1002" s="89">
        <f>Invoice!H3089</f>
        <v>0</v>
      </c>
      <c r="E1002" s="81">
        <f t="shared" ref="E1002:E1086" si="100">D1002*B1002</f>
        <v>0</v>
      </c>
      <c r="F1002" s="81"/>
      <c r="G1002" s="82">
        <f t="shared" ref="G1002:G1086" si="101">E1002/1.11</f>
        <v>0</v>
      </c>
      <c r="H1002" s="83">
        <f t="shared" ref="H1002:H1086" si="102">G1002*11%</f>
        <v>0</v>
      </c>
      <c r="I1002" s="83" t="e">
        <f t="shared" ref="I1002:I1086" si="103">G1002/B1002</f>
        <v>#DIV/0!</v>
      </c>
      <c r="J1002" s="103" t="e">
        <f t="shared" ref="J1002:J1086" si="104">H1002/B1002</f>
        <v>#DIV/0!</v>
      </c>
    </row>
    <row r="1003" spans="1:10" ht="12.75" customHeight="1" x14ac:dyDescent="0.25">
      <c r="A1003" s="101"/>
      <c r="D1003" s="81"/>
      <c r="E1003" s="81">
        <f>(E1002*Invoice!I3089)+((E1002-(E1002*Invoice!I3089))*Invoice!J3089)</f>
        <v>0</v>
      </c>
      <c r="F1003" s="81"/>
      <c r="G1003" s="90">
        <f>E1003/1.11</f>
        <v>0</v>
      </c>
      <c r="H1003" s="91">
        <f>G1003*11%</f>
        <v>0</v>
      </c>
      <c r="I1003" s="91" t="e">
        <f>G1003/B1002</f>
        <v>#DIV/0!</v>
      </c>
      <c r="J1003" s="104" t="e">
        <f>H1003/B1002</f>
        <v>#DIV/0!</v>
      </c>
    </row>
    <row r="1004" spans="1:10" ht="12.75" customHeight="1" x14ac:dyDescent="0.25">
      <c r="A1004" s="101"/>
      <c r="D1004" s="81" t="s">
        <v>23</v>
      </c>
      <c r="E1004" s="81">
        <f>E1002-E1003</f>
        <v>0</v>
      </c>
      <c r="F1004" s="81"/>
      <c r="G1004" s="82">
        <f>G1002-G1003</f>
        <v>0</v>
      </c>
      <c r="H1004" s="82">
        <f>H1002-H1003</f>
        <v>0</v>
      </c>
      <c r="I1004" s="82" t="e">
        <f>I1002-I1003</f>
        <v>#DIV/0!</v>
      </c>
      <c r="J1004" s="105" t="e">
        <f>J1002-J1003</f>
        <v>#DIV/0!</v>
      </c>
    </row>
    <row r="1005" spans="1:10" ht="12.75" customHeight="1" x14ac:dyDescent="0.25">
      <c r="A1005" s="101"/>
      <c r="D1005" s="81"/>
      <c r="E1005" s="81"/>
      <c r="F1005" s="81"/>
      <c r="G1005" s="82"/>
      <c r="H1005" s="83">
        <f>G1004+H1004</f>
        <v>0</v>
      </c>
      <c r="I1005" s="83"/>
      <c r="J1005" s="103"/>
    </row>
    <row r="1006" spans="1:10" ht="12.75" customHeight="1" x14ac:dyDescent="0.25">
      <c r="A1006" s="101"/>
      <c r="B1006" s="79"/>
      <c r="D1006" s="81"/>
      <c r="E1006" s="81"/>
      <c r="F1006" s="81"/>
      <c r="G1006" s="82"/>
      <c r="H1006" s="83"/>
      <c r="I1006" s="83"/>
      <c r="J1006" s="103"/>
    </row>
    <row r="1007" spans="1:10" ht="12.75" customHeight="1" x14ac:dyDescent="0.25">
      <c r="A1007" s="101">
        <v>3</v>
      </c>
      <c r="B1007" s="84" t="s">
        <v>20</v>
      </c>
      <c r="C1007" s="84" t="s">
        <v>21</v>
      </c>
      <c r="D1007" s="85" t="s">
        <v>22</v>
      </c>
      <c r="E1007" s="85" t="s">
        <v>23</v>
      </c>
      <c r="F1007" s="85"/>
      <c r="G1007" s="86" t="s">
        <v>24</v>
      </c>
      <c r="H1007" s="87" t="s">
        <v>25</v>
      </c>
      <c r="I1007" s="87" t="s">
        <v>26</v>
      </c>
      <c r="J1007" s="102"/>
    </row>
    <row r="1008" spans="1:10" ht="12.75" customHeight="1" x14ac:dyDescent="0.25">
      <c r="A1008" s="101"/>
      <c r="B1008" s="80">
        <f>Invoice!B3090</f>
        <v>0</v>
      </c>
      <c r="C1008" s="88">
        <f>Invoice!E3090</f>
        <v>0</v>
      </c>
      <c r="D1008" s="89">
        <f>Invoice!H3090</f>
        <v>0</v>
      </c>
      <c r="E1008" s="81">
        <f t="shared" si="100"/>
        <v>0</v>
      </c>
      <c r="F1008" s="81"/>
      <c r="G1008" s="82">
        <f t="shared" si="101"/>
        <v>0</v>
      </c>
      <c r="H1008" s="83">
        <f t="shared" si="102"/>
        <v>0</v>
      </c>
      <c r="I1008" s="83" t="e">
        <f t="shared" si="103"/>
        <v>#DIV/0!</v>
      </c>
      <c r="J1008" s="103" t="e">
        <f t="shared" si="104"/>
        <v>#DIV/0!</v>
      </c>
    </row>
    <row r="1009" spans="1:10" ht="12.75" customHeight="1" x14ac:dyDescent="0.25">
      <c r="A1009" s="101"/>
      <c r="D1009" s="81"/>
      <c r="E1009" s="81">
        <f>(E1008*Invoice!I3090)+((E1008-(E1008*Invoice!I3090))*Invoice!J3090)</f>
        <v>0</v>
      </c>
      <c r="F1009" s="81"/>
      <c r="G1009" s="90">
        <f>E1009/1.11</f>
        <v>0</v>
      </c>
      <c r="H1009" s="91">
        <f>G1009*11%</f>
        <v>0</v>
      </c>
      <c r="I1009" s="91" t="e">
        <f>G1009/B1008</f>
        <v>#DIV/0!</v>
      </c>
      <c r="J1009" s="104" t="e">
        <f>H1009/B1008</f>
        <v>#DIV/0!</v>
      </c>
    </row>
    <row r="1010" spans="1:10" ht="12.75" customHeight="1" x14ac:dyDescent="0.25">
      <c r="A1010" s="101"/>
      <c r="D1010" s="81" t="s">
        <v>23</v>
      </c>
      <c r="E1010" s="81">
        <f>E1008-E1009</f>
        <v>0</v>
      </c>
      <c r="F1010" s="81"/>
      <c r="G1010" s="82">
        <f>G1008-G1009</f>
        <v>0</v>
      </c>
      <c r="H1010" s="82">
        <f>H1008-H1009</f>
        <v>0</v>
      </c>
      <c r="I1010" s="82" t="e">
        <f>I1008-I1009</f>
        <v>#DIV/0!</v>
      </c>
      <c r="J1010" s="105" t="e">
        <f>J1008-J1009</f>
        <v>#DIV/0!</v>
      </c>
    </row>
    <row r="1011" spans="1:10" ht="12.75" customHeight="1" x14ac:dyDescent="0.25">
      <c r="A1011" s="101"/>
      <c r="D1011" s="81"/>
      <c r="E1011" s="81"/>
      <c r="F1011" s="81"/>
      <c r="G1011" s="82"/>
      <c r="H1011" s="83">
        <f>G1010+H1010</f>
        <v>0</v>
      </c>
      <c r="I1011" s="83"/>
      <c r="J1011" s="103"/>
    </row>
    <row r="1012" spans="1:10" ht="12.75" customHeight="1" x14ac:dyDescent="0.25">
      <c r="A1012" s="101"/>
      <c r="B1012" s="79"/>
      <c r="D1012" s="81"/>
      <c r="E1012" s="81"/>
      <c r="F1012" s="81"/>
      <c r="G1012" s="82"/>
      <c r="H1012" s="83"/>
      <c r="I1012" s="83"/>
      <c r="J1012" s="103"/>
    </row>
    <row r="1013" spans="1:10" ht="12.75" customHeight="1" x14ac:dyDescent="0.25">
      <c r="A1013" s="101">
        <v>4</v>
      </c>
      <c r="B1013" s="84" t="s">
        <v>20</v>
      </c>
      <c r="C1013" s="84" t="s">
        <v>21</v>
      </c>
      <c r="D1013" s="85" t="s">
        <v>22</v>
      </c>
      <c r="E1013" s="85" t="s">
        <v>23</v>
      </c>
      <c r="F1013" s="85"/>
      <c r="G1013" s="86" t="s">
        <v>24</v>
      </c>
      <c r="H1013" s="87" t="s">
        <v>25</v>
      </c>
      <c r="I1013" s="87" t="s">
        <v>26</v>
      </c>
      <c r="J1013" s="102"/>
    </row>
    <row r="1014" spans="1:10" ht="12.75" customHeight="1" x14ac:dyDescent="0.25">
      <c r="A1014" s="101"/>
      <c r="B1014" s="80">
        <f>Invoice!B3091</f>
        <v>0</v>
      </c>
      <c r="C1014" s="88">
        <f>Invoice!E3091</f>
        <v>0</v>
      </c>
      <c r="D1014" s="89">
        <f>Invoice!H3091</f>
        <v>0</v>
      </c>
      <c r="E1014" s="81">
        <f t="shared" si="100"/>
        <v>0</v>
      </c>
      <c r="F1014" s="81"/>
      <c r="G1014" s="82">
        <f t="shared" si="101"/>
        <v>0</v>
      </c>
      <c r="H1014" s="83">
        <f t="shared" si="102"/>
        <v>0</v>
      </c>
      <c r="I1014" s="83" t="e">
        <f t="shared" si="103"/>
        <v>#DIV/0!</v>
      </c>
      <c r="J1014" s="103" t="e">
        <f t="shared" si="104"/>
        <v>#DIV/0!</v>
      </c>
    </row>
    <row r="1015" spans="1:10" ht="12.75" customHeight="1" x14ac:dyDescent="0.25">
      <c r="A1015" s="101"/>
      <c r="D1015" s="81"/>
      <c r="E1015" s="81">
        <f>(E1014*Invoice!I3091)+((E1014-(E1014*Invoice!I3091))*Invoice!J3091)</f>
        <v>0</v>
      </c>
      <c r="F1015" s="81"/>
      <c r="G1015" s="90">
        <f>E1015/1.11</f>
        <v>0</v>
      </c>
      <c r="H1015" s="91">
        <f>G1015*11%</f>
        <v>0</v>
      </c>
      <c r="I1015" s="91" t="e">
        <f>G1015/B1014</f>
        <v>#DIV/0!</v>
      </c>
      <c r="J1015" s="104" t="e">
        <f>H1015/B1014</f>
        <v>#DIV/0!</v>
      </c>
    </row>
    <row r="1016" spans="1:10" ht="12.75" customHeight="1" x14ac:dyDescent="0.25">
      <c r="A1016" s="101"/>
      <c r="D1016" s="81" t="s">
        <v>23</v>
      </c>
      <c r="E1016" s="81">
        <f>E1014-E1015</f>
        <v>0</v>
      </c>
      <c r="F1016" s="81"/>
      <c r="G1016" s="82">
        <f>G1014-G1015</f>
        <v>0</v>
      </c>
      <c r="H1016" s="82">
        <f>H1014-H1015</f>
        <v>0</v>
      </c>
      <c r="I1016" s="82" t="e">
        <f>I1014-I1015</f>
        <v>#DIV/0!</v>
      </c>
      <c r="J1016" s="105" t="e">
        <f>J1014-J1015</f>
        <v>#DIV/0!</v>
      </c>
    </row>
    <row r="1017" spans="1:10" ht="12.75" customHeight="1" x14ac:dyDescent="0.25">
      <c r="A1017" s="101"/>
      <c r="D1017" s="81"/>
      <c r="E1017" s="81"/>
      <c r="F1017" s="81"/>
      <c r="G1017" s="82"/>
      <c r="H1017" s="83">
        <f>G1016+H1016</f>
        <v>0</v>
      </c>
      <c r="I1017" s="83"/>
      <c r="J1017" s="103"/>
    </row>
    <row r="1018" spans="1:10" ht="12.75" customHeight="1" x14ac:dyDescent="0.25">
      <c r="A1018" s="101"/>
      <c r="B1018" s="79"/>
      <c r="D1018" s="81"/>
      <c r="E1018" s="81"/>
      <c r="F1018" s="81"/>
      <c r="G1018" s="82"/>
      <c r="H1018" s="83"/>
      <c r="I1018" s="83"/>
      <c r="J1018" s="103"/>
    </row>
    <row r="1019" spans="1:10" ht="12.75" customHeight="1" x14ac:dyDescent="0.25">
      <c r="A1019" s="101">
        <v>5</v>
      </c>
      <c r="B1019" s="84" t="s">
        <v>20</v>
      </c>
      <c r="C1019" s="84" t="s">
        <v>21</v>
      </c>
      <c r="D1019" s="85" t="s">
        <v>22</v>
      </c>
      <c r="E1019" s="85" t="s">
        <v>23</v>
      </c>
      <c r="F1019" s="85"/>
      <c r="G1019" s="86" t="s">
        <v>24</v>
      </c>
      <c r="H1019" s="87" t="s">
        <v>25</v>
      </c>
      <c r="I1019" s="87" t="s">
        <v>26</v>
      </c>
      <c r="J1019" s="102"/>
    </row>
    <row r="1020" spans="1:10" ht="12.75" customHeight="1" x14ac:dyDescent="0.25">
      <c r="A1020" s="101"/>
      <c r="B1020" s="80">
        <f>Invoice!B3092</f>
        <v>0</v>
      </c>
      <c r="C1020" s="88">
        <f>Invoice!E3092</f>
        <v>0</v>
      </c>
      <c r="D1020" s="89">
        <f>Invoice!H3092</f>
        <v>0</v>
      </c>
      <c r="E1020" s="81">
        <f t="shared" si="100"/>
        <v>0</v>
      </c>
      <c r="F1020" s="81"/>
      <c r="G1020" s="82">
        <f t="shared" si="101"/>
        <v>0</v>
      </c>
      <c r="H1020" s="83">
        <f t="shared" si="102"/>
        <v>0</v>
      </c>
      <c r="I1020" s="83" t="e">
        <f t="shared" si="103"/>
        <v>#DIV/0!</v>
      </c>
      <c r="J1020" s="103" t="e">
        <f t="shared" si="104"/>
        <v>#DIV/0!</v>
      </c>
    </row>
    <row r="1021" spans="1:10" ht="12.75" customHeight="1" x14ac:dyDescent="0.25">
      <c r="A1021" s="101"/>
      <c r="D1021" s="81"/>
      <c r="E1021" s="81">
        <f>(E1020*Invoice!I3092)+((E1020-(E1020*Invoice!I3092))*Invoice!J3092)</f>
        <v>0</v>
      </c>
      <c r="F1021" s="81"/>
      <c r="G1021" s="90">
        <f>E1021/1.11</f>
        <v>0</v>
      </c>
      <c r="H1021" s="91">
        <f>G1021*11%</f>
        <v>0</v>
      </c>
      <c r="I1021" s="91" t="e">
        <f>G1021/B1020</f>
        <v>#DIV/0!</v>
      </c>
      <c r="J1021" s="104" t="e">
        <f>H1021/B1020</f>
        <v>#DIV/0!</v>
      </c>
    </row>
    <row r="1022" spans="1:10" ht="12.75" customHeight="1" x14ac:dyDescent="0.25">
      <c r="A1022" s="101"/>
      <c r="D1022" s="81" t="s">
        <v>23</v>
      </c>
      <c r="E1022" s="81">
        <f>E1020-E1021</f>
        <v>0</v>
      </c>
      <c r="F1022" s="81"/>
      <c r="G1022" s="82">
        <f>G1020-G1021</f>
        <v>0</v>
      </c>
      <c r="H1022" s="82">
        <f>H1020-H1021</f>
        <v>0</v>
      </c>
      <c r="I1022" s="82" t="e">
        <f>I1020-I1021</f>
        <v>#DIV/0!</v>
      </c>
      <c r="J1022" s="105" t="e">
        <f>J1020-J1021</f>
        <v>#DIV/0!</v>
      </c>
    </row>
    <row r="1023" spans="1:10" ht="12.75" customHeight="1" x14ac:dyDescent="0.25">
      <c r="A1023" s="101"/>
      <c r="D1023" s="81"/>
      <c r="E1023" s="81"/>
      <c r="F1023" s="81"/>
      <c r="G1023" s="82"/>
      <c r="H1023" s="83">
        <f>G1022+H1022</f>
        <v>0</v>
      </c>
      <c r="I1023" s="83"/>
      <c r="J1023" s="103"/>
    </row>
    <row r="1024" spans="1:10" ht="12.75" customHeight="1" x14ac:dyDescent="0.25">
      <c r="A1024" s="101"/>
      <c r="B1024" s="79"/>
      <c r="D1024" s="81"/>
      <c r="E1024" s="81"/>
      <c r="F1024" s="81"/>
      <c r="G1024" s="82"/>
      <c r="H1024" s="83"/>
      <c r="I1024" s="83"/>
      <c r="J1024" s="103"/>
    </row>
    <row r="1025" spans="1:10" ht="12.75" customHeight="1" x14ac:dyDescent="0.25">
      <c r="A1025" s="101">
        <v>6</v>
      </c>
      <c r="B1025" s="84" t="s">
        <v>20</v>
      </c>
      <c r="C1025" s="84" t="s">
        <v>21</v>
      </c>
      <c r="D1025" s="85" t="s">
        <v>22</v>
      </c>
      <c r="E1025" s="85" t="s">
        <v>23</v>
      </c>
      <c r="F1025" s="85"/>
      <c r="G1025" s="86" t="s">
        <v>24</v>
      </c>
      <c r="H1025" s="87" t="s">
        <v>25</v>
      </c>
      <c r="I1025" s="87" t="s">
        <v>26</v>
      </c>
      <c r="J1025" s="102"/>
    </row>
    <row r="1026" spans="1:10" ht="12.75" customHeight="1" x14ac:dyDescent="0.25">
      <c r="A1026" s="101"/>
      <c r="B1026" s="80">
        <f>Invoice!B3093</f>
        <v>0</v>
      </c>
      <c r="C1026" s="88">
        <f>Invoice!E3093</f>
        <v>0</v>
      </c>
      <c r="D1026" s="89">
        <f>Invoice!H3093</f>
        <v>0</v>
      </c>
      <c r="E1026" s="81">
        <f t="shared" si="100"/>
        <v>0</v>
      </c>
      <c r="F1026" s="81"/>
      <c r="G1026" s="82">
        <f t="shared" si="101"/>
        <v>0</v>
      </c>
      <c r="H1026" s="83">
        <f t="shared" si="102"/>
        <v>0</v>
      </c>
      <c r="I1026" s="83" t="e">
        <f t="shared" si="103"/>
        <v>#DIV/0!</v>
      </c>
      <c r="J1026" s="103" t="e">
        <f t="shared" si="104"/>
        <v>#DIV/0!</v>
      </c>
    </row>
    <row r="1027" spans="1:10" ht="12.75" customHeight="1" x14ac:dyDescent="0.25">
      <c r="A1027" s="101"/>
      <c r="D1027" s="81"/>
      <c r="E1027" s="81">
        <f>(E1026*Invoice!I3093)+((E1026-(E1026*Invoice!I3093))*Invoice!J3093)</f>
        <v>0</v>
      </c>
      <c r="F1027" s="81"/>
      <c r="G1027" s="90">
        <f>E1027/1.11</f>
        <v>0</v>
      </c>
      <c r="H1027" s="91">
        <f>G1027*11%</f>
        <v>0</v>
      </c>
      <c r="I1027" s="91" t="e">
        <f>G1027/B1026</f>
        <v>#DIV/0!</v>
      </c>
      <c r="J1027" s="104" t="e">
        <f>H1027/B1026</f>
        <v>#DIV/0!</v>
      </c>
    </row>
    <row r="1028" spans="1:10" ht="12.75" customHeight="1" x14ac:dyDescent="0.25">
      <c r="A1028" s="101"/>
      <c r="D1028" s="81" t="s">
        <v>23</v>
      </c>
      <c r="E1028" s="81">
        <f>E1026-E1027</f>
        <v>0</v>
      </c>
      <c r="F1028" s="81"/>
      <c r="G1028" s="82">
        <f>G1026-G1027</f>
        <v>0</v>
      </c>
      <c r="H1028" s="82">
        <f>H1026-H1027</f>
        <v>0</v>
      </c>
      <c r="I1028" s="82" t="e">
        <f>I1026-I1027</f>
        <v>#DIV/0!</v>
      </c>
      <c r="J1028" s="105" t="e">
        <f>J1026-J1027</f>
        <v>#DIV/0!</v>
      </c>
    </row>
    <row r="1029" spans="1:10" ht="12.75" customHeight="1" x14ac:dyDescent="0.25">
      <c r="A1029" s="101"/>
      <c r="D1029" s="81"/>
      <c r="E1029" s="81"/>
      <c r="F1029" s="81"/>
      <c r="G1029" s="82"/>
      <c r="H1029" s="83">
        <f>G1028+H1028</f>
        <v>0</v>
      </c>
      <c r="I1029" s="83"/>
      <c r="J1029" s="103"/>
    </row>
    <row r="1030" spans="1:10" ht="12.75" customHeight="1" x14ac:dyDescent="0.25">
      <c r="A1030" s="101"/>
      <c r="B1030" s="79"/>
      <c r="D1030" s="81"/>
      <c r="E1030" s="81"/>
      <c r="F1030" s="81"/>
      <c r="G1030" s="82"/>
      <c r="H1030" s="83"/>
      <c r="I1030" s="83"/>
      <c r="J1030" s="103"/>
    </row>
    <row r="1031" spans="1:10" ht="12.75" customHeight="1" x14ac:dyDescent="0.25">
      <c r="A1031" s="101">
        <v>7</v>
      </c>
      <c r="B1031" s="84" t="s">
        <v>20</v>
      </c>
      <c r="C1031" s="84" t="s">
        <v>21</v>
      </c>
      <c r="D1031" s="85" t="s">
        <v>22</v>
      </c>
      <c r="E1031" s="85" t="s">
        <v>23</v>
      </c>
      <c r="F1031" s="85"/>
      <c r="G1031" s="86" t="s">
        <v>24</v>
      </c>
      <c r="H1031" s="87" t="s">
        <v>25</v>
      </c>
      <c r="I1031" s="87" t="s">
        <v>26</v>
      </c>
      <c r="J1031" s="102"/>
    </row>
    <row r="1032" spans="1:10" ht="12.75" customHeight="1" x14ac:dyDescent="0.25">
      <c r="A1032" s="101"/>
      <c r="B1032" s="80">
        <f>Invoice!B3094</f>
        <v>0</v>
      </c>
      <c r="C1032" s="88">
        <f>Invoice!E3094</f>
        <v>0</v>
      </c>
      <c r="D1032" s="89">
        <f>Invoice!H3094</f>
        <v>0</v>
      </c>
      <c r="E1032" s="81">
        <f t="shared" si="100"/>
        <v>0</v>
      </c>
      <c r="F1032" s="81"/>
      <c r="G1032" s="82">
        <f t="shared" si="101"/>
        <v>0</v>
      </c>
      <c r="H1032" s="83">
        <f t="shared" si="102"/>
        <v>0</v>
      </c>
      <c r="I1032" s="83" t="e">
        <f t="shared" si="103"/>
        <v>#DIV/0!</v>
      </c>
      <c r="J1032" s="103" t="e">
        <f t="shared" si="104"/>
        <v>#DIV/0!</v>
      </c>
    </row>
    <row r="1033" spans="1:10" ht="12.75" customHeight="1" x14ac:dyDescent="0.25">
      <c r="A1033" s="101"/>
      <c r="D1033" s="81"/>
      <c r="E1033" s="81">
        <f>(E1032*Invoice!I3094)+((E1032-(E1032*Invoice!I3094))*Invoice!J3094)</f>
        <v>0</v>
      </c>
      <c r="F1033" s="81"/>
      <c r="G1033" s="90">
        <f>E1033/1.11</f>
        <v>0</v>
      </c>
      <c r="H1033" s="91">
        <f>G1033*11%</f>
        <v>0</v>
      </c>
      <c r="I1033" s="91" t="e">
        <f>G1033/B1032</f>
        <v>#DIV/0!</v>
      </c>
      <c r="J1033" s="104" t="e">
        <f>H1033/B1032</f>
        <v>#DIV/0!</v>
      </c>
    </row>
    <row r="1034" spans="1:10" ht="12.75" customHeight="1" x14ac:dyDescent="0.25">
      <c r="A1034" s="101"/>
      <c r="D1034" s="81" t="s">
        <v>23</v>
      </c>
      <c r="E1034" s="81">
        <f>E1032-E1033</f>
        <v>0</v>
      </c>
      <c r="F1034" s="81"/>
      <c r="G1034" s="82">
        <f>G1032-G1033</f>
        <v>0</v>
      </c>
      <c r="H1034" s="82">
        <f>H1032-H1033</f>
        <v>0</v>
      </c>
      <c r="I1034" s="82" t="e">
        <f>I1032-I1033</f>
        <v>#DIV/0!</v>
      </c>
      <c r="J1034" s="105" t="e">
        <f>J1032-J1033</f>
        <v>#DIV/0!</v>
      </c>
    </row>
    <row r="1035" spans="1:10" ht="12.75" customHeight="1" x14ac:dyDescent="0.25">
      <c r="A1035" s="101"/>
      <c r="D1035" s="81"/>
      <c r="E1035" s="81"/>
      <c r="F1035" s="81"/>
      <c r="G1035" s="82"/>
      <c r="H1035" s="83">
        <f>G1034+H1034</f>
        <v>0</v>
      </c>
      <c r="I1035" s="83"/>
      <c r="J1035" s="103"/>
    </row>
    <row r="1036" spans="1:10" ht="12.75" customHeight="1" x14ac:dyDescent="0.25">
      <c r="A1036" s="101"/>
      <c r="B1036" s="79"/>
      <c r="D1036" s="81"/>
      <c r="E1036" s="81"/>
      <c r="F1036" s="81"/>
      <c r="G1036" s="82"/>
      <c r="H1036" s="83"/>
      <c r="I1036" s="83"/>
      <c r="J1036" s="103"/>
    </row>
    <row r="1037" spans="1:10" ht="12.75" customHeight="1" x14ac:dyDescent="0.25">
      <c r="A1037" s="101">
        <v>8</v>
      </c>
      <c r="B1037" s="84" t="s">
        <v>20</v>
      </c>
      <c r="C1037" s="84" t="s">
        <v>21</v>
      </c>
      <c r="D1037" s="85" t="s">
        <v>22</v>
      </c>
      <c r="E1037" s="85" t="s">
        <v>23</v>
      </c>
      <c r="F1037" s="85"/>
      <c r="G1037" s="86" t="s">
        <v>24</v>
      </c>
      <c r="H1037" s="87" t="s">
        <v>25</v>
      </c>
      <c r="I1037" s="87" t="s">
        <v>26</v>
      </c>
      <c r="J1037" s="102"/>
    </row>
    <row r="1038" spans="1:10" ht="12.75" customHeight="1" x14ac:dyDescent="0.25">
      <c r="A1038" s="101"/>
      <c r="B1038" s="80">
        <f>Invoice!B3095</f>
        <v>0</v>
      </c>
      <c r="C1038" s="88">
        <f>Invoice!E3095</f>
        <v>0</v>
      </c>
      <c r="D1038" s="89">
        <f>Invoice!H3095</f>
        <v>0</v>
      </c>
      <c r="E1038" s="81">
        <f t="shared" si="100"/>
        <v>0</v>
      </c>
      <c r="F1038" s="81"/>
      <c r="G1038" s="82">
        <f t="shared" si="101"/>
        <v>0</v>
      </c>
      <c r="H1038" s="83">
        <f t="shared" si="102"/>
        <v>0</v>
      </c>
      <c r="I1038" s="83" t="e">
        <f t="shared" si="103"/>
        <v>#DIV/0!</v>
      </c>
      <c r="J1038" s="103" t="e">
        <f t="shared" si="104"/>
        <v>#DIV/0!</v>
      </c>
    </row>
    <row r="1039" spans="1:10" ht="12.75" customHeight="1" x14ac:dyDescent="0.25">
      <c r="A1039" s="101"/>
      <c r="D1039" s="81"/>
      <c r="E1039" s="81">
        <f>(E1038*Invoice!I3095)+((E1038-(E1038*Invoice!I3095))*Invoice!J3095)</f>
        <v>0</v>
      </c>
      <c r="F1039" s="81"/>
      <c r="G1039" s="90">
        <f>E1039/1.11</f>
        <v>0</v>
      </c>
      <c r="H1039" s="91">
        <f>G1039*11%</f>
        <v>0</v>
      </c>
      <c r="I1039" s="91" t="e">
        <f>G1039/B1038</f>
        <v>#DIV/0!</v>
      </c>
      <c r="J1039" s="104" t="e">
        <f>H1039/B1038</f>
        <v>#DIV/0!</v>
      </c>
    </row>
    <row r="1040" spans="1:10" ht="12.75" customHeight="1" x14ac:dyDescent="0.25">
      <c r="A1040" s="101"/>
      <c r="D1040" s="81" t="s">
        <v>23</v>
      </c>
      <c r="E1040" s="81">
        <f>E1038-E1039</f>
        <v>0</v>
      </c>
      <c r="F1040" s="81"/>
      <c r="G1040" s="82">
        <f>G1038-G1039</f>
        <v>0</v>
      </c>
      <c r="H1040" s="82">
        <f>H1038-H1039</f>
        <v>0</v>
      </c>
      <c r="I1040" s="82" t="e">
        <f>I1038-I1039</f>
        <v>#DIV/0!</v>
      </c>
      <c r="J1040" s="105" t="e">
        <f>J1038-J1039</f>
        <v>#DIV/0!</v>
      </c>
    </row>
    <row r="1041" spans="1:10" ht="12.75" customHeight="1" x14ac:dyDescent="0.25">
      <c r="A1041" s="101"/>
      <c r="D1041" s="81"/>
      <c r="E1041" s="81"/>
      <c r="F1041" s="81"/>
      <c r="G1041" s="82"/>
      <c r="H1041" s="83">
        <f>G1040+H1040</f>
        <v>0</v>
      </c>
      <c r="I1041" s="83"/>
      <c r="J1041" s="103"/>
    </row>
    <row r="1042" spans="1:10" ht="12.75" customHeight="1" x14ac:dyDescent="0.25">
      <c r="A1042" s="101"/>
      <c r="B1042" s="79"/>
      <c r="D1042" s="81"/>
      <c r="E1042" s="81"/>
      <c r="F1042" s="81"/>
      <c r="G1042" s="82"/>
      <c r="H1042" s="83"/>
      <c r="I1042" s="83"/>
      <c r="J1042" s="103"/>
    </row>
    <row r="1043" spans="1:10" ht="12.75" customHeight="1" x14ac:dyDescent="0.25">
      <c r="A1043" s="101">
        <v>9</v>
      </c>
      <c r="B1043" s="84" t="s">
        <v>20</v>
      </c>
      <c r="C1043" s="84" t="s">
        <v>21</v>
      </c>
      <c r="D1043" s="85" t="s">
        <v>22</v>
      </c>
      <c r="E1043" s="85" t="s">
        <v>23</v>
      </c>
      <c r="F1043" s="85"/>
      <c r="G1043" s="86" t="s">
        <v>24</v>
      </c>
      <c r="H1043" s="87" t="s">
        <v>25</v>
      </c>
      <c r="I1043" s="87" t="s">
        <v>26</v>
      </c>
      <c r="J1043" s="102"/>
    </row>
    <row r="1044" spans="1:10" ht="12.75" customHeight="1" x14ac:dyDescent="0.25">
      <c r="A1044" s="101"/>
      <c r="B1044" s="80">
        <f>Invoice!B3096</f>
        <v>0</v>
      </c>
      <c r="C1044" s="88">
        <f>Invoice!E3096</f>
        <v>0</v>
      </c>
      <c r="D1044" s="89">
        <f>Invoice!H3096</f>
        <v>0</v>
      </c>
      <c r="E1044" s="81">
        <f t="shared" si="100"/>
        <v>0</v>
      </c>
      <c r="F1044" s="81"/>
      <c r="G1044" s="82">
        <f t="shared" si="101"/>
        <v>0</v>
      </c>
      <c r="H1044" s="83">
        <f t="shared" si="102"/>
        <v>0</v>
      </c>
      <c r="I1044" s="83" t="e">
        <f t="shared" si="103"/>
        <v>#DIV/0!</v>
      </c>
      <c r="J1044" s="103" t="e">
        <f t="shared" si="104"/>
        <v>#DIV/0!</v>
      </c>
    </row>
    <row r="1045" spans="1:10" ht="12.75" customHeight="1" x14ac:dyDescent="0.25">
      <c r="A1045" s="101"/>
      <c r="D1045" s="81"/>
      <c r="E1045" s="81">
        <f>(E1044*Invoice!I3096)+((E1044-(E1044*Invoice!I3096))*Invoice!J3096)</f>
        <v>0</v>
      </c>
      <c r="F1045" s="81"/>
      <c r="G1045" s="90">
        <f>E1045/1.11</f>
        <v>0</v>
      </c>
      <c r="H1045" s="91">
        <f>G1045*11%</f>
        <v>0</v>
      </c>
      <c r="I1045" s="91" t="e">
        <f>G1045/B1044</f>
        <v>#DIV/0!</v>
      </c>
      <c r="J1045" s="104" t="e">
        <f>H1045/B1044</f>
        <v>#DIV/0!</v>
      </c>
    </row>
    <row r="1046" spans="1:10" ht="12.75" customHeight="1" x14ac:dyDescent="0.25">
      <c r="A1046" s="101"/>
      <c r="D1046" s="81" t="s">
        <v>23</v>
      </c>
      <c r="E1046" s="81">
        <f>E1044-E1045</f>
        <v>0</v>
      </c>
      <c r="F1046" s="81"/>
      <c r="G1046" s="82">
        <f>G1044-G1045</f>
        <v>0</v>
      </c>
      <c r="H1046" s="82">
        <f>H1044-H1045</f>
        <v>0</v>
      </c>
      <c r="I1046" s="82" t="e">
        <f>I1044-I1045</f>
        <v>#DIV/0!</v>
      </c>
      <c r="J1046" s="105" t="e">
        <f>J1044-J1045</f>
        <v>#DIV/0!</v>
      </c>
    </row>
    <row r="1047" spans="1:10" ht="12.75" customHeight="1" x14ac:dyDescent="0.25">
      <c r="A1047" s="101"/>
      <c r="D1047" s="81"/>
      <c r="E1047" s="81"/>
      <c r="F1047" s="81"/>
      <c r="G1047" s="82"/>
      <c r="H1047" s="83">
        <f>G1046+H1046</f>
        <v>0</v>
      </c>
      <c r="I1047" s="83"/>
      <c r="J1047" s="103"/>
    </row>
    <row r="1048" spans="1:10" ht="12.75" customHeight="1" x14ac:dyDescent="0.25">
      <c r="A1048" s="101"/>
      <c r="B1048" s="79"/>
      <c r="D1048" s="81"/>
      <c r="E1048" s="81"/>
      <c r="F1048" s="81"/>
      <c r="G1048" s="82"/>
      <c r="H1048" s="83"/>
      <c r="I1048" s="83"/>
      <c r="J1048" s="103"/>
    </row>
    <row r="1049" spans="1:10" ht="12.75" customHeight="1" x14ac:dyDescent="0.25">
      <c r="A1049" s="101">
        <v>10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Invoice!B3097</f>
        <v>0</v>
      </c>
      <c r="C1050" s="88">
        <f>Invoice!E3097</f>
        <v>0</v>
      </c>
      <c r="D1050" s="89">
        <f>Invoice!H3097</f>
        <v>0</v>
      </c>
      <c r="E1050" s="81">
        <f t="shared" si="100"/>
        <v>0</v>
      </c>
      <c r="F1050" s="81"/>
      <c r="G1050" s="82">
        <f t="shared" si="101"/>
        <v>0</v>
      </c>
      <c r="H1050" s="83">
        <f t="shared" si="102"/>
        <v>0</v>
      </c>
      <c r="I1050" s="83" t="e">
        <f t="shared" si="103"/>
        <v>#DIV/0!</v>
      </c>
      <c r="J1050" s="103" t="e">
        <f t="shared" si="104"/>
        <v>#DIV/0!</v>
      </c>
    </row>
    <row r="1051" spans="1:10" ht="12.75" customHeight="1" x14ac:dyDescent="0.25">
      <c r="A1051" s="101"/>
      <c r="D1051" s="81"/>
      <c r="E1051" s="81">
        <f>(E1050*Invoice!I3097)+((E1050-(E1050*Invoice!I3097))*Invoice!J3097)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11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Invoice!B3098</f>
        <v>0</v>
      </c>
      <c r="C1056" s="88">
        <f>Invoice!E3098</f>
        <v>0</v>
      </c>
      <c r="D1056" s="89">
        <f>Invoice!H3098</f>
        <v>0</v>
      </c>
      <c r="E1056" s="81">
        <f t="shared" si="100"/>
        <v>0</v>
      </c>
      <c r="F1056" s="81"/>
      <c r="G1056" s="82">
        <f t="shared" si="101"/>
        <v>0</v>
      </c>
      <c r="H1056" s="83">
        <f t="shared" si="102"/>
        <v>0</v>
      </c>
      <c r="I1056" s="83" t="e">
        <f t="shared" si="103"/>
        <v>#DIV/0!</v>
      </c>
      <c r="J1056" s="103" t="e">
        <f t="shared" si="104"/>
        <v>#DIV/0!</v>
      </c>
    </row>
    <row r="1057" spans="1:10" ht="12.75" customHeight="1" x14ac:dyDescent="0.25">
      <c r="A1057" s="101"/>
      <c r="D1057" s="81"/>
      <c r="E1057" s="81">
        <f>(E1056*Invoice!I3098)+((E1056-(E1056*Invoice!I3098))*Invoice!J3098)</f>
        <v>0</v>
      </c>
      <c r="F1057" s="81"/>
      <c r="G1057" s="90">
        <f>E1057/1.11</f>
        <v>0</v>
      </c>
      <c r="H1057" s="91">
        <f>G1057*11%</f>
        <v>0</v>
      </c>
      <c r="I1057" s="91" t="e">
        <f>G1057/B1056</f>
        <v>#DIV/0!</v>
      </c>
      <c r="J1057" s="104" t="e">
        <f>H1057/B1056</f>
        <v>#DIV/0!</v>
      </c>
    </row>
    <row r="1058" spans="1:10" ht="12.75" customHeight="1" x14ac:dyDescent="0.25">
      <c r="A1058" s="101"/>
      <c r="D1058" s="81" t="s">
        <v>23</v>
      </c>
      <c r="E1058" s="81">
        <f>E1056-E1057</f>
        <v>0</v>
      </c>
      <c r="F1058" s="81"/>
      <c r="G1058" s="82">
        <f>G1056-G1057</f>
        <v>0</v>
      </c>
      <c r="H1058" s="82">
        <f>H1056-H1057</f>
        <v>0</v>
      </c>
      <c r="I1058" s="82" t="e">
        <f>I1056-I1057</f>
        <v>#DIV/0!</v>
      </c>
      <c r="J1058" s="105" t="e">
        <f>J1056-J1057</f>
        <v>#DIV/0!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0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12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Invoice!B3099</f>
        <v>0</v>
      </c>
      <c r="C1062" s="88">
        <f>Invoice!E3099</f>
        <v>0</v>
      </c>
      <c r="D1062" s="89">
        <f>Invoice!H3099</f>
        <v>0</v>
      </c>
      <c r="E1062" s="81">
        <f t="shared" si="100"/>
        <v>0</v>
      </c>
      <c r="F1062" s="81"/>
      <c r="G1062" s="82">
        <f t="shared" si="101"/>
        <v>0</v>
      </c>
      <c r="H1062" s="83">
        <f t="shared" si="102"/>
        <v>0</v>
      </c>
      <c r="I1062" s="83" t="e">
        <f t="shared" si="103"/>
        <v>#DIV/0!</v>
      </c>
      <c r="J1062" s="103" t="e">
        <f t="shared" si="104"/>
        <v>#DIV/0!</v>
      </c>
    </row>
    <row r="1063" spans="1:10" ht="12.75" customHeight="1" x14ac:dyDescent="0.25">
      <c r="A1063" s="101"/>
      <c r="D1063" s="81"/>
      <c r="E1063" s="81">
        <f>(E1062*Invoice!I3099)+((E1062-(E1062*Invoice!I3099))*Invoice!J3099)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13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Invoice!B3100</f>
        <v>0</v>
      </c>
      <c r="C1068" s="88">
        <f>Invoice!E3100</f>
        <v>0</v>
      </c>
      <c r="D1068" s="89">
        <f>Invoice!H3100</f>
        <v>0</v>
      </c>
      <c r="E1068" s="81">
        <f t="shared" si="100"/>
        <v>0</v>
      </c>
      <c r="F1068" s="81"/>
      <c r="G1068" s="82">
        <f t="shared" si="101"/>
        <v>0</v>
      </c>
      <c r="H1068" s="83">
        <f t="shared" si="102"/>
        <v>0</v>
      </c>
      <c r="I1068" s="83" t="e">
        <f t="shared" si="103"/>
        <v>#DIV/0!</v>
      </c>
      <c r="J1068" s="103" t="e">
        <f t="shared" si="104"/>
        <v>#DIV/0!</v>
      </c>
    </row>
    <row r="1069" spans="1:10" ht="12.75" customHeight="1" x14ac:dyDescent="0.25">
      <c r="A1069" s="101"/>
      <c r="D1069" s="81"/>
      <c r="E1069" s="81">
        <f>(E1068*Invoice!I3100)+((E1068-(E1068*Invoice!I3100))*Invoice!J3100)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14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Invoice!B3101</f>
        <v>0</v>
      </c>
      <c r="C1074" s="88">
        <f>Invoice!E3101</f>
        <v>0</v>
      </c>
      <c r="D1074" s="89">
        <f>Invoice!H3101</f>
        <v>0</v>
      </c>
      <c r="E1074" s="81">
        <f t="shared" si="100"/>
        <v>0</v>
      </c>
      <c r="F1074" s="81"/>
      <c r="G1074" s="82">
        <f t="shared" si="101"/>
        <v>0</v>
      </c>
      <c r="H1074" s="83">
        <f t="shared" si="102"/>
        <v>0</v>
      </c>
      <c r="I1074" s="83" t="e">
        <f t="shared" si="103"/>
        <v>#DIV/0!</v>
      </c>
      <c r="J1074" s="103" t="e">
        <f t="shared" si="104"/>
        <v>#DIV/0!</v>
      </c>
    </row>
    <row r="1075" spans="1:10" ht="12.75" customHeight="1" x14ac:dyDescent="0.25">
      <c r="A1075" s="101"/>
      <c r="D1075" s="81"/>
      <c r="E1075" s="81">
        <f>(E1074*Invoice!I3101)+((E1074-(E1074*Invoice!I3101))*Invoice!J3101)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15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Invoice!B3102</f>
        <v>0</v>
      </c>
      <c r="C1080" s="88">
        <f>Invoice!E3102</f>
        <v>0</v>
      </c>
      <c r="D1080" s="89">
        <f>Invoice!H3102</f>
        <v>0</v>
      </c>
      <c r="E1080" s="81">
        <f t="shared" si="100"/>
        <v>0</v>
      </c>
      <c r="F1080" s="81"/>
      <c r="G1080" s="82">
        <f t="shared" si="101"/>
        <v>0</v>
      </c>
      <c r="H1080" s="83">
        <f t="shared" si="102"/>
        <v>0</v>
      </c>
      <c r="I1080" s="83" t="e">
        <f t="shared" si="103"/>
        <v>#DIV/0!</v>
      </c>
      <c r="J1080" s="103" t="e">
        <f t="shared" si="104"/>
        <v>#DIV/0!</v>
      </c>
    </row>
    <row r="1081" spans="1:10" ht="12.75" customHeight="1" x14ac:dyDescent="0.25">
      <c r="A1081" s="101"/>
      <c r="D1081" s="81"/>
      <c r="E1081" s="81">
        <f>(E1080*Invoice!I3102)+((E1080-(E1080*Invoice!I3102))*Invoice!J3102)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16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Invoice!B3103</f>
        <v>0</v>
      </c>
      <c r="C1086" s="88">
        <f>Invoice!E3103</f>
        <v>0</v>
      </c>
      <c r="D1086" s="89">
        <f>Invoice!H3103</f>
        <v>0</v>
      </c>
      <c r="E1086" s="81">
        <f t="shared" si="100"/>
        <v>0</v>
      </c>
      <c r="F1086" s="81"/>
      <c r="G1086" s="82">
        <f t="shared" si="101"/>
        <v>0</v>
      </c>
      <c r="H1086" s="83">
        <f t="shared" si="102"/>
        <v>0</v>
      </c>
      <c r="I1086" s="83" t="e">
        <f t="shared" si="103"/>
        <v>#DIV/0!</v>
      </c>
      <c r="J1086" s="103" t="e">
        <f t="shared" si="104"/>
        <v>#DIV/0!</v>
      </c>
    </row>
    <row r="1087" spans="1:10" ht="12.75" customHeight="1" x14ac:dyDescent="0.25">
      <c r="A1087" s="101"/>
      <c r="D1087" s="81"/>
      <c r="E1087" s="81">
        <f>(E1086*Invoice!I3103)+((E1086-(E1086*Invoice!I3103))*Invoice!J3103)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C1090" s="88"/>
      <c r="D1090" s="89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6"/>
      <c r="B1091" s="107"/>
      <c r="C1091" s="107"/>
      <c r="D1091" s="107"/>
      <c r="E1091" s="107"/>
      <c r="F1091" s="107"/>
      <c r="G1091" s="108">
        <f>G998+G1004+G1010+G1016+G1022+G1028+G1034+G1040+G1046+G1052+G1058+G1064+G1070+G1076+G1082+G1088</f>
        <v>3553513.5135135134</v>
      </c>
      <c r="H1091" s="108">
        <f>H998+H1004+H1010+H1016+H1022+H1028+H1034+H1040+H1046+H1052+H1058+H1064+H1070+H1076+H1082+H1088</f>
        <v>390886.48648648651</v>
      </c>
      <c r="I1091" s="107"/>
      <c r="J1091" s="109">
        <f>H999+H1005+H1011+H1017+H1023+H1029+H1035+H1041+H1047+H1053+H1059+H1065+H1071+H1077+H1083+H1089</f>
        <v>3944400</v>
      </c>
    </row>
    <row r="1093" spans="1:10" ht="12.75" customHeight="1" x14ac:dyDescent="0.25">
      <c r="A1093" s="94" t="s">
        <v>1</v>
      </c>
      <c r="B1093" s="95">
        <f>Invoice!E3194</f>
        <v>23070029</v>
      </c>
      <c r="C1093" s="96"/>
      <c r="D1093" s="97"/>
      <c r="E1093" s="97"/>
      <c r="F1093" s="97"/>
      <c r="G1093" s="98"/>
      <c r="H1093" s="99"/>
      <c r="I1093" s="99"/>
      <c r="J1093" s="100"/>
    </row>
    <row r="1094" spans="1:10" ht="12.75" customHeight="1" x14ac:dyDescent="0.25">
      <c r="A1094" s="101">
        <v>1</v>
      </c>
      <c r="B1094" s="84" t="s">
        <v>20</v>
      </c>
      <c r="C1094" s="84" t="s">
        <v>21</v>
      </c>
      <c r="D1094" s="85" t="s">
        <v>22</v>
      </c>
      <c r="E1094" s="85" t="s">
        <v>23</v>
      </c>
      <c r="F1094" s="85"/>
      <c r="G1094" s="86" t="s">
        <v>24</v>
      </c>
      <c r="H1094" s="87" t="s">
        <v>25</v>
      </c>
      <c r="I1094" s="87" t="s">
        <v>26</v>
      </c>
      <c r="J1094" s="102"/>
    </row>
    <row r="1095" spans="1:10" ht="12.75" customHeight="1" x14ac:dyDescent="0.25">
      <c r="A1095" s="101"/>
      <c r="B1095" s="80">
        <f>Invoice!B3202</f>
        <v>0</v>
      </c>
      <c r="C1095" s="88">
        <f>Invoice!E3202</f>
        <v>0</v>
      </c>
      <c r="D1095" s="89">
        <f>Invoice!H3202</f>
        <v>0</v>
      </c>
      <c r="E1095" s="81">
        <f>D1095*B1095</f>
        <v>0</v>
      </c>
      <c r="F1095" s="81"/>
      <c r="G1095" s="82">
        <f>E1095/1.11</f>
        <v>0</v>
      </c>
      <c r="H1095" s="83">
        <f>G1095*11%</f>
        <v>0</v>
      </c>
      <c r="I1095" s="83" t="e">
        <f>G1095/B1095</f>
        <v>#DIV/0!</v>
      </c>
      <c r="J1095" s="103" t="e">
        <f>H1095/B1095</f>
        <v>#DIV/0!</v>
      </c>
    </row>
    <row r="1096" spans="1:10" ht="12.75" customHeight="1" x14ac:dyDescent="0.25">
      <c r="A1096" s="101"/>
      <c r="D1096" s="81"/>
      <c r="E1096" s="81">
        <f>(E1095*Invoice!I3202)+((E1095-(E1095*Invoice!I3202))*Invoice!J3202)</f>
        <v>0</v>
      </c>
      <c r="F1096" s="81"/>
      <c r="G1096" s="90">
        <f>E1096/1.11</f>
        <v>0</v>
      </c>
      <c r="H1096" s="91">
        <f>G1096*11%</f>
        <v>0</v>
      </c>
      <c r="I1096" s="91" t="e">
        <f>G1096/B1095</f>
        <v>#DIV/0!</v>
      </c>
      <c r="J1096" s="104" t="e">
        <f>H1096/B1095</f>
        <v>#DIV/0!</v>
      </c>
    </row>
    <row r="1097" spans="1:10" ht="12.75" customHeight="1" x14ac:dyDescent="0.25">
      <c r="A1097" s="101"/>
      <c r="D1097" s="81" t="s">
        <v>23</v>
      </c>
      <c r="E1097" s="81">
        <f>E1095-E1096</f>
        <v>0</v>
      </c>
      <c r="F1097" s="81"/>
      <c r="G1097" s="82">
        <f>G1095-G1096</f>
        <v>0</v>
      </c>
      <c r="H1097" s="82">
        <f>H1095-H1096</f>
        <v>0</v>
      </c>
      <c r="I1097" s="82" t="e">
        <f>I1095-I1096</f>
        <v>#DIV/0!</v>
      </c>
      <c r="J1097" s="105" t="e">
        <f>J1095-J1096</f>
        <v>#DIV/0!</v>
      </c>
    </row>
    <row r="1098" spans="1:10" ht="12.75" customHeight="1" x14ac:dyDescent="0.25">
      <c r="A1098" s="101"/>
      <c r="D1098" s="81"/>
      <c r="E1098" s="81"/>
      <c r="F1098" s="81"/>
      <c r="G1098" s="82"/>
      <c r="H1098" s="83">
        <f>G1097+H1097</f>
        <v>0</v>
      </c>
      <c r="I1098" s="83"/>
      <c r="J1098" s="103"/>
    </row>
    <row r="1099" spans="1:10" ht="12.75" customHeight="1" x14ac:dyDescent="0.25">
      <c r="A1099" s="101"/>
      <c r="B1099" s="79"/>
      <c r="D1099" s="81"/>
      <c r="E1099" s="81"/>
      <c r="F1099" s="81"/>
      <c r="G1099" s="82"/>
      <c r="H1099" s="83"/>
      <c r="I1099" s="83"/>
      <c r="J1099" s="103"/>
    </row>
    <row r="1100" spans="1:10" ht="12.75" customHeight="1" x14ac:dyDescent="0.25">
      <c r="A1100" s="101">
        <v>2</v>
      </c>
      <c r="B1100" s="84" t="s">
        <v>20</v>
      </c>
      <c r="C1100" s="84" t="s">
        <v>21</v>
      </c>
      <c r="D1100" s="85" t="s">
        <v>22</v>
      </c>
      <c r="E1100" s="85" t="s">
        <v>23</v>
      </c>
      <c r="F1100" s="85"/>
      <c r="G1100" s="86" t="s">
        <v>24</v>
      </c>
      <c r="H1100" s="87" t="s">
        <v>25</v>
      </c>
      <c r="I1100" s="87" t="s">
        <v>26</v>
      </c>
      <c r="J1100" s="102"/>
    </row>
    <row r="1101" spans="1:10" ht="12.75" customHeight="1" x14ac:dyDescent="0.25">
      <c r="A1101" s="101"/>
      <c r="B1101" s="80">
        <f>Invoice!B3203</f>
        <v>0</v>
      </c>
      <c r="C1101" s="88">
        <f>Invoice!E3203</f>
        <v>0</v>
      </c>
      <c r="D1101" s="89">
        <f>Invoice!H3203</f>
        <v>0</v>
      </c>
      <c r="E1101" s="81">
        <f t="shared" ref="E1101:E1185" si="105">D1101*B1101</f>
        <v>0</v>
      </c>
      <c r="F1101" s="81"/>
      <c r="G1101" s="82">
        <f t="shared" ref="G1101:G1185" si="106">E1101/1.11</f>
        <v>0</v>
      </c>
      <c r="H1101" s="83">
        <f t="shared" ref="H1101:H1185" si="107">G1101*11%</f>
        <v>0</v>
      </c>
      <c r="I1101" s="83" t="e">
        <f t="shared" ref="I1101:I1185" si="108">G1101/B1101</f>
        <v>#DIV/0!</v>
      </c>
      <c r="J1101" s="103" t="e">
        <f t="shared" ref="J1101:J1185" si="109">H1101/B1101</f>
        <v>#DIV/0!</v>
      </c>
    </row>
    <row r="1102" spans="1:10" ht="12.75" customHeight="1" x14ac:dyDescent="0.25">
      <c r="A1102" s="101"/>
      <c r="D1102" s="81"/>
      <c r="E1102" s="81">
        <f>(E1101*Invoice!I3203)+((E1101-(E1101*Invoice!I3203))*Invoice!J3203)</f>
        <v>0</v>
      </c>
      <c r="F1102" s="81"/>
      <c r="G1102" s="90">
        <f>E1102/1.11</f>
        <v>0</v>
      </c>
      <c r="H1102" s="91">
        <f>G1102*11%</f>
        <v>0</v>
      </c>
      <c r="I1102" s="91" t="e">
        <f>G1102/B1101</f>
        <v>#DIV/0!</v>
      </c>
      <c r="J1102" s="104" t="e">
        <f>H1102/B1101</f>
        <v>#DIV/0!</v>
      </c>
    </row>
    <row r="1103" spans="1:10" ht="12.75" customHeight="1" x14ac:dyDescent="0.25">
      <c r="A1103" s="101"/>
      <c r="D1103" s="81" t="s">
        <v>23</v>
      </c>
      <c r="E1103" s="81">
        <f>E1101-E1102</f>
        <v>0</v>
      </c>
      <c r="F1103" s="81"/>
      <c r="G1103" s="82">
        <f>G1101-G1102</f>
        <v>0</v>
      </c>
      <c r="H1103" s="82">
        <f>H1101-H1102</f>
        <v>0</v>
      </c>
      <c r="I1103" s="82" t="e">
        <f>I1101-I1102</f>
        <v>#DIV/0!</v>
      </c>
      <c r="J1103" s="105" t="e">
        <f>J1101-J1102</f>
        <v>#DIV/0!</v>
      </c>
    </row>
    <row r="1104" spans="1:10" ht="12.75" customHeight="1" x14ac:dyDescent="0.25">
      <c r="A1104" s="101"/>
      <c r="D1104" s="81"/>
      <c r="E1104" s="81"/>
      <c r="F1104" s="81"/>
      <c r="G1104" s="82"/>
      <c r="H1104" s="83">
        <f>G1103+H1103</f>
        <v>0</v>
      </c>
      <c r="I1104" s="83"/>
      <c r="J1104" s="103"/>
    </row>
    <row r="1105" spans="1:10" ht="12.75" customHeight="1" x14ac:dyDescent="0.25">
      <c r="A1105" s="101"/>
      <c r="B1105" s="79"/>
      <c r="D1105" s="81"/>
      <c r="E1105" s="81"/>
      <c r="F1105" s="81"/>
      <c r="G1105" s="82"/>
      <c r="H1105" s="83"/>
      <c r="I1105" s="83"/>
      <c r="J1105" s="103"/>
    </row>
    <row r="1106" spans="1:10" ht="12.75" customHeight="1" x14ac:dyDescent="0.25">
      <c r="A1106" s="101">
        <v>3</v>
      </c>
      <c r="B1106" s="84" t="s">
        <v>20</v>
      </c>
      <c r="C1106" s="84" t="s">
        <v>21</v>
      </c>
      <c r="D1106" s="85" t="s">
        <v>22</v>
      </c>
      <c r="E1106" s="85" t="s">
        <v>23</v>
      </c>
      <c r="F1106" s="85"/>
      <c r="G1106" s="86" t="s">
        <v>24</v>
      </c>
      <c r="H1106" s="87" t="s">
        <v>25</v>
      </c>
      <c r="I1106" s="87" t="s">
        <v>26</v>
      </c>
      <c r="J1106" s="102"/>
    </row>
    <row r="1107" spans="1:10" ht="12.75" customHeight="1" x14ac:dyDescent="0.25">
      <c r="A1107" s="101"/>
      <c r="B1107" s="80">
        <f>Invoice!B3204</f>
        <v>0</v>
      </c>
      <c r="C1107" s="88">
        <f>Invoice!E3204</f>
        <v>0</v>
      </c>
      <c r="D1107" s="89">
        <f>Invoice!H3204</f>
        <v>0</v>
      </c>
      <c r="E1107" s="81">
        <f t="shared" si="105"/>
        <v>0</v>
      </c>
      <c r="F1107" s="81"/>
      <c r="G1107" s="82">
        <f t="shared" si="106"/>
        <v>0</v>
      </c>
      <c r="H1107" s="83">
        <f t="shared" si="107"/>
        <v>0</v>
      </c>
      <c r="I1107" s="83" t="e">
        <f t="shared" si="108"/>
        <v>#DIV/0!</v>
      </c>
      <c r="J1107" s="103" t="e">
        <f t="shared" si="109"/>
        <v>#DIV/0!</v>
      </c>
    </row>
    <row r="1108" spans="1:10" ht="12.75" customHeight="1" x14ac:dyDescent="0.25">
      <c r="A1108" s="101"/>
      <c r="D1108" s="81"/>
      <c r="E1108" s="81">
        <f>(E1107*Invoice!I3204)+((E1107-(E1107*Invoice!I3204))*Invoice!J3204)</f>
        <v>0</v>
      </c>
      <c r="F1108" s="81"/>
      <c r="G1108" s="90">
        <f>E1108/1.11</f>
        <v>0</v>
      </c>
      <c r="H1108" s="91">
        <f>G1108*11%</f>
        <v>0</v>
      </c>
      <c r="I1108" s="91" t="e">
        <f>G1108/B1107</f>
        <v>#DIV/0!</v>
      </c>
      <c r="J1108" s="104" t="e">
        <f>H1108/B1107</f>
        <v>#DIV/0!</v>
      </c>
    </row>
    <row r="1109" spans="1:10" ht="12.75" customHeight="1" x14ac:dyDescent="0.25">
      <c r="A1109" s="101"/>
      <c r="D1109" s="81" t="s">
        <v>23</v>
      </c>
      <c r="E1109" s="81">
        <f>E1107-E1108</f>
        <v>0</v>
      </c>
      <c r="F1109" s="81"/>
      <c r="G1109" s="82">
        <f>G1107-G1108</f>
        <v>0</v>
      </c>
      <c r="H1109" s="82">
        <f>H1107-H1108</f>
        <v>0</v>
      </c>
      <c r="I1109" s="82" t="e">
        <f>I1107-I1108</f>
        <v>#DIV/0!</v>
      </c>
      <c r="J1109" s="105" t="e">
        <f>J1107-J1108</f>
        <v>#DIV/0!</v>
      </c>
    </row>
    <row r="1110" spans="1:10" ht="12.75" customHeight="1" x14ac:dyDescent="0.25">
      <c r="A1110" s="101"/>
      <c r="D1110" s="81"/>
      <c r="E1110" s="81"/>
      <c r="F1110" s="81"/>
      <c r="G1110" s="82"/>
      <c r="H1110" s="83">
        <f>G1109+H1109</f>
        <v>0</v>
      </c>
      <c r="I1110" s="83"/>
      <c r="J1110" s="103"/>
    </row>
    <row r="1111" spans="1:10" ht="12.75" customHeight="1" x14ac:dyDescent="0.25">
      <c r="A1111" s="101"/>
      <c r="B1111" s="79"/>
      <c r="D1111" s="81"/>
      <c r="E1111" s="81"/>
      <c r="F1111" s="81"/>
      <c r="G1111" s="82"/>
      <c r="H1111" s="83"/>
      <c r="I1111" s="83"/>
      <c r="J1111" s="103"/>
    </row>
    <row r="1112" spans="1:10" ht="12.75" customHeight="1" x14ac:dyDescent="0.25">
      <c r="A1112" s="101">
        <v>4</v>
      </c>
      <c r="B1112" s="84" t="s">
        <v>20</v>
      </c>
      <c r="C1112" s="84" t="s">
        <v>21</v>
      </c>
      <c r="D1112" s="85" t="s">
        <v>22</v>
      </c>
      <c r="E1112" s="85" t="s">
        <v>23</v>
      </c>
      <c r="F1112" s="85"/>
      <c r="G1112" s="86" t="s">
        <v>24</v>
      </c>
      <c r="H1112" s="87" t="s">
        <v>25</v>
      </c>
      <c r="I1112" s="87" t="s">
        <v>26</v>
      </c>
      <c r="J1112" s="102"/>
    </row>
    <row r="1113" spans="1:10" ht="12.75" customHeight="1" x14ac:dyDescent="0.25">
      <c r="A1113" s="101"/>
      <c r="B1113" s="80">
        <f>Invoice!B3205</f>
        <v>0</v>
      </c>
      <c r="C1113" s="88">
        <f>Invoice!E3205</f>
        <v>0</v>
      </c>
      <c r="D1113" s="89">
        <f>Invoice!H3205</f>
        <v>0</v>
      </c>
      <c r="E1113" s="81">
        <f t="shared" si="105"/>
        <v>0</v>
      </c>
      <c r="F1113" s="81"/>
      <c r="G1113" s="82">
        <f t="shared" si="106"/>
        <v>0</v>
      </c>
      <c r="H1113" s="83">
        <f t="shared" si="107"/>
        <v>0</v>
      </c>
      <c r="I1113" s="83" t="e">
        <f t="shared" si="108"/>
        <v>#DIV/0!</v>
      </c>
      <c r="J1113" s="103" t="e">
        <f t="shared" si="109"/>
        <v>#DIV/0!</v>
      </c>
    </row>
    <row r="1114" spans="1:10" ht="12.75" customHeight="1" x14ac:dyDescent="0.25">
      <c r="A1114" s="101"/>
      <c r="D1114" s="81"/>
      <c r="E1114" s="81">
        <f>(E1113*Invoice!I3205)+((E1113-(E1113*Invoice!I3205))*Invoice!J3205)</f>
        <v>0</v>
      </c>
      <c r="F1114" s="81"/>
      <c r="G1114" s="90">
        <f>E1114/1.11</f>
        <v>0</v>
      </c>
      <c r="H1114" s="91">
        <f>G1114*11%</f>
        <v>0</v>
      </c>
      <c r="I1114" s="91" t="e">
        <f>G1114/B1113</f>
        <v>#DIV/0!</v>
      </c>
      <c r="J1114" s="104" t="e">
        <f>H1114/B1113</f>
        <v>#DIV/0!</v>
      </c>
    </row>
    <row r="1115" spans="1:10" ht="12.75" customHeight="1" x14ac:dyDescent="0.25">
      <c r="A1115" s="101"/>
      <c r="D1115" s="81" t="s">
        <v>23</v>
      </c>
      <c r="E1115" s="81">
        <f>E1113-E1114</f>
        <v>0</v>
      </c>
      <c r="F1115" s="81"/>
      <c r="G1115" s="82">
        <f>G1113-G1114</f>
        <v>0</v>
      </c>
      <c r="H1115" s="82">
        <f>H1113-H1114</f>
        <v>0</v>
      </c>
      <c r="I1115" s="82" t="e">
        <f>I1113-I1114</f>
        <v>#DIV/0!</v>
      </c>
      <c r="J1115" s="105" t="e">
        <f>J1113-J1114</f>
        <v>#DIV/0!</v>
      </c>
    </row>
    <row r="1116" spans="1:10" ht="12.75" customHeight="1" x14ac:dyDescent="0.25">
      <c r="A1116" s="101"/>
      <c r="D1116" s="81"/>
      <c r="E1116" s="81"/>
      <c r="F1116" s="81"/>
      <c r="G1116" s="82"/>
      <c r="H1116" s="83">
        <f>G1115+H1115</f>
        <v>0</v>
      </c>
      <c r="I1116" s="83"/>
      <c r="J1116" s="103"/>
    </row>
    <row r="1117" spans="1:10" ht="12.75" customHeight="1" x14ac:dyDescent="0.25">
      <c r="A1117" s="101"/>
      <c r="B1117" s="79"/>
      <c r="D1117" s="81"/>
      <c r="E1117" s="81"/>
      <c r="F1117" s="81"/>
      <c r="G1117" s="82"/>
      <c r="H1117" s="83"/>
      <c r="I1117" s="83"/>
      <c r="J1117" s="103"/>
    </row>
    <row r="1118" spans="1:10" ht="12.75" customHeight="1" x14ac:dyDescent="0.25">
      <c r="A1118" s="101">
        <v>5</v>
      </c>
      <c r="B1118" s="84" t="s">
        <v>20</v>
      </c>
      <c r="C1118" s="84" t="s">
        <v>21</v>
      </c>
      <c r="D1118" s="85" t="s">
        <v>22</v>
      </c>
      <c r="E1118" s="85" t="s">
        <v>23</v>
      </c>
      <c r="F1118" s="85"/>
      <c r="G1118" s="86" t="s">
        <v>24</v>
      </c>
      <c r="H1118" s="87" t="s">
        <v>25</v>
      </c>
      <c r="I1118" s="87" t="s">
        <v>26</v>
      </c>
      <c r="J1118" s="102"/>
    </row>
    <row r="1119" spans="1:10" ht="12.75" customHeight="1" x14ac:dyDescent="0.25">
      <c r="A1119" s="101"/>
      <c r="B1119" s="80">
        <f>Invoice!B3206</f>
        <v>0</v>
      </c>
      <c r="C1119" s="88">
        <f>Invoice!E3206</f>
        <v>0</v>
      </c>
      <c r="D1119" s="89">
        <f>Invoice!H3206</f>
        <v>0</v>
      </c>
      <c r="E1119" s="81">
        <f t="shared" si="105"/>
        <v>0</v>
      </c>
      <c r="F1119" s="81"/>
      <c r="G1119" s="82">
        <f t="shared" si="106"/>
        <v>0</v>
      </c>
      <c r="H1119" s="83">
        <f t="shared" si="107"/>
        <v>0</v>
      </c>
      <c r="I1119" s="83" t="e">
        <f t="shared" si="108"/>
        <v>#DIV/0!</v>
      </c>
      <c r="J1119" s="103" t="e">
        <f t="shared" si="109"/>
        <v>#DIV/0!</v>
      </c>
    </row>
    <row r="1120" spans="1:10" ht="12.75" customHeight="1" x14ac:dyDescent="0.25">
      <c r="A1120" s="101"/>
      <c r="D1120" s="81"/>
      <c r="E1120" s="81">
        <f>(E1119*Invoice!I3206)+((E1119-(E1119*Invoice!I3206))*Invoice!J3206)</f>
        <v>0</v>
      </c>
      <c r="F1120" s="81"/>
      <c r="G1120" s="90">
        <f>E1120/1.11</f>
        <v>0</v>
      </c>
      <c r="H1120" s="91">
        <f>G1120*11%</f>
        <v>0</v>
      </c>
      <c r="I1120" s="91" t="e">
        <f>G1120/B1119</f>
        <v>#DIV/0!</v>
      </c>
      <c r="J1120" s="104" t="e">
        <f>H1120/B1119</f>
        <v>#DIV/0!</v>
      </c>
    </row>
    <row r="1121" spans="1:10" ht="12.75" customHeight="1" x14ac:dyDescent="0.25">
      <c r="A1121" s="101"/>
      <c r="D1121" s="81" t="s">
        <v>23</v>
      </c>
      <c r="E1121" s="81">
        <f>E1119-E1120</f>
        <v>0</v>
      </c>
      <c r="F1121" s="81"/>
      <c r="G1121" s="82">
        <f>G1119-G1120</f>
        <v>0</v>
      </c>
      <c r="H1121" s="82">
        <f>H1119-H1120</f>
        <v>0</v>
      </c>
      <c r="I1121" s="82" t="e">
        <f>I1119-I1120</f>
        <v>#DIV/0!</v>
      </c>
      <c r="J1121" s="105" t="e">
        <f>J1119-J1120</f>
        <v>#DIV/0!</v>
      </c>
    </row>
    <row r="1122" spans="1:10" ht="12.75" customHeight="1" x14ac:dyDescent="0.25">
      <c r="A1122" s="101"/>
      <c r="D1122" s="81"/>
      <c r="E1122" s="81"/>
      <c r="F1122" s="81"/>
      <c r="G1122" s="82"/>
      <c r="H1122" s="83">
        <f>G1121+H1121</f>
        <v>0</v>
      </c>
      <c r="I1122" s="83"/>
      <c r="J1122" s="103"/>
    </row>
    <row r="1123" spans="1:10" ht="12.75" customHeight="1" x14ac:dyDescent="0.25">
      <c r="A1123" s="101"/>
      <c r="B1123" s="79"/>
      <c r="D1123" s="81"/>
      <c r="E1123" s="81"/>
      <c r="F1123" s="81"/>
      <c r="G1123" s="82"/>
      <c r="H1123" s="83"/>
      <c r="I1123" s="83"/>
      <c r="J1123" s="103"/>
    </row>
    <row r="1124" spans="1:10" ht="12.75" customHeight="1" x14ac:dyDescent="0.25">
      <c r="A1124" s="101">
        <v>6</v>
      </c>
      <c r="B1124" s="84" t="s">
        <v>20</v>
      </c>
      <c r="C1124" s="84" t="s">
        <v>21</v>
      </c>
      <c r="D1124" s="85" t="s">
        <v>22</v>
      </c>
      <c r="E1124" s="85" t="s">
        <v>23</v>
      </c>
      <c r="F1124" s="85"/>
      <c r="G1124" s="86" t="s">
        <v>24</v>
      </c>
      <c r="H1124" s="87" t="s">
        <v>25</v>
      </c>
      <c r="I1124" s="87" t="s">
        <v>26</v>
      </c>
      <c r="J1124" s="102"/>
    </row>
    <row r="1125" spans="1:10" ht="12.75" customHeight="1" x14ac:dyDescent="0.25">
      <c r="A1125" s="101"/>
      <c r="B1125" s="80">
        <f>Invoice!B3207</f>
        <v>0</v>
      </c>
      <c r="C1125" s="88">
        <f>Invoice!E3207</f>
        <v>0</v>
      </c>
      <c r="D1125" s="89">
        <f>Invoice!H3207</f>
        <v>0</v>
      </c>
      <c r="E1125" s="81">
        <f t="shared" si="105"/>
        <v>0</v>
      </c>
      <c r="F1125" s="81"/>
      <c r="G1125" s="82">
        <f t="shared" si="106"/>
        <v>0</v>
      </c>
      <c r="H1125" s="83">
        <f t="shared" si="107"/>
        <v>0</v>
      </c>
      <c r="I1125" s="83" t="e">
        <f t="shared" si="108"/>
        <v>#DIV/0!</v>
      </c>
      <c r="J1125" s="103" t="e">
        <f t="shared" si="109"/>
        <v>#DIV/0!</v>
      </c>
    </row>
    <row r="1126" spans="1:10" ht="12.75" customHeight="1" x14ac:dyDescent="0.25">
      <c r="A1126" s="101"/>
      <c r="D1126" s="81"/>
      <c r="E1126" s="81">
        <f>(E1125*Invoice!I3207)+((E1125-(E1125*Invoice!I3207))*Invoice!J3207)</f>
        <v>0</v>
      </c>
      <c r="F1126" s="81"/>
      <c r="G1126" s="90">
        <f>E1126/1.11</f>
        <v>0</v>
      </c>
      <c r="H1126" s="91">
        <f>G1126*11%</f>
        <v>0</v>
      </c>
      <c r="I1126" s="91" t="e">
        <f>G1126/B1125</f>
        <v>#DIV/0!</v>
      </c>
      <c r="J1126" s="104" t="e">
        <f>H1126/B1125</f>
        <v>#DIV/0!</v>
      </c>
    </row>
    <row r="1127" spans="1:10" ht="12.75" customHeight="1" x14ac:dyDescent="0.25">
      <c r="A1127" s="101"/>
      <c r="D1127" s="81" t="s">
        <v>23</v>
      </c>
      <c r="E1127" s="81">
        <f>E1125-E1126</f>
        <v>0</v>
      </c>
      <c r="F1127" s="81"/>
      <c r="G1127" s="82">
        <f>G1125-G1126</f>
        <v>0</v>
      </c>
      <c r="H1127" s="82">
        <f>H1125-H1126</f>
        <v>0</v>
      </c>
      <c r="I1127" s="82" t="e">
        <f>I1125-I1126</f>
        <v>#DIV/0!</v>
      </c>
      <c r="J1127" s="105" t="e">
        <f>J1125-J1126</f>
        <v>#DIV/0!</v>
      </c>
    </row>
    <row r="1128" spans="1:10" ht="12.75" customHeight="1" x14ac:dyDescent="0.25">
      <c r="A1128" s="101"/>
      <c r="D1128" s="81"/>
      <c r="E1128" s="81"/>
      <c r="F1128" s="81"/>
      <c r="G1128" s="82"/>
      <c r="H1128" s="83">
        <f>G1127+H1127</f>
        <v>0</v>
      </c>
      <c r="I1128" s="83"/>
      <c r="J1128" s="103"/>
    </row>
    <row r="1129" spans="1:10" ht="12.75" customHeight="1" x14ac:dyDescent="0.25">
      <c r="A1129" s="101"/>
      <c r="B1129" s="79"/>
      <c r="D1129" s="81"/>
      <c r="E1129" s="81"/>
      <c r="F1129" s="81"/>
      <c r="G1129" s="82"/>
      <c r="H1129" s="83"/>
      <c r="I1129" s="83"/>
      <c r="J1129" s="103"/>
    </row>
    <row r="1130" spans="1:10" ht="12.75" customHeight="1" x14ac:dyDescent="0.25">
      <c r="A1130" s="101">
        <v>7</v>
      </c>
      <c r="B1130" s="84" t="s">
        <v>20</v>
      </c>
      <c r="C1130" s="84" t="s">
        <v>21</v>
      </c>
      <c r="D1130" s="85" t="s">
        <v>22</v>
      </c>
      <c r="E1130" s="85" t="s">
        <v>23</v>
      </c>
      <c r="F1130" s="85"/>
      <c r="G1130" s="86" t="s">
        <v>24</v>
      </c>
      <c r="H1130" s="87" t="s">
        <v>25</v>
      </c>
      <c r="I1130" s="87" t="s">
        <v>26</v>
      </c>
      <c r="J1130" s="102"/>
    </row>
    <row r="1131" spans="1:10" ht="12.75" customHeight="1" x14ac:dyDescent="0.25">
      <c r="A1131" s="101"/>
      <c r="B1131" s="80">
        <f>Invoice!B3208</f>
        <v>0</v>
      </c>
      <c r="C1131" s="88">
        <f>Invoice!E3208</f>
        <v>0</v>
      </c>
      <c r="D1131" s="89">
        <f>Invoice!H3208</f>
        <v>0</v>
      </c>
      <c r="E1131" s="81">
        <f t="shared" si="105"/>
        <v>0</v>
      </c>
      <c r="F1131" s="81"/>
      <c r="G1131" s="82">
        <f t="shared" si="106"/>
        <v>0</v>
      </c>
      <c r="H1131" s="83">
        <f t="shared" si="107"/>
        <v>0</v>
      </c>
      <c r="I1131" s="83" t="e">
        <f t="shared" si="108"/>
        <v>#DIV/0!</v>
      </c>
      <c r="J1131" s="103" t="e">
        <f t="shared" si="109"/>
        <v>#DIV/0!</v>
      </c>
    </row>
    <row r="1132" spans="1:10" ht="12.75" customHeight="1" x14ac:dyDescent="0.25">
      <c r="A1132" s="101"/>
      <c r="D1132" s="81"/>
      <c r="E1132" s="81">
        <f>(E1131*Invoice!I3208)+((E1131-(E1131*Invoice!I3208))*Invoice!J3208)</f>
        <v>0</v>
      </c>
      <c r="F1132" s="81"/>
      <c r="G1132" s="90">
        <f>E1132/1.11</f>
        <v>0</v>
      </c>
      <c r="H1132" s="91">
        <f>G1132*11%</f>
        <v>0</v>
      </c>
      <c r="I1132" s="91" t="e">
        <f>G1132/B1131</f>
        <v>#DIV/0!</v>
      </c>
      <c r="J1132" s="104" t="e">
        <f>H1132/B1131</f>
        <v>#DIV/0!</v>
      </c>
    </row>
    <row r="1133" spans="1:10" ht="12.75" customHeight="1" x14ac:dyDescent="0.25">
      <c r="A1133" s="101"/>
      <c r="D1133" s="81" t="s">
        <v>23</v>
      </c>
      <c r="E1133" s="81">
        <f>E1131-E1132</f>
        <v>0</v>
      </c>
      <c r="F1133" s="81"/>
      <c r="G1133" s="82">
        <f>G1131-G1132</f>
        <v>0</v>
      </c>
      <c r="H1133" s="82">
        <f>H1131-H1132</f>
        <v>0</v>
      </c>
      <c r="I1133" s="82" t="e">
        <f>I1131-I1132</f>
        <v>#DIV/0!</v>
      </c>
      <c r="J1133" s="105" t="e">
        <f>J1131-J1132</f>
        <v>#DIV/0!</v>
      </c>
    </row>
    <row r="1134" spans="1:10" ht="12.75" customHeight="1" x14ac:dyDescent="0.25">
      <c r="A1134" s="101"/>
      <c r="D1134" s="81"/>
      <c r="E1134" s="81"/>
      <c r="F1134" s="81"/>
      <c r="G1134" s="82"/>
      <c r="H1134" s="83">
        <f>G1133+H1133</f>
        <v>0</v>
      </c>
      <c r="I1134" s="83"/>
      <c r="J1134" s="103"/>
    </row>
    <row r="1135" spans="1:10" ht="12.75" customHeight="1" x14ac:dyDescent="0.25">
      <c r="A1135" s="101"/>
      <c r="B1135" s="79"/>
      <c r="D1135" s="81"/>
      <c r="E1135" s="81"/>
      <c r="F1135" s="81"/>
      <c r="G1135" s="82"/>
      <c r="H1135" s="83"/>
      <c r="I1135" s="83"/>
      <c r="J1135" s="103"/>
    </row>
    <row r="1136" spans="1:10" ht="12.75" customHeight="1" x14ac:dyDescent="0.25">
      <c r="A1136" s="101">
        <v>8</v>
      </c>
      <c r="B1136" s="84" t="s">
        <v>20</v>
      </c>
      <c r="C1136" s="84" t="s">
        <v>21</v>
      </c>
      <c r="D1136" s="85" t="s">
        <v>22</v>
      </c>
      <c r="E1136" s="85" t="s">
        <v>23</v>
      </c>
      <c r="F1136" s="85"/>
      <c r="G1136" s="86" t="s">
        <v>24</v>
      </c>
      <c r="H1136" s="87" t="s">
        <v>25</v>
      </c>
      <c r="I1136" s="87" t="s">
        <v>26</v>
      </c>
      <c r="J1136" s="102"/>
    </row>
    <row r="1137" spans="1:10" ht="12.75" customHeight="1" x14ac:dyDescent="0.25">
      <c r="A1137" s="101"/>
      <c r="B1137" s="80">
        <f>Invoice!B3209</f>
        <v>0</v>
      </c>
      <c r="C1137" s="88">
        <f>Invoice!E3209</f>
        <v>0</v>
      </c>
      <c r="D1137" s="89">
        <f>Invoice!H3209</f>
        <v>0</v>
      </c>
      <c r="E1137" s="81">
        <f t="shared" si="105"/>
        <v>0</v>
      </c>
      <c r="F1137" s="81"/>
      <c r="G1137" s="82">
        <f t="shared" si="106"/>
        <v>0</v>
      </c>
      <c r="H1137" s="83">
        <f t="shared" si="107"/>
        <v>0</v>
      </c>
      <c r="I1137" s="83" t="e">
        <f t="shared" si="108"/>
        <v>#DIV/0!</v>
      </c>
      <c r="J1137" s="103" t="e">
        <f t="shared" si="109"/>
        <v>#DIV/0!</v>
      </c>
    </row>
    <row r="1138" spans="1:10" ht="12.75" customHeight="1" x14ac:dyDescent="0.25">
      <c r="A1138" s="101"/>
      <c r="D1138" s="81"/>
      <c r="E1138" s="81">
        <f>(E1137*Invoice!I3209)+((E1137-(E1137*Invoice!I3209))*Invoice!J3209)</f>
        <v>0</v>
      </c>
      <c r="F1138" s="81"/>
      <c r="G1138" s="90">
        <f>E1138/1.11</f>
        <v>0</v>
      </c>
      <c r="H1138" s="91">
        <f>G1138*11%</f>
        <v>0</v>
      </c>
      <c r="I1138" s="91" t="e">
        <f>G1138/B1137</f>
        <v>#DIV/0!</v>
      </c>
      <c r="J1138" s="104" t="e">
        <f>H1138/B1137</f>
        <v>#DIV/0!</v>
      </c>
    </row>
    <row r="1139" spans="1:10" ht="12.75" customHeight="1" x14ac:dyDescent="0.25">
      <c r="A1139" s="101"/>
      <c r="D1139" s="81" t="s">
        <v>23</v>
      </c>
      <c r="E1139" s="81">
        <f>E1137-E1138</f>
        <v>0</v>
      </c>
      <c r="F1139" s="81"/>
      <c r="G1139" s="82">
        <f>G1137-G1138</f>
        <v>0</v>
      </c>
      <c r="H1139" s="82">
        <f>H1137-H1138</f>
        <v>0</v>
      </c>
      <c r="I1139" s="82" t="e">
        <f>I1137-I1138</f>
        <v>#DIV/0!</v>
      </c>
      <c r="J1139" s="105" t="e">
        <f>J1137-J1138</f>
        <v>#DIV/0!</v>
      </c>
    </row>
    <row r="1140" spans="1:10" ht="12.75" customHeight="1" x14ac:dyDescent="0.25">
      <c r="A1140" s="101"/>
      <c r="D1140" s="81"/>
      <c r="E1140" s="81"/>
      <c r="F1140" s="81"/>
      <c r="G1140" s="82"/>
      <c r="H1140" s="83">
        <f>G1139+H1139</f>
        <v>0</v>
      </c>
      <c r="I1140" s="83"/>
      <c r="J1140" s="103"/>
    </row>
    <row r="1141" spans="1:10" ht="12.75" customHeight="1" x14ac:dyDescent="0.25">
      <c r="A1141" s="101"/>
      <c r="B1141" s="79"/>
      <c r="D1141" s="81"/>
      <c r="E1141" s="81"/>
      <c r="F1141" s="81"/>
      <c r="G1141" s="82"/>
      <c r="H1141" s="83"/>
      <c r="I1141" s="83"/>
      <c r="J1141" s="103"/>
    </row>
    <row r="1142" spans="1:10" ht="12.75" customHeight="1" x14ac:dyDescent="0.25">
      <c r="A1142" s="101">
        <v>9</v>
      </c>
      <c r="B1142" s="84" t="s">
        <v>20</v>
      </c>
      <c r="C1142" s="84" t="s">
        <v>21</v>
      </c>
      <c r="D1142" s="85" t="s">
        <v>22</v>
      </c>
      <c r="E1142" s="85" t="s">
        <v>23</v>
      </c>
      <c r="F1142" s="85"/>
      <c r="G1142" s="86" t="s">
        <v>24</v>
      </c>
      <c r="H1142" s="87" t="s">
        <v>25</v>
      </c>
      <c r="I1142" s="87" t="s">
        <v>26</v>
      </c>
      <c r="J1142" s="102"/>
    </row>
    <row r="1143" spans="1:10" ht="12.75" customHeight="1" x14ac:dyDescent="0.25">
      <c r="A1143" s="101"/>
      <c r="B1143" s="80">
        <f>Invoice!B3210</f>
        <v>0</v>
      </c>
      <c r="C1143" s="88">
        <f>Invoice!E3210</f>
        <v>0</v>
      </c>
      <c r="D1143" s="89">
        <f>Invoice!H3210</f>
        <v>0</v>
      </c>
      <c r="E1143" s="81">
        <f t="shared" si="105"/>
        <v>0</v>
      </c>
      <c r="F1143" s="81"/>
      <c r="G1143" s="82">
        <f t="shared" si="106"/>
        <v>0</v>
      </c>
      <c r="H1143" s="83">
        <f t="shared" si="107"/>
        <v>0</v>
      </c>
      <c r="I1143" s="83" t="e">
        <f t="shared" si="108"/>
        <v>#DIV/0!</v>
      </c>
      <c r="J1143" s="103" t="e">
        <f t="shared" si="109"/>
        <v>#DIV/0!</v>
      </c>
    </row>
    <row r="1144" spans="1:10" ht="12.75" customHeight="1" x14ac:dyDescent="0.25">
      <c r="A1144" s="101"/>
      <c r="D1144" s="81"/>
      <c r="E1144" s="81">
        <f>(E1143*Invoice!I3210)+((E1143-(E1143*Invoice!I3210))*Invoice!J3210)</f>
        <v>0</v>
      </c>
      <c r="F1144" s="81"/>
      <c r="G1144" s="90">
        <f>E1144/1.11</f>
        <v>0</v>
      </c>
      <c r="H1144" s="91">
        <f>G1144*11%</f>
        <v>0</v>
      </c>
      <c r="I1144" s="91" t="e">
        <f>G1144/B1143</f>
        <v>#DIV/0!</v>
      </c>
      <c r="J1144" s="104" t="e">
        <f>H1144/B1143</f>
        <v>#DIV/0!</v>
      </c>
    </row>
    <row r="1145" spans="1:10" ht="12.75" customHeight="1" x14ac:dyDescent="0.25">
      <c r="A1145" s="101"/>
      <c r="D1145" s="81" t="s">
        <v>23</v>
      </c>
      <c r="E1145" s="81">
        <f>E1143-E1144</f>
        <v>0</v>
      </c>
      <c r="F1145" s="81"/>
      <c r="G1145" s="82">
        <f>G1143-G1144</f>
        <v>0</v>
      </c>
      <c r="H1145" s="82">
        <f>H1143-H1144</f>
        <v>0</v>
      </c>
      <c r="I1145" s="82" t="e">
        <f>I1143-I1144</f>
        <v>#DIV/0!</v>
      </c>
      <c r="J1145" s="105" t="e">
        <f>J1143-J1144</f>
        <v>#DIV/0!</v>
      </c>
    </row>
    <row r="1146" spans="1:10" ht="12.75" customHeight="1" x14ac:dyDescent="0.25">
      <c r="A1146" s="101"/>
      <c r="D1146" s="81"/>
      <c r="E1146" s="81"/>
      <c r="F1146" s="81"/>
      <c r="G1146" s="82"/>
      <c r="H1146" s="83">
        <f>G1145+H1145</f>
        <v>0</v>
      </c>
      <c r="I1146" s="83"/>
      <c r="J1146" s="103"/>
    </row>
    <row r="1147" spans="1:10" ht="12.75" customHeight="1" x14ac:dyDescent="0.25">
      <c r="A1147" s="101"/>
      <c r="B1147" s="79"/>
      <c r="D1147" s="81"/>
      <c r="E1147" s="81"/>
      <c r="F1147" s="81"/>
      <c r="G1147" s="82"/>
      <c r="H1147" s="83"/>
      <c r="I1147" s="83"/>
      <c r="J1147" s="103"/>
    </row>
    <row r="1148" spans="1:10" ht="12.75" customHeight="1" x14ac:dyDescent="0.25">
      <c r="A1148" s="101">
        <v>10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Invoice!B3211</f>
        <v>0</v>
      </c>
      <c r="C1149" s="88">
        <f>Invoice!E3211</f>
        <v>0</v>
      </c>
      <c r="D1149" s="89">
        <f>Invoice!H3211</f>
        <v>0</v>
      </c>
      <c r="E1149" s="81">
        <f t="shared" si="105"/>
        <v>0</v>
      </c>
      <c r="F1149" s="81"/>
      <c r="G1149" s="82">
        <f t="shared" si="106"/>
        <v>0</v>
      </c>
      <c r="H1149" s="83">
        <f t="shared" si="107"/>
        <v>0</v>
      </c>
      <c r="I1149" s="83" t="e">
        <f t="shared" si="108"/>
        <v>#DIV/0!</v>
      </c>
      <c r="J1149" s="103" t="e">
        <f t="shared" si="109"/>
        <v>#DIV/0!</v>
      </c>
    </row>
    <row r="1150" spans="1:10" ht="12.75" customHeight="1" x14ac:dyDescent="0.25">
      <c r="A1150" s="101"/>
      <c r="D1150" s="81"/>
      <c r="E1150" s="81">
        <f>(E1149*Invoice!I3211)+((E1149-(E1149*Invoice!I3211))*Invoice!J3211)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11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Invoice!B3212</f>
        <v>0</v>
      </c>
      <c r="C1155" s="88">
        <f>Invoice!E3212</f>
        <v>0</v>
      </c>
      <c r="D1155" s="89">
        <f>Invoice!H3212</f>
        <v>0</v>
      </c>
      <c r="E1155" s="81">
        <f t="shared" si="105"/>
        <v>0</v>
      </c>
      <c r="F1155" s="81"/>
      <c r="G1155" s="82">
        <f t="shared" si="106"/>
        <v>0</v>
      </c>
      <c r="H1155" s="83">
        <f t="shared" si="107"/>
        <v>0</v>
      </c>
      <c r="I1155" s="83" t="e">
        <f t="shared" si="108"/>
        <v>#DIV/0!</v>
      </c>
      <c r="J1155" s="103" t="e">
        <f t="shared" si="109"/>
        <v>#DIV/0!</v>
      </c>
    </row>
    <row r="1156" spans="1:10" ht="12.75" customHeight="1" x14ac:dyDescent="0.25">
      <c r="A1156" s="101"/>
      <c r="D1156" s="81"/>
      <c r="E1156" s="81">
        <f>(E1155*Invoice!I3212)+((E1155-(E1155*Invoice!I3212))*Invoice!J3212)</f>
        <v>0</v>
      </c>
      <c r="F1156" s="81"/>
      <c r="G1156" s="90">
        <f>E1156/1.11</f>
        <v>0</v>
      </c>
      <c r="H1156" s="91">
        <f>G1156*11%</f>
        <v>0</v>
      </c>
      <c r="I1156" s="91" t="e">
        <f>G1156/B1155</f>
        <v>#DIV/0!</v>
      </c>
      <c r="J1156" s="104" t="e">
        <f>H1156/B1155</f>
        <v>#DIV/0!</v>
      </c>
    </row>
    <row r="1157" spans="1:10" ht="12.75" customHeight="1" x14ac:dyDescent="0.25">
      <c r="A1157" s="101"/>
      <c r="D1157" s="81" t="s">
        <v>23</v>
      </c>
      <c r="E1157" s="81">
        <f>E1155-E1156</f>
        <v>0</v>
      </c>
      <c r="F1157" s="81"/>
      <c r="G1157" s="82">
        <f>G1155-G1156</f>
        <v>0</v>
      </c>
      <c r="H1157" s="82">
        <f>H1155-H1156</f>
        <v>0</v>
      </c>
      <c r="I1157" s="82" t="e">
        <f>I1155-I1156</f>
        <v>#DIV/0!</v>
      </c>
      <c r="J1157" s="105" t="e">
        <f>J1155-J1156</f>
        <v>#DIV/0!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0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12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Invoice!B3213</f>
        <v>0</v>
      </c>
      <c r="C1161" s="88">
        <f>Invoice!E3213</f>
        <v>0</v>
      </c>
      <c r="D1161" s="89">
        <f>Invoice!H3213</f>
        <v>0</v>
      </c>
      <c r="E1161" s="81">
        <f t="shared" si="105"/>
        <v>0</v>
      </c>
      <c r="F1161" s="81"/>
      <c r="G1161" s="82">
        <f t="shared" si="106"/>
        <v>0</v>
      </c>
      <c r="H1161" s="83">
        <f t="shared" si="107"/>
        <v>0</v>
      </c>
      <c r="I1161" s="83" t="e">
        <f t="shared" si="108"/>
        <v>#DIV/0!</v>
      </c>
      <c r="J1161" s="103" t="e">
        <f t="shared" si="109"/>
        <v>#DIV/0!</v>
      </c>
    </row>
    <row r="1162" spans="1:10" ht="12.75" customHeight="1" x14ac:dyDescent="0.25">
      <c r="A1162" s="101"/>
      <c r="D1162" s="81"/>
      <c r="E1162" s="81">
        <f>(E1161*Invoice!I3213)+((E1161-(E1161*Invoice!I3213))*Invoice!J3213)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13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Invoice!B3214</f>
        <v>0</v>
      </c>
      <c r="C1167" s="88">
        <f>Invoice!E3214</f>
        <v>0</v>
      </c>
      <c r="D1167" s="89">
        <f>Invoice!H3214</f>
        <v>0</v>
      </c>
      <c r="E1167" s="81">
        <f t="shared" si="105"/>
        <v>0</v>
      </c>
      <c r="F1167" s="81"/>
      <c r="G1167" s="82">
        <f t="shared" si="106"/>
        <v>0</v>
      </c>
      <c r="H1167" s="83">
        <f t="shared" si="107"/>
        <v>0</v>
      </c>
      <c r="I1167" s="83" t="e">
        <f t="shared" si="108"/>
        <v>#DIV/0!</v>
      </c>
      <c r="J1167" s="103" t="e">
        <f t="shared" si="109"/>
        <v>#DIV/0!</v>
      </c>
    </row>
    <row r="1168" spans="1:10" ht="12.75" customHeight="1" x14ac:dyDescent="0.25">
      <c r="A1168" s="101"/>
      <c r="D1168" s="81"/>
      <c r="E1168" s="81">
        <f>(E1167*Invoice!I3214)+((E1167-(E1167*Invoice!I3214))*Invoice!J3214)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14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Invoice!B3215</f>
        <v>0</v>
      </c>
      <c r="C1173" s="88">
        <f>Invoice!E3215</f>
        <v>0</v>
      </c>
      <c r="D1173" s="89">
        <f>Invoice!H3215</f>
        <v>0</v>
      </c>
      <c r="E1173" s="81">
        <f t="shared" si="105"/>
        <v>0</v>
      </c>
      <c r="F1173" s="81"/>
      <c r="G1173" s="82">
        <f t="shared" si="106"/>
        <v>0</v>
      </c>
      <c r="H1173" s="83">
        <f t="shared" si="107"/>
        <v>0</v>
      </c>
      <c r="I1173" s="83" t="e">
        <f t="shared" si="108"/>
        <v>#DIV/0!</v>
      </c>
      <c r="J1173" s="103" t="e">
        <f t="shared" si="109"/>
        <v>#DIV/0!</v>
      </c>
    </row>
    <row r="1174" spans="1:10" ht="12.75" customHeight="1" x14ac:dyDescent="0.25">
      <c r="A1174" s="101"/>
      <c r="D1174" s="81"/>
      <c r="E1174" s="81">
        <f>(E1173*Invoice!I3215)+((E1173-(E1173*Invoice!I3215))*Invoice!J3215)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15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Invoice!B3216</f>
        <v>0</v>
      </c>
      <c r="C1179" s="88">
        <f>Invoice!E3216</f>
        <v>0</v>
      </c>
      <c r="D1179" s="89">
        <f>Invoice!H3216</f>
        <v>0</v>
      </c>
      <c r="E1179" s="81">
        <f t="shared" si="105"/>
        <v>0</v>
      </c>
      <c r="F1179" s="81"/>
      <c r="G1179" s="82">
        <f t="shared" si="106"/>
        <v>0</v>
      </c>
      <c r="H1179" s="83">
        <f t="shared" si="107"/>
        <v>0</v>
      </c>
      <c r="I1179" s="83" t="e">
        <f t="shared" si="108"/>
        <v>#DIV/0!</v>
      </c>
      <c r="J1179" s="103" t="e">
        <f t="shared" si="109"/>
        <v>#DIV/0!</v>
      </c>
    </row>
    <row r="1180" spans="1:10" ht="12.75" customHeight="1" x14ac:dyDescent="0.25">
      <c r="A1180" s="101"/>
      <c r="D1180" s="81"/>
      <c r="E1180" s="81">
        <f>(E1179*Invoice!I3216)+((E1179-(E1179*Invoice!I3216))*Invoice!J3216)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16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Invoice!B3217</f>
        <v>0</v>
      </c>
      <c r="C1185" s="88">
        <f>Invoice!E3217</f>
        <v>0</v>
      </c>
      <c r="D1185" s="89">
        <f>Invoice!H3217</f>
        <v>0</v>
      </c>
      <c r="E1185" s="81">
        <f t="shared" si="105"/>
        <v>0</v>
      </c>
      <c r="F1185" s="81"/>
      <c r="G1185" s="82">
        <f t="shared" si="106"/>
        <v>0</v>
      </c>
      <c r="H1185" s="83">
        <f t="shared" si="107"/>
        <v>0</v>
      </c>
      <c r="I1185" s="83" t="e">
        <f t="shared" si="108"/>
        <v>#DIV/0!</v>
      </c>
      <c r="J1185" s="103" t="e">
        <f t="shared" si="109"/>
        <v>#DIV/0!</v>
      </c>
    </row>
    <row r="1186" spans="1:10" ht="12.75" customHeight="1" x14ac:dyDescent="0.25">
      <c r="A1186" s="101"/>
      <c r="D1186" s="81"/>
      <c r="E1186" s="81">
        <f>(E1185*Invoice!I3217)+((E1185-(E1185*Invoice!I3217))*Invoice!J3217)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C1189" s="88"/>
      <c r="D1189" s="89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6"/>
      <c r="B1190" s="107"/>
      <c r="C1190" s="107"/>
      <c r="D1190" s="107"/>
      <c r="E1190" s="107"/>
      <c r="F1190" s="107"/>
      <c r="G1190" s="108">
        <f>G1097+G1103+G1109+G1115+G1121+G1127+G1133+G1139+G1145+G1151+G1157+G1163+G1169+G1175+G1181+G1187</f>
        <v>0</v>
      </c>
      <c r="H1190" s="108">
        <f>H1097+H1103+H1109+H1115+H1121+H1127+H1133+H1139+H1145+H1151+H1157+H1163+H1169+H1175+H1181+H1187</f>
        <v>0</v>
      </c>
      <c r="I1190" s="107"/>
      <c r="J1190" s="109">
        <f>H1098+H1104+H1110+H1116+H1122+H1128+H1134+H1140+H1146+H1152+H1158+H1164+H1170+H1176+H1182+H1188</f>
        <v>0</v>
      </c>
    </row>
    <row r="1192" spans="1:10" ht="12.75" customHeight="1" x14ac:dyDescent="0.25">
      <c r="A1192" s="94" t="s">
        <v>1</v>
      </c>
      <c r="B1192" s="95">
        <f>Invoice!E3308</f>
        <v>23070030</v>
      </c>
      <c r="C1192" s="96"/>
      <c r="D1192" s="97"/>
      <c r="E1192" s="97"/>
      <c r="F1192" s="97"/>
      <c r="G1192" s="98"/>
      <c r="H1192" s="99"/>
      <c r="I1192" s="99"/>
      <c r="J1192" s="100"/>
    </row>
    <row r="1193" spans="1:10" ht="12.75" customHeight="1" x14ac:dyDescent="0.25">
      <c r="A1193" s="101">
        <v>1</v>
      </c>
      <c r="B1193" s="84" t="s">
        <v>20</v>
      </c>
      <c r="C1193" s="84" t="s">
        <v>21</v>
      </c>
      <c r="D1193" s="85" t="s">
        <v>22</v>
      </c>
      <c r="E1193" s="85" t="s">
        <v>23</v>
      </c>
      <c r="F1193" s="85"/>
      <c r="G1193" s="86" t="s">
        <v>24</v>
      </c>
      <c r="H1193" s="87" t="s">
        <v>25</v>
      </c>
      <c r="I1193" s="87" t="s">
        <v>26</v>
      </c>
      <c r="J1193" s="102"/>
    </row>
    <row r="1194" spans="1:10" ht="12.75" customHeight="1" x14ac:dyDescent="0.25">
      <c r="A1194" s="101"/>
      <c r="B1194" s="80">
        <f>Invoice!B3316</f>
        <v>0</v>
      </c>
      <c r="C1194" s="88">
        <f>Invoice!E3316</f>
        <v>0</v>
      </c>
      <c r="D1194" s="89">
        <f>Invoice!H3316</f>
        <v>0</v>
      </c>
      <c r="E1194" s="81">
        <f>D1194*B1194</f>
        <v>0</v>
      </c>
      <c r="F1194" s="81"/>
      <c r="G1194" s="82">
        <f>E1194/1.11</f>
        <v>0</v>
      </c>
      <c r="H1194" s="83">
        <f>G1194*11%</f>
        <v>0</v>
      </c>
      <c r="I1194" s="83" t="e">
        <f>G1194/B1194</f>
        <v>#DIV/0!</v>
      </c>
      <c r="J1194" s="103" t="e">
        <f>H1194/B1194</f>
        <v>#DIV/0!</v>
      </c>
    </row>
    <row r="1195" spans="1:10" ht="12.75" customHeight="1" x14ac:dyDescent="0.25">
      <c r="A1195" s="101"/>
      <c r="D1195" s="81"/>
      <c r="E1195" s="81">
        <f>(E1194*Invoice!I3316)+((E1194-(E1194*Invoice!I3316))*Invoice!J3316)</f>
        <v>0</v>
      </c>
      <c r="F1195" s="81"/>
      <c r="G1195" s="90">
        <f>E1195/1.11</f>
        <v>0</v>
      </c>
      <c r="H1195" s="91">
        <f>G1195*11%</f>
        <v>0</v>
      </c>
      <c r="I1195" s="91" t="e">
        <f>G1195/B1194</f>
        <v>#DIV/0!</v>
      </c>
      <c r="J1195" s="104" t="e">
        <f>H1195/B1194</f>
        <v>#DIV/0!</v>
      </c>
    </row>
    <row r="1196" spans="1:10" ht="12.75" customHeight="1" x14ac:dyDescent="0.25">
      <c r="A1196" s="101"/>
      <c r="D1196" s="81" t="s">
        <v>23</v>
      </c>
      <c r="E1196" s="81">
        <f>E1194-E1195</f>
        <v>0</v>
      </c>
      <c r="F1196" s="81"/>
      <c r="G1196" s="82">
        <f>G1194-G1195</f>
        <v>0</v>
      </c>
      <c r="H1196" s="82">
        <f>H1194-H1195</f>
        <v>0</v>
      </c>
      <c r="I1196" s="82" t="e">
        <f>I1194-I1195</f>
        <v>#DIV/0!</v>
      </c>
      <c r="J1196" s="105" t="e">
        <f>J1194-J1195</f>
        <v>#DIV/0!</v>
      </c>
    </row>
    <row r="1197" spans="1:10" ht="12.75" customHeight="1" x14ac:dyDescent="0.25">
      <c r="A1197" s="101"/>
      <c r="D1197" s="81"/>
      <c r="E1197" s="81"/>
      <c r="F1197" s="81"/>
      <c r="G1197" s="82"/>
      <c r="H1197" s="83">
        <f>G1196+H1196</f>
        <v>0</v>
      </c>
      <c r="I1197" s="83"/>
      <c r="J1197" s="103"/>
    </row>
    <row r="1198" spans="1:10" ht="12.75" customHeight="1" x14ac:dyDescent="0.25">
      <c r="A1198" s="101"/>
      <c r="B1198" s="79"/>
      <c r="D1198" s="81"/>
      <c r="E1198" s="81"/>
      <c r="F1198" s="81"/>
      <c r="G1198" s="82"/>
      <c r="H1198" s="83"/>
      <c r="I1198" s="83"/>
      <c r="J1198" s="103"/>
    </row>
    <row r="1199" spans="1:10" ht="12.75" customHeight="1" x14ac:dyDescent="0.25">
      <c r="A1199" s="101">
        <v>2</v>
      </c>
      <c r="B1199" s="84" t="s">
        <v>20</v>
      </c>
      <c r="C1199" s="84" t="s">
        <v>21</v>
      </c>
      <c r="D1199" s="85" t="s">
        <v>22</v>
      </c>
      <c r="E1199" s="85" t="s">
        <v>23</v>
      </c>
      <c r="F1199" s="85"/>
      <c r="G1199" s="86" t="s">
        <v>24</v>
      </c>
      <c r="H1199" s="87" t="s">
        <v>25</v>
      </c>
      <c r="I1199" s="87" t="s">
        <v>26</v>
      </c>
      <c r="J1199" s="102"/>
    </row>
    <row r="1200" spans="1:10" ht="12.75" customHeight="1" x14ac:dyDescent="0.25">
      <c r="A1200" s="101"/>
      <c r="B1200" s="80">
        <f>Invoice!B3317</f>
        <v>0</v>
      </c>
      <c r="C1200" s="88">
        <f>Invoice!E3317</f>
        <v>0</v>
      </c>
      <c r="D1200" s="89">
        <f>Invoice!H3317</f>
        <v>0</v>
      </c>
      <c r="E1200" s="81">
        <f t="shared" ref="E1200:E1284" si="110">D1200*B1200</f>
        <v>0</v>
      </c>
      <c r="F1200" s="81"/>
      <c r="G1200" s="82">
        <f t="shared" ref="G1200:G1284" si="111">E1200/1.11</f>
        <v>0</v>
      </c>
      <c r="H1200" s="83">
        <f t="shared" ref="H1200:H1284" si="112">G1200*11%</f>
        <v>0</v>
      </c>
      <c r="I1200" s="83" t="e">
        <f t="shared" ref="I1200:I1284" si="113">G1200/B1200</f>
        <v>#DIV/0!</v>
      </c>
      <c r="J1200" s="103" t="e">
        <f t="shared" ref="J1200:J1284" si="114">H1200/B1200</f>
        <v>#DIV/0!</v>
      </c>
    </row>
    <row r="1201" spans="1:10" ht="12.75" customHeight="1" x14ac:dyDescent="0.25">
      <c r="A1201" s="101"/>
      <c r="D1201" s="81"/>
      <c r="E1201" s="81">
        <f>(E1200*Invoice!I3317)+((E1200-(E1200*Invoice!I3317))*Invoice!J3317)</f>
        <v>0</v>
      </c>
      <c r="F1201" s="81"/>
      <c r="G1201" s="90">
        <f>E1201/1.11</f>
        <v>0</v>
      </c>
      <c r="H1201" s="91">
        <f>G1201*11%</f>
        <v>0</v>
      </c>
      <c r="I1201" s="91" t="e">
        <f>G1201/B1200</f>
        <v>#DIV/0!</v>
      </c>
      <c r="J1201" s="104" t="e">
        <f>H1201/B1200</f>
        <v>#DIV/0!</v>
      </c>
    </row>
    <row r="1202" spans="1:10" ht="12.75" customHeight="1" x14ac:dyDescent="0.25">
      <c r="A1202" s="101"/>
      <c r="D1202" s="81" t="s">
        <v>23</v>
      </c>
      <c r="E1202" s="81">
        <f>E1200-E1201</f>
        <v>0</v>
      </c>
      <c r="F1202" s="81"/>
      <c r="G1202" s="82">
        <f>G1200-G1201</f>
        <v>0</v>
      </c>
      <c r="H1202" s="82">
        <f>H1200-H1201</f>
        <v>0</v>
      </c>
      <c r="I1202" s="82" t="e">
        <f>I1200-I1201</f>
        <v>#DIV/0!</v>
      </c>
      <c r="J1202" s="105" t="e">
        <f>J1200-J1201</f>
        <v>#DIV/0!</v>
      </c>
    </row>
    <row r="1203" spans="1:10" ht="12.75" customHeight="1" x14ac:dyDescent="0.25">
      <c r="A1203" s="101"/>
      <c r="D1203" s="81"/>
      <c r="E1203" s="81"/>
      <c r="F1203" s="81"/>
      <c r="G1203" s="82"/>
      <c r="H1203" s="83">
        <f>G1202+H1202</f>
        <v>0</v>
      </c>
      <c r="I1203" s="83"/>
      <c r="J1203" s="103"/>
    </row>
    <row r="1204" spans="1:10" ht="12.75" customHeight="1" x14ac:dyDescent="0.25">
      <c r="A1204" s="101"/>
      <c r="B1204" s="79"/>
      <c r="D1204" s="81"/>
      <c r="E1204" s="81"/>
      <c r="F1204" s="81"/>
      <c r="G1204" s="82"/>
      <c r="H1204" s="83"/>
      <c r="I1204" s="83"/>
      <c r="J1204" s="103"/>
    </row>
    <row r="1205" spans="1:10" ht="12.75" customHeight="1" x14ac:dyDescent="0.25">
      <c r="A1205" s="101">
        <v>3</v>
      </c>
      <c r="B1205" s="84" t="s">
        <v>20</v>
      </c>
      <c r="C1205" s="84" t="s">
        <v>21</v>
      </c>
      <c r="D1205" s="85" t="s">
        <v>22</v>
      </c>
      <c r="E1205" s="85" t="s">
        <v>23</v>
      </c>
      <c r="F1205" s="85"/>
      <c r="G1205" s="86" t="s">
        <v>24</v>
      </c>
      <c r="H1205" s="87" t="s">
        <v>25</v>
      </c>
      <c r="I1205" s="87" t="s">
        <v>26</v>
      </c>
      <c r="J1205" s="102"/>
    </row>
    <row r="1206" spans="1:10" ht="12.75" customHeight="1" x14ac:dyDescent="0.25">
      <c r="A1206" s="101"/>
      <c r="B1206" s="80">
        <f>Invoice!B3318</f>
        <v>0</v>
      </c>
      <c r="C1206" s="88">
        <f>Invoice!E3318</f>
        <v>0</v>
      </c>
      <c r="D1206" s="89">
        <f>Invoice!H3318</f>
        <v>0</v>
      </c>
      <c r="E1206" s="81">
        <f t="shared" si="110"/>
        <v>0</v>
      </c>
      <c r="F1206" s="81"/>
      <c r="G1206" s="82">
        <f t="shared" si="111"/>
        <v>0</v>
      </c>
      <c r="H1206" s="83">
        <f t="shared" si="112"/>
        <v>0</v>
      </c>
      <c r="I1206" s="83" t="e">
        <f t="shared" si="113"/>
        <v>#DIV/0!</v>
      </c>
      <c r="J1206" s="103" t="e">
        <f t="shared" si="114"/>
        <v>#DIV/0!</v>
      </c>
    </row>
    <row r="1207" spans="1:10" ht="12.75" customHeight="1" x14ac:dyDescent="0.25">
      <c r="A1207" s="101"/>
      <c r="D1207" s="81"/>
      <c r="E1207" s="81">
        <f>(E1206*Invoice!I3318)+((E1206-(E1206*Invoice!I3318))*Invoice!J3318)</f>
        <v>0</v>
      </c>
      <c r="F1207" s="81"/>
      <c r="G1207" s="90">
        <f>E1207/1.11</f>
        <v>0</v>
      </c>
      <c r="H1207" s="91">
        <f>G1207*11%</f>
        <v>0</v>
      </c>
      <c r="I1207" s="91" t="e">
        <f>G1207/B1206</f>
        <v>#DIV/0!</v>
      </c>
      <c r="J1207" s="104" t="e">
        <f>H1207/B1206</f>
        <v>#DIV/0!</v>
      </c>
    </row>
    <row r="1208" spans="1:10" ht="12.75" customHeight="1" x14ac:dyDescent="0.25">
      <c r="A1208" s="101"/>
      <c r="D1208" s="81" t="s">
        <v>23</v>
      </c>
      <c r="E1208" s="81">
        <f>E1206-E1207</f>
        <v>0</v>
      </c>
      <c r="F1208" s="81"/>
      <c r="G1208" s="82">
        <f>G1206-G1207</f>
        <v>0</v>
      </c>
      <c r="H1208" s="82">
        <f>H1206-H1207</f>
        <v>0</v>
      </c>
      <c r="I1208" s="82" t="e">
        <f>I1206-I1207</f>
        <v>#DIV/0!</v>
      </c>
      <c r="J1208" s="105" t="e">
        <f>J1206-J1207</f>
        <v>#DIV/0!</v>
      </c>
    </row>
    <row r="1209" spans="1:10" ht="12.75" customHeight="1" x14ac:dyDescent="0.25">
      <c r="A1209" s="101"/>
      <c r="D1209" s="81"/>
      <c r="E1209" s="81"/>
      <c r="F1209" s="81"/>
      <c r="G1209" s="82"/>
      <c r="H1209" s="83">
        <f>G1208+H1208</f>
        <v>0</v>
      </c>
      <c r="I1209" s="83"/>
      <c r="J1209" s="103"/>
    </row>
    <row r="1210" spans="1:10" ht="12.75" customHeight="1" x14ac:dyDescent="0.25">
      <c r="A1210" s="101"/>
      <c r="B1210" s="79"/>
      <c r="D1210" s="81"/>
      <c r="E1210" s="81"/>
      <c r="F1210" s="81"/>
      <c r="G1210" s="82"/>
      <c r="H1210" s="83"/>
      <c r="I1210" s="83"/>
      <c r="J1210" s="103"/>
    </row>
    <row r="1211" spans="1:10" ht="12.75" customHeight="1" x14ac:dyDescent="0.25">
      <c r="A1211" s="101">
        <v>4</v>
      </c>
      <c r="B1211" s="84" t="s">
        <v>20</v>
      </c>
      <c r="C1211" s="84" t="s">
        <v>21</v>
      </c>
      <c r="D1211" s="85" t="s">
        <v>22</v>
      </c>
      <c r="E1211" s="85" t="s">
        <v>23</v>
      </c>
      <c r="F1211" s="85"/>
      <c r="G1211" s="86" t="s">
        <v>24</v>
      </c>
      <c r="H1211" s="87" t="s">
        <v>25</v>
      </c>
      <c r="I1211" s="87" t="s">
        <v>26</v>
      </c>
      <c r="J1211" s="102"/>
    </row>
    <row r="1212" spans="1:10" ht="12.75" customHeight="1" x14ac:dyDescent="0.25">
      <c r="A1212" s="101"/>
      <c r="B1212" s="80">
        <f>Invoice!B3319</f>
        <v>0</v>
      </c>
      <c r="C1212" s="88">
        <f>Invoice!E3319</f>
        <v>0</v>
      </c>
      <c r="D1212" s="89">
        <f>Invoice!H3319</f>
        <v>0</v>
      </c>
      <c r="E1212" s="81">
        <f t="shared" si="110"/>
        <v>0</v>
      </c>
      <c r="F1212" s="81"/>
      <c r="G1212" s="82">
        <f t="shared" si="111"/>
        <v>0</v>
      </c>
      <c r="H1212" s="83">
        <f t="shared" si="112"/>
        <v>0</v>
      </c>
      <c r="I1212" s="83" t="e">
        <f t="shared" si="113"/>
        <v>#DIV/0!</v>
      </c>
      <c r="J1212" s="103" t="e">
        <f t="shared" si="114"/>
        <v>#DIV/0!</v>
      </c>
    </row>
    <row r="1213" spans="1:10" ht="12.75" customHeight="1" x14ac:dyDescent="0.25">
      <c r="A1213" s="101"/>
      <c r="D1213" s="81"/>
      <c r="E1213" s="81">
        <f>(E1212*Invoice!I3319)+((E1212-(E1212*Invoice!I3319))*Invoice!J3319)</f>
        <v>0</v>
      </c>
      <c r="F1213" s="81"/>
      <c r="G1213" s="90">
        <f>E1213/1.11</f>
        <v>0</v>
      </c>
      <c r="H1213" s="91">
        <f>G1213*11%</f>
        <v>0</v>
      </c>
      <c r="I1213" s="91" t="e">
        <f>G1213/B1212</f>
        <v>#DIV/0!</v>
      </c>
      <c r="J1213" s="104" t="e">
        <f>H1213/B1212</f>
        <v>#DIV/0!</v>
      </c>
    </row>
    <row r="1214" spans="1:10" ht="12.75" customHeight="1" x14ac:dyDescent="0.25">
      <c r="A1214" s="101"/>
      <c r="D1214" s="81" t="s">
        <v>23</v>
      </c>
      <c r="E1214" s="81">
        <f>E1212-E1213</f>
        <v>0</v>
      </c>
      <c r="F1214" s="81"/>
      <c r="G1214" s="82">
        <f>G1212-G1213</f>
        <v>0</v>
      </c>
      <c r="H1214" s="82">
        <f>H1212-H1213</f>
        <v>0</v>
      </c>
      <c r="I1214" s="82" t="e">
        <f>I1212-I1213</f>
        <v>#DIV/0!</v>
      </c>
      <c r="J1214" s="105" t="e">
        <f>J1212-J1213</f>
        <v>#DIV/0!</v>
      </c>
    </row>
    <row r="1215" spans="1:10" ht="12.75" customHeight="1" x14ac:dyDescent="0.25">
      <c r="A1215" s="101"/>
      <c r="D1215" s="81"/>
      <c r="E1215" s="81"/>
      <c r="F1215" s="81"/>
      <c r="G1215" s="82"/>
      <c r="H1215" s="83">
        <f>G1214+H1214</f>
        <v>0</v>
      </c>
      <c r="I1215" s="83"/>
      <c r="J1215" s="103"/>
    </row>
    <row r="1216" spans="1:10" ht="12.75" customHeight="1" x14ac:dyDescent="0.25">
      <c r="A1216" s="101"/>
      <c r="B1216" s="79"/>
      <c r="D1216" s="81"/>
      <c r="E1216" s="81"/>
      <c r="F1216" s="81"/>
      <c r="G1216" s="82"/>
      <c r="H1216" s="83"/>
      <c r="I1216" s="83"/>
      <c r="J1216" s="103"/>
    </row>
    <row r="1217" spans="1:10" ht="12.75" customHeight="1" x14ac:dyDescent="0.25">
      <c r="A1217" s="101">
        <v>5</v>
      </c>
      <c r="B1217" s="84" t="s">
        <v>20</v>
      </c>
      <c r="C1217" s="84" t="s">
        <v>21</v>
      </c>
      <c r="D1217" s="85" t="s">
        <v>22</v>
      </c>
      <c r="E1217" s="85" t="s">
        <v>23</v>
      </c>
      <c r="F1217" s="85"/>
      <c r="G1217" s="86" t="s">
        <v>24</v>
      </c>
      <c r="H1217" s="87" t="s">
        <v>25</v>
      </c>
      <c r="I1217" s="87" t="s">
        <v>26</v>
      </c>
      <c r="J1217" s="102"/>
    </row>
    <row r="1218" spans="1:10" ht="12.75" customHeight="1" x14ac:dyDescent="0.25">
      <c r="A1218" s="101"/>
      <c r="B1218" s="80">
        <f>Invoice!B3320</f>
        <v>0</v>
      </c>
      <c r="C1218" s="88">
        <f>Invoice!E3320</f>
        <v>0</v>
      </c>
      <c r="D1218" s="89">
        <f>Invoice!H3320</f>
        <v>0</v>
      </c>
      <c r="E1218" s="81">
        <f t="shared" si="110"/>
        <v>0</v>
      </c>
      <c r="F1218" s="81"/>
      <c r="G1218" s="82">
        <f t="shared" si="111"/>
        <v>0</v>
      </c>
      <c r="H1218" s="83">
        <f t="shared" si="112"/>
        <v>0</v>
      </c>
      <c r="I1218" s="83" t="e">
        <f t="shared" si="113"/>
        <v>#DIV/0!</v>
      </c>
      <c r="J1218" s="103" t="e">
        <f t="shared" si="114"/>
        <v>#DIV/0!</v>
      </c>
    </row>
    <row r="1219" spans="1:10" ht="12.75" customHeight="1" x14ac:dyDescent="0.25">
      <c r="A1219" s="101"/>
      <c r="D1219" s="81"/>
      <c r="E1219" s="81">
        <f>(E1218*Invoice!I3320)+((E1218-(E1218*Invoice!I3320))*Invoice!J3320)</f>
        <v>0</v>
      </c>
      <c r="F1219" s="81"/>
      <c r="G1219" s="90">
        <f>E1219/1.11</f>
        <v>0</v>
      </c>
      <c r="H1219" s="91">
        <f>G1219*11%</f>
        <v>0</v>
      </c>
      <c r="I1219" s="91" t="e">
        <f>G1219/B1218</f>
        <v>#DIV/0!</v>
      </c>
      <c r="J1219" s="104" t="e">
        <f>H1219/B1218</f>
        <v>#DIV/0!</v>
      </c>
    </row>
    <row r="1220" spans="1:10" ht="12.75" customHeight="1" x14ac:dyDescent="0.25">
      <c r="A1220" s="101"/>
      <c r="D1220" s="81" t="s">
        <v>23</v>
      </c>
      <c r="E1220" s="81">
        <f>E1218-E1219</f>
        <v>0</v>
      </c>
      <c r="F1220" s="81"/>
      <c r="G1220" s="82">
        <f>G1218-G1219</f>
        <v>0</v>
      </c>
      <c r="H1220" s="82">
        <f>H1218-H1219</f>
        <v>0</v>
      </c>
      <c r="I1220" s="82" t="e">
        <f>I1218-I1219</f>
        <v>#DIV/0!</v>
      </c>
      <c r="J1220" s="105" t="e">
        <f>J1218-J1219</f>
        <v>#DIV/0!</v>
      </c>
    </row>
    <row r="1221" spans="1:10" ht="12.75" customHeight="1" x14ac:dyDescent="0.25">
      <c r="A1221" s="101"/>
      <c r="D1221" s="81"/>
      <c r="E1221" s="81"/>
      <c r="F1221" s="81"/>
      <c r="G1221" s="82"/>
      <c r="H1221" s="83">
        <f>G1220+H1220</f>
        <v>0</v>
      </c>
      <c r="I1221" s="83"/>
      <c r="J1221" s="103"/>
    </row>
    <row r="1222" spans="1:10" ht="12.75" customHeight="1" x14ac:dyDescent="0.25">
      <c r="A1222" s="101"/>
      <c r="B1222" s="79"/>
      <c r="D1222" s="81"/>
      <c r="E1222" s="81"/>
      <c r="F1222" s="81"/>
      <c r="G1222" s="82"/>
      <c r="H1222" s="83"/>
      <c r="I1222" s="83"/>
      <c r="J1222" s="103"/>
    </row>
    <row r="1223" spans="1:10" ht="12.75" customHeight="1" x14ac:dyDescent="0.25">
      <c r="A1223" s="101">
        <v>6</v>
      </c>
      <c r="B1223" s="84" t="s">
        <v>20</v>
      </c>
      <c r="C1223" s="84" t="s">
        <v>21</v>
      </c>
      <c r="D1223" s="85" t="s">
        <v>22</v>
      </c>
      <c r="E1223" s="85" t="s">
        <v>23</v>
      </c>
      <c r="F1223" s="85"/>
      <c r="G1223" s="86" t="s">
        <v>24</v>
      </c>
      <c r="H1223" s="87" t="s">
        <v>25</v>
      </c>
      <c r="I1223" s="87" t="s">
        <v>26</v>
      </c>
      <c r="J1223" s="102"/>
    </row>
    <row r="1224" spans="1:10" ht="12.75" customHeight="1" x14ac:dyDescent="0.25">
      <c r="A1224" s="101"/>
      <c r="B1224" s="80">
        <f>Invoice!B3321</f>
        <v>0</v>
      </c>
      <c r="C1224" s="88">
        <f>Invoice!E3321</f>
        <v>0</v>
      </c>
      <c r="D1224" s="89">
        <f>Invoice!H3321</f>
        <v>0</v>
      </c>
      <c r="E1224" s="81">
        <f t="shared" si="110"/>
        <v>0</v>
      </c>
      <c r="F1224" s="81"/>
      <c r="G1224" s="82">
        <f t="shared" si="111"/>
        <v>0</v>
      </c>
      <c r="H1224" s="83">
        <f t="shared" si="112"/>
        <v>0</v>
      </c>
      <c r="I1224" s="83" t="e">
        <f t="shared" si="113"/>
        <v>#DIV/0!</v>
      </c>
      <c r="J1224" s="103" t="e">
        <f t="shared" si="114"/>
        <v>#DIV/0!</v>
      </c>
    </row>
    <row r="1225" spans="1:10" ht="12.75" customHeight="1" x14ac:dyDescent="0.25">
      <c r="A1225" s="101"/>
      <c r="D1225" s="81"/>
      <c r="E1225" s="81">
        <f>(E1224*Invoice!I3321)+((E1224-(E1224*Invoice!I3321))*Invoice!J3321)</f>
        <v>0</v>
      </c>
      <c r="F1225" s="81"/>
      <c r="G1225" s="90">
        <f>E1225/1.11</f>
        <v>0</v>
      </c>
      <c r="H1225" s="91">
        <f>G1225*11%</f>
        <v>0</v>
      </c>
      <c r="I1225" s="91" t="e">
        <f>G1225/B1224</f>
        <v>#DIV/0!</v>
      </c>
      <c r="J1225" s="104" t="e">
        <f>H1225/B1224</f>
        <v>#DIV/0!</v>
      </c>
    </row>
    <row r="1226" spans="1:10" ht="12.75" customHeight="1" x14ac:dyDescent="0.25">
      <c r="A1226" s="101"/>
      <c r="D1226" s="81" t="s">
        <v>23</v>
      </c>
      <c r="E1226" s="81">
        <f>E1224-E1225</f>
        <v>0</v>
      </c>
      <c r="F1226" s="81"/>
      <c r="G1226" s="82">
        <f>G1224-G1225</f>
        <v>0</v>
      </c>
      <c r="H1226" s="82">
        <f>H1224-H1225</f>
        <v>0</v>
      </c>
      <c r="I1226" s="82" t="e">
        <f>I1224-I1225</f>
        <v>#DIV/0!</v>
      </c>
      <c r="J1226" s="105" t="e">
        <f>J1224-J1225</f>
        <v>#DIV/0!</v>
      </c>
    </row>
    <row r="1227" spans="1:10" ht="12.75" customHeight="1" x14ac:dyDescent="0.25">
      <c r="A1227" s="101"/>
      <c r="D1227" s="81"/>
      <c r="E1227" s="81"/>
      <c r="F1227" s="81"/>
      <c r="G1227" s="82"/>
      <c r="H1227" s="83">
        <f>G1226+H1226</f>
        <v>0</v>
      </c>
      <c r="I1227" s="83"/>
      <c r="J1227" s="103"/>
    </row>
    <row r="1228" spans="1:10" ht="12.75" customHeight="1" x14ac:dyDescent="0.25">
      <c r="A1228" s="101"/>
      <c r="B1228" s="79"/>
      <c r="D1228" s="81"/>
      <c r="E1228" s="81"/>
      <c r="F1228" s="81"/>
      <c r="G1228" s="82"/>
      <c r="H1228" s="83"/>
      <c r="I1228" s="83"/>
      <c r="J1228" s="103"/>
    </row>
    <row r="1229" spans="1:10" ht="12.75" customHeight="1" x14ac:dyDescent="0.25">
      <c r="A1229" s="101">
        <v>7</v>
      </c>
      <c r="B1229" s="84" t="s">
        <v>20</v>
      </c>
      <c r="C1229" s="84" t="s">
        <v>21</v>
      </c>
      <c r="D1229" s="85" t="s">
        <v>22</v>
      </c>
      <c r="E1229" s="85" t="s">
        <v>23</v>
      </c>
      <c r="F1229" s="85"/>
      <c r="G1229" s="86" t="s">
        <v>24</v>
      </c>
      <c r="H1229" s="87" t="s">
        <v>25</v>
      </c>
      <c r="I1229" s="87" t="s">
        <v>26</v>
      </c>
      <c r="J1229" s="102"/>
    </row>
    <row r="1230" spans="1:10" ht="12.75" customHeight="1" x14ac:dyDescent="0.25">
      <c r="A1230" s="101"/>
      <c r="B1230" s="80">
        <f>Invoice!B3322</f>
        <v>0</v>
      </c>
      <c r="C1230" s="88">
        <f>Invoice!E3322</f>
        <v>0</v>
      </c>
      <c r="D1230" s="89">
        <f>Invoice!H3322</f>
        <v>0</v>
      </c>
      <c r="E1230" s="81">
        <f t="shared" si="110"/>
        <v>0</v>
      </c>
      <c r="F1230" s="81"/>
      <c r="G1230" s="82">
        <f t="shared" si="111"/>
        <v>0</v>
      </c>
      <c r="H1230" s="83">
        <f t="shared" si="112"/>
        <v>0</v>
      </c>
      <c r="I1230" s="83" t="e">
        <f t="shared" si="113"/>
        <v>#DIV/0!</v>
      </c>
      <c r="J1230" s="103" t="e">
        <f t="shared" si="114"/>
        <v>#DIV/0!</v>
      </c>
    </row>
    <row r="1231" spans="1:10" ht="12.75" customHeight="1" x14ac:dyDescent="0.25">
      <c r="A1231" s="101"/>
      <c r="D1231" s="81"/>
      <c r="E1231" s="81">
        <f>(E1230*Invoice!I3322)+((E1230-(E1230*Invoice!I3322))*Invoice!J3322)</f>
        <v>0</v>
      </c>
      <c r="F1231" s="81"/>
      <c r="G1231" s="90">
        <f>E1231/1.11</f>
        <v>0</v>
      </c>
      <c r="H1231" s="91">
        <f>G1231*11%</f>
        <v>0</v>
      </c>
      <c r="I1231" s="91" t="e">
        <f>G1231/B1230</f>
        <v>#DIV/0!</v>
      </c>
      <c r="J1231" s="104" t="e">
        <f>H1231/B1230</f>
        <v>#DIV/0!</v>
      </c>
    </row>
    <row r="1232" spans="1:10" ht="12.75" customHeight="1" x14ac:dyDescent="0.25">
      <c r="A1232" s="101"/>
      <c r="D1232" s="81" t="s">
        <v>23</v>
      </c>
      <c r="E1232" s="81">
        <f>E1230-E1231</f>
        <v>0</v>
      </c>
      <c r="F1232" s="81"/>
      <c r="G1232" s="82">
        <f>G1230-G1231</f>
        <v>0</v>
      </c>
      <c r="H1232" s="82">
        <f>H1230-H1231</f>
        <v>0</v>
      </c>
      <c r="I1232" s="82" t="e">
        <f>I1230-I1231</f>
        <v>#DIV/0!</v>
      </c>
      <c r="J1232" s="105" t="e">
        <f>J1230-J1231</f>
        <v>#DIV/0!</v>
      </c>
    </row>
    <row r="1233" spans="1:10" ht="12.75" customHeight="1" x14ac:dyDescent="0.25">
      <c r="A1233" s="101"/>
      <c r="D1233" s="81"/>
      <c r="E1233" s="81"/>
      <c r="F1233" s="81"/>
      <c r="G1233" s="82"/>
      <c r="H1233" s="83">
        <f>G1232+H1232</f>
        <v>0</v>
      </c>
      <c r="I1233" s="83"/>
      <c r="J1233" s="103"/>
    </row>
    <row r="1234" spans="1:10" ht="12.75" customHeight="1" x14ac:dyDescent="0.25">
      <c r="A1234" s="101"/>
      <c r="B1234" s="79"/>
      <c r="D1234" s="81"/>
      <c r="E1234" s="81"/>
      <c r="F1234" s="81"/>
      <c r="G1234" s="82"/>
      <c r="H1234" s="83"/>
      <c r="I1234" s="83"/>
      <c r="J1234" s="103"/>
    </row>
    <row r="1235" spans="1:10" ht="12.75" customHeight="1" x14ac:dyDescent="0.25">
      <c r="A1235" s="101">
        <v>8</v>
      </c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2"/>
    </row>
    <row r="1236" spans="1:10" ht="12.75" customHeight="1" x14ac:dyDescent="0.25">
      <c r="A1236" s="101"/>
      <c r="B1236" s="80">
        <f>Invoice!B3323</f>
        <v>0</v>
      </c>
      <c r="C1236" s="88">
        <f>Invoice!E3323</f>
        <v>0</v>
      </c>
      <c r="D1236" s="89">
        <f>Invoice!H3323</f>
        <v>0</v>
      </c>
      <c r="E1236" s="81">
        <f t="shared" si="110"/>
        <v>0</v>
      </c>
      <c r="F1236" s="81"/>
      <c r="G1236" s="82">
        <f t="shared" si="111"/>
        <v>0</v>
      </c>
      <c r="H1236" s="83">
        <f t="shared" si="112"/>
        <v>0</v>
      </c>
      <c r="I1236" s="83" t="e">
        <f t="shared" si="113"/>
        <v>#DIV/0!</v>
      </c>
      <c r="J1236" s="103" t="e">
        <f t="shared" si="114"/>
        <v>#DIV/0!</v>
      </c>
    </row>
    <row r="1237" spans="1:10" ht="12.75" customHeight="1" x14ac:dyDescent="0.25">
      <c r="A1237" s="101"/>
      <c r="D1237" s="81"/>
      <c r="E1237" s="81">
        <f>(E1236*Invoice!I3323)+((E1236-(E1236*Invoice!I3323))*Invoice!J3323)</f>
        <v>0</v>
      </c>
      <c r="F1237" s="81"/>
      <c r="G1237" s="90">
        <f>E1237/1.11</f>
        <v>0</v>
      </c>
      <c r="H1237" s="91">
        <f>G1237*11%</f>
        <v>0</v>
      </c>
      <c r="I1237" s="91" t="e">
        <f>G1237/B1236</f>
        <v>#DIV/0!</v>
      </c>
      <c r="J1237" s="104" t="e">
        <f>H1237/B1236</f>
        <v>#DIV/0!</v>
      </c>
    </row>
    <row r="1238" spans="1:10" ht="12.75" customHeight="1" x14ac:dyDescent="0.25">
      <c r="A1238" s="101"/>
      <c r="D1238" s="81" t="s">
        <v>23</v>
      </c>
      <c r="E1238" s="81">
        <f>E1236-E1237</f>
        <v>0</v>
      </c>
      <c r="F1238" s="81"/>
      <c r="G1238" s="82">
        <f>G1236-G1237</f>
        <v>0</v>
      </c>
      <c r="H1238" s="82">
        <f>H1236-H1237</f>
        <v>0</v>
      </c>
      <c r="I1238" s="82" t="e">
        <f>I1236-I1237</f>
        <v>#DIV/0!</v>
      </c>
      <c r="J1238" s="105" t="e">
        <f>J1236-J1237</f>
        <v>#DIV/0!</v>
      </c>
    </row>
    <row r="1239" spans="1:10" ht="12.75" customHeight="1" x14ac:dyDescent="0.25">
      <c r="A1239" s="101"/>
      <c r="D1239" s="81"/>
      <c r="E1239" s="81"/>
      <c r="F1239" s="81"/>
      <c r="G1239" s="82"/>
      <c r="H1239" s="83">
        <f>G1238+H1238</f>
        <v>0</v>
      </c>
      <c r="I1239" s="83"/>
      <c r="J1239" s="103"/>
    </row>
    <row r="1240" spans="1:10" ht="12.75" customHeight="1" x14ac:dyDescent="0.25">
      <c r="A1240" s="101"/>
      <c r="B1240" s="79"/>
      <c r="D1240" s="81"/>
      <c r="E1240" s="81"/>
      <c r="F1240" s="81"/>
      <c r="G1240" s="82"/>
      <c r="H1240" s="83"/>
      <c r="I1240" s="83"/>
      <c r="J1240" s="103"/>
    </row>
    <row r="1241" spans="1:10" ht="12.75" customHeight="1" x14ac:dyDescent="0.25">
      <c r="A1241" s="101">
        <v>9</v>
      </c>
      <c r="B1241" s="84" t="s">
        <v>20</v>
      </c>
      <c r="C1241" s="84" t="s">
        <v>21</v>
      </c>
      <c r="D1241" s="85" t="s">
        <v>22</v>
      </c>
      <c r="E1241" s="85" t="s">
        <v>23</v>
      </c>
      <c r="F1241" s="85"/>
      <c r="G1241" s="86" t="s">
        <v>24</v>
      </c>
      <c r="H1241" s="87" t="s">
        <v>25</v>
      </c>
      <c r="I1241" s="87" t="s">
        <v>26</v>
      </c>
      <c r="J1241" s="102"/>
    </row>
    <row r="1242" spans="1:10" ht="12.75" customHeight="1" x14ac:dyDescent="0.25">
      <c r="A1242" s="101"/>
      <c r="B1242" s="80">
        <f>Invoice!B3324</f>
        <v>0</v>
      </c>
      <c r="C1242" s="88">
        <f>Invoice!E3324</f>
        <v>0</v>
      </c>
      <c r="D1242" s="89">
        <f>Invoice!H3324</f>
        <v>0</v>
      </c>
      <c r="E1242" s="81">
        <f t="shared" si="110"/>
        <v>0</v>
      </c>
      <c r="F1242" s="81"/>
      <c r="G1242" s="82">
        <f t="shared" si="111"/>
        <v>0</v>
      </c>
      <c r="H1242" s="83">
        <f t="shared" si="112"/>
        <v>0</v>
      </c>
      <c r="I1242" s="83" t="e">
        <f t="shared" si="113"/>
        <v>#DIV/0!</v>
      </c>
      <c r="J1242" s="103" t="e">
        <f t="shared" si="114"/>
        <v>#DIV/0!</v>
      </c>
    </row>
    <row r="1243" spans="1:10" ht="12.75" customHeight="1" x14ac:dyDescent="0.25">
      <c r="A1243" s="101"/>
      <c r="D1243" s="81"/>
      <c r="E1243" s="81">
        <f>(E1242*Invoice!I3324)+((E1242-(E1242*Invoice!I3324))*Invoice!J3324)</f>
        <v>0</v>
      </c>
      <c r="F1243" s="81"/>
      <c r="G1243" s="90">
        <f>E1243/1.11</f>
        <v>0</v>
      </c>
      <c r="H1243" s="91">
        <f>G1243*11%</f>
        <v>0</v>
      </c>
      <c r="I1243" s="91" t="e">
        <f>G1243/B1242</f>
        <v>#DIV/0!</v>
      </c>
      <c r="J1243" s="104" t="e">
        <f>H1243/B1242</f>
        <v>#DIV/0!</v>
      </c>
    </row>
    <row r="1244" spans="1:10" ht="12.75" customHeight="1" x14ac:dyDescent="0.25">
      <c r="A1244" s="101"/>
      <c r="D1244" s="81" t="s">
        <v>23</v>
      </c>
      <c r="E1244" s="81">
        <f>E1242-E1243</f>
        <v>0</v>
      </c>
      <c r="F1244" s="81"/>
      <c r="G1244" s="82">
        <f>G1242-G1243</f>
        <v>0</v>
      </c>
      <c r="H1244" s="82">
        <f>H1242-H1243</f>
        <v>0</v>
      </c>
      <c r="I1244" s="82" t="e">
        <f>I1242-I1243</f>
        <v>#DIV/0!</v>
      </c>
      <c r="J1244" s="105" t="e">
        <f>J1242-J1243</f>
        <v>#DIV/0!</v>
      </c>
    </row>
    <row r="1245" spans="1:10" ht="12.75" customHeight="1" x14ac:dyDescent="0.25">
      <c r="A1245" s="101"/>
      <c r="D1245" s="81"/>
      <c r="E1245" s="81"/>
      <c r="F1245" s="81"/>
      <c r="G1245" s="82"/>
      <c r="H1245" s="83">
        <f>G1244+H1244</f>
        <v>0</v>
      </c>
      <c r="I1245" s="83"/>
      <c r="J1245" s="103"/>
    </row>
    <row r="1246" spans="1:10" ht="12.75" customHeight="1" x14ac:dyDescent="0.25">
      <c r="A1246" s="101"/>
      <c r="B1246" s="79"/>
      <c r="D1246" s="81"/>
      <c r="E1246" s="81"/>
      <c r="F1246" s="81"/>
      <c r="G1246" s="82"/>
      <c r="H1246" s="83"/>
      <c r="I1246" s="83"/>
      <c r="J1246" s="103"/>
    </row>
    <row r="1247" spans="1:10" ht="12.75" customHeight="1" x14ac:dyDescent="0.25">
      <c r="A1247" s="101">
        <v>10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Invoice!B3325</f>
        <v>0</v>
      </c>
      <c r="C1248" s="88">
        <f>Invoice!E3325</f>
        <v>0</v>
      </c>
      <c r="D1248" s="89">
        <f>Invoice!H3325</f>
        <v>0</v>
      </c>
      <c r="E1248" s="81">
        <f t="shared" si="110"/>
        <v>0</v>
      </c>
      <c r="F1248" s="81"/>
      <c r="G1248" s="82">
        <f t="shared" si="111"/>
        <v>0</v>
      </c>
      <c r="H1248" s="83">
        <f t="shared" si="112"/>
        <v>0</v>
      </c>
      <c r="I1248" s="83" t="e">
        <f t="shared" si="113"/>
        <v>#DIV/0!</v>
      </c>
      <c r="J1248" s="103" t="e">
        <f t="shared" si="114"/>
        <v>#DIV/0!</v>
      </c>
    </row>
    <row r="1249" spans="1:10" ht="12.75" customHeight="1" x14ac:dyDescent="0.25">
      <c r="A1249" s="101"/>
      <c r="D1249" s="81"/>
      <c r="E1249" s="81">
        <f>(E1248*Invoice!I3325)+((E1248-(E1248*Invoice!I3325))*Invoice!J3325)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11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Invoice!B3326</f>
        <v>0</v>
      </c>
      <c r="C1254" s="88">
        <f>Invoice!E3326</f>
        <v>0</v>
      </c>
      <c r="D1254" s="89">
        <f>Invoice!H3326</f>
        <v>0</v>
      </c>
      <c r="E1254" s="81">
        <f t="shared" si="110"/>
        <v>0</v>
      </c>
      <c r="F1254" s="81"/>
      <c r="G1254" s="82">
        <f t="shared" si="111"/>
        <v>0</v>
      </c>
      <c r="H1254" s="83">
        <f t="shared" si="112"/>
        <v>0</v>
      </c>
      <c r="I1254" s="83" t="e">
        <f t="shared" si="113"/>
        <v>#DIV/0!</v>
      </c>
      <c r="J1254" s="103" t="e">
        <f t="shared" si="114"/>
        <v>#DIV/0!</v>
      </c>
    </row>
    <row r="1255" spans="1:10" ht="12.75" customHeight="1" x14ac:dyDescent="0.25">
      <c r="A1255" s="101"/>
      <c r="D1255" s="81"/>
      <c r="E1255" s="81">
        <f>(E1254*Invoice!I3326)+((E1254-(E1254*Invoice!I3326))*Invoice!J3326)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12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Invoice!B3327</f>
        <v>0</v>
      </c>
      <c r="C1260" s="88">
        <f>Invoice!E3327</f>
        <v>0</v>
      </c>
      <c r="D1260" s="89">
        <f>Invoice!H3327</f>
        <v>0</v>
      </c>
      <c r="E1260" s="81">
        <f t="shared" si="110"/>
        <v>0</v>
      </c>
      <c r="F1260" s="81"/>
      <c r="G1260" s="82">
        <f t="shared" si="111"/>
        <v>0</v>
      </c>
      <c r="H1260" s="83">
        <f t="shared" si="112"/>
        <v>0</v>
      </c>
      <c r="I1260" s="83" t="e">
        <f t="shared" si="113"/>
        <v>#DIV/0!</v>
      </c>
      <c r="J1260" s="103" t="e">
        <f t="shared" si="114"/>
        <v>#DIV/0!</v>
      </c>
    </row>
    <row r="1261" spans="1:10" ht="12.75" customHeight="1" x14ac:dyDescent="0.25">
      <c r="A1261" s="101"/>
      <c r="D1261" s="81"/>
      <c r="E1261" s="81">
        <f>(E1260*Invoice!I3327)+((E1260-(E1260*Invoice!I3327))*Invoice!J3327)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13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Invoice!B3328</f>
        <v>0</v>
      </c>
      <c r="C1266" s="88">
        <f>Invoice!E3328</f>
        <v>0</v>
      </c>
      <c r="D1266" s="89">
        <f>Invoice!H3328</f>
        <v>0</v>
      </c>
      <c r="E1266" s="81">
        <f t="shared" si="110"/>
        <v>0</v>
      </c>
      <c r="F1266" s="81"/>
      <c r="G1266" s="82">
        <f t="shared" si="111"/>
        <v>0</v>
      </c>
      <c r="H1266" s="83">
        <f t="shared" si="112"/>
        <v>0</v>
      </c>
      <c r="I1266" s="83" t="e">
        <f t="shared" si="113"/>
        <v>#DIV/0!</v>
      </c>
      <c r="J1266" s="103" t="e">
        <f t="shared" si="114"/>
        <v>#DIV/0!</v>
      </c>
    </row>
    <row r="1267" spans="1:10" ht="12.75" customHeight="1" x14ac:dyDescent="0.25">
      <c r="A1267" s="101"/>
      <c r="D1267" s="81"/>
      <c r="E1267" s="81">
        <f>(E1266*Invoice!I3328)+((E1266-(E1266*Invoice!I3328))*Invoice!J3328)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14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Invoice!B3329</f>
        <v>0</v>
      </c>
      <c r="C1272" s="88">
        <f>Invoice!E3329</f>
        <v>0</v>
      </c>
      <c r="D1272" s="89">
        <f>Invoice!H3329</f>
        <v>0</v>
      </c>
      <c r="E1272" s="81">
        <f t="shared" si="110"/>
        <v>0</v>
      </c>
      <c r="F1272" s="81"/>
      <c r="G1272" s="82">
        <f t="shared" si="111"/>
        <v>0</v>
      </c>
      <c r="H1272" s="83">
        <f t="shared" si="112"/>
        <v>0</v>
      </c>
      <c r="I1272" s="83" t="e">
        <f t="shared" si="113"/>
        <v>#DIV/0!</v>
      </c>
      <c r="J1272" s="103" t="e">
        <f t="shared" si="114"/>
        <v>#DIV/0!</v>
      </c>
    </row>
    <row r="1273" spans="1:10" ht="12.75" customHeight="1" x14ac:dyDescent="0.25">
      <c r="A1273" s="101"/>
      <c r="D1273" s="81"/>
      <c r="E1273" s="81">
        <f>(E1272*Invoice!I3329)+((E1272-(E1272*Invoice!I3329))*Invoice!J3329)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15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Invoice!B3330</f>
        <v>0</v>
      </c>
      <c r="C1278" s="88">
        <f>Invoice!E3330</f>
        <v>0</v>
      </c>
      <c r="D1278" s="89">
        <f>Invoice!H3330</f>
        <v>0</v>
      </c>
      <c r="E1278" s="81">
        <f t="shared" si="110"/>
        <v>0</v>
      </c>
      <c r="F1278" s="81"/>
      <c r="G1278" s="82">
        <f t="shared" si="111"/>
        <v>0</v>
      </c>
      <c r="H1278" s="83">
        <f t="shared" si="112"/>
        <v>0</v>
      </c>
      <c r="I1278" s="83" t="e">
        <f t="shared" si="113"/>
        <v>#DIV/0!</v>
      </c>
      <c r="J1278" s="103" t="e">
        <f t="shared" si="114"/>
        <v>#DIV/0!</v>
      </c>
    </row>
    <row r="1279" spans="1:10" ht="12.75" customHeight="1" x14ac:dyDescent="0.25">
      <c r="A1279" s="101"/>
      <c r="D1279" s="81"/>
      <c r="E1279" s="81">
        <f>(E1278*Invoice!I3330)+((E1278-(E1278*Invoice!I3330))*Invoice!J3330)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16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Invoice!B3331</f>
        <v>0</v>
      </c>
      <c r="C1284" s="88">
        <f>Invoice!E3331</f>
        <v>0</v>
      </c>
      <c r="D1284" s="89">
        <f>Invoice!H3331</f>
        <v>0</v>
      </c>
      <c r="E1284" s="81">
        <f t="shared" si="110"/>
        <v>0</v>
      </c>
      <c r="F1284" s="81"/>
      <c r="G1284" s="82">
        <f t="shared" si="111"/>
        <v>0</v>
      </c>
      <c r="H1284" s="83">
        <f t="shared" si="112"/>
        <v>0</v>
      </c>
      <c r="I1284" s="83" t="e">
        <f t="shared" si="113"/>
        <v>#DIV/0!</v>
      </c>
      <c r="J1284" s="103" t="e">
        <f t="shared" si="114"/>
        <v>#DIV/0!</v>
      </c>
    </row>
    <row r="1285" spans="1:10" ht="12.75" customHeight="1" x14ac:dyDescent="0.25">
      <c r="A1285" s="101"/>
      <c r="D1285" s="81"/>
      <c r="E1285" s="81">
        <f>(E1284*Invoice!I3331)+((E1284-(E1284*Invoice!I3331))*Invoice!J3331)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C1288" s="88"/>
      <c r="D1288" s="89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6"/>
      <c r="B1289" s="107"/>
      <c r="C1289" s="107"/>
      <c r="D1289" s="107"/>
      <c r="E1289" s="107"/>
      <c r="F1289" s="107"/>
      <c r="G1289" s="108">
        <f>G1196+G1202+G1208+G1214+G1220+G1226+G1232+G1238+G1244+G1250+G1256+G1262+G1268+G1274+G1280+G1286</f>
        <v>0</v>
      </c>
      <c r="H1289" s="108">
        <f>H1196+H1202+H1208+H1214+H1220+H1226+H1232+H1238+H1244+H1250+H1256+H1262+H1268+H1274+H1280+H1286</f>
        <v>0</v>
      </c>
      <c r="I1289" s="107"/>
      <c r="J1289" s="109">
        <f>H1197+H1203+H1209+H1215+H1221+H1227+H1233+H1239+H1245+H1251+H1257+H1263+H1269+H1275+H1281+H1287</f>
        <v>0</v>
      </c>
    </row>
    <row r="1291" spans="1:10" ht="12.75" customHeight="1" x14ac:dyDescent="0.25">
      <c r="A1291" s="94" t="s">
        <v>1</v>
      </c>
      <c r="B1291" s="95">
        <f>Invoice!E3422</f>
        <v>23070031</v>
      </c>
      <c r="C1291" s="96"/>
      <c r="D1291" s="97"/>
      <c r="E1291" s="97"/>
      <c r="F1291" s="97"/>
      <c r="G1291" s="98"/>
      <c r="H1291" s="99"/>
      <c r="I1291" s="99"/>
      <c r="J1291" s="100"/>
    </row>
    <row r="1292" spans="1:10" ht="12.75" customHeight="1" x14ac:dyDescent="0.25">
      <c r="A1292" s="101">
        <v>1</v>
      </c>
      <c r="B1292" s="84" t="s">
        <v>20</v>
      </c>
      <c r="C1292" s="84" t="s">
        <v>21</v>
      </c>
      <c r="D1292" s="85" t="s">
        <v>22</v>
      </c>
      <c r="E1292" s="85" t="s">
        <v>23</v>
      </c>
      <c r="F1292" s="85"/>
      <c r="G1292" s="86" t="s">
        <v>24</v>
      </c>
      <c r="H1292" s="87" t="s">
        <v>25</v>
      </c>
      <c r="I1292" s="87" t="s">
        <v>26</v>
      </c>
      <c r="J1292" s="102"/>
    </row>
    <row r="1293" spans="1:10" ht="12.75" customHeight="1" x14ac:dyDescent="0.25">
      <c r="A1293" s="101"/>
      <c r="B1293" s="80">
        <f>Invoice!B3430</f>
        <v>0</v>
      </c>
      <c r="C1293" s="88">
        <f>Invoice!E3430</f>
        <v>0</v>
      </c>
      <c r="D1293" s="89">
        <f>Invoice!H3430</f>
        <v>0</v>
      </c>
      <c r="E1293" s="81">
        <f>D1293*B1293</f>
        <v>0</v>
      </c>
      <c r="F1293" s="81"/>
      <c r="G1293" s="82">
        <f>E1293/1.11</f>
        <v>0</v>
      </c>
      <c r="H1293" s="83">
        <f>G1293*11%</f>
        <v>0</v>
      </c>
      <c r="I1293" s="83" t="e">
        <f>G1293/B1293</f>
        <v>#DIV/0!</v>
      </c>
      <c r="J1293" s="103" t="e">
        <f>H1293/B1293</f>
        <v>#DIV/0!</v>
      </c>
    </row>
    <row r="1294" spans="1:10" ht="12.75" customHeight="1" x14ac:dyDescent="0.25">
      <c r="A1294" s="101"/>
      <c r="D1294" s="81"/>
      <c r="E1294" s="81">
        <f>(E1293*Invoice!I3430)+((E1293-(E1293*Invoice!I3430))*Invoice!J3430)</f>
        <v>0</v>
      </c>
      <c r="F1294" s="81"/>
      <c r="G1294" s="90">
        <f>E1294/1.11</f>
        <v>0</v>
      </c>
      <c r="H1294" s="91">
        <f>G1294*11%</f>
        <v>0</v>
      </c>
      <c r="I1294" s="91" t="e">
        <f>G1294/B1293</f>
        <v>#DIV/0!</v>
      </c>
      <c r="J1294" s="104" t="e">
        <f>H1294/B1293</f>
        <v>#DIV/0!</v>
      </c>
    </row>
    <row r="1295" spans="1:10" ht="12.75" customHeight="1" x14ac:dyDescent="0.25">
      <c r="A1295" s="101"/>
      <c r="D1295" s="81" t="s">
        <v>23</v>
      </c>
      <c r="E1295" s="81">
        <f>E1293-E1294</f>
        <v>0</v>
      </c>
      <c r="F1295" s="81"/>
      <c r="G1295" s="82">
        <f>G1293-G1294</f>
        <v>0</v>
      </c>
      <c r="H1295" s="82">
        <f>H1293-H1294</f>
        <v>0</v>
      </c>
      <c r="I1295" s="82" t="e">
        <f>I1293-I1294</f>
        <v>#DIV/0!</v>
      </c>
      <c r="J1295" s="105" t="e">
        <f>J1293-J1294</f>
        <v>#DIV/0!</v>
      </c>
    </row>
    <row r="1296" spans="1:10" ht="12.75" customHeight="1" x14ac:dyDescent="0.25">
      <c r="A1296" s="101"/>
      <c r="D1296" s="81"/>
      <c r="E1296" s="81"/>
      <c r="F1296" s="81"/>
      <c r="G1296" s="82"/>
      <c r="H1296" s="83">
        <f>G1295+H1295</f>
        <v>0</v>
      </c>
      <c r="I1296" s="83"/>
      <c r="J1296" s="103"/>
    </row>
    <row r="1297" spans="1:10" ht="12.75" customHeight="1" x14ac:dyDescent="0.25">
      <c r="A1297" s="101"/>
      <c r="B1297" s="79"/>
      <c r="D1297" s="81"/>
      <c r="E1297" s="81"/>
      <c r="F1297" s="81"/>
      <c r="G1297" s="82"/>
      <c r="H1297" s="83"/>
      <c r="I1297" s="83"/>
      <c r="J1297" s="103"/>
    </row>
    <row r="1298" spans="1:10" ht="12.75" customHeight="1" x14ac:dyDescent="0.25">
      <c r="A1298" s="101">
        <v>2</v>
      </c>
      <c r="B1298" s="84" t="s">
        <v>20</v>
      </c>
      <c r="C1298" s="84" t="s">
        <v>21</v>
      </c>
      <c r="D1298" s="85" t="s">
        <v>22</v>
      </c>
      <c r="E1298" s="85" t="s">
        <v>23</v>
      </c>
      <c r="F1298" s="85"/>
      <c r="G1298" s="86" t="s">
        <v>24</v>
      </c>
      <c r="H1298" s="87" t="s">
        <v>25</v>
      </c>
      <c r="I1298" s="87" t="s">
        <v>26</v>
      </c>
      <c r="J1298" s="102"/>
    </row>
    <row r="1299" spans="1:10" ht="12.75" customHeight="1" x14ac:dyDescent="0.25">
      <c r="A1299" s="101"/>
      <c r="B1299" s="80">
        <f>Invoice!B3431</f>
        <v>0</v>
      </c>
      <c r="C1299" s="88">
        <f>Invoice!E3431</f>
        <v>0</v>
      </c>
      <c r="D1299" s="89">
        <f>Invoice!H3431</f>
        <v>0</v>
      </c>
      <c r="E1299" s="81">
        <f t="shared" ref="E1299:E1383" si="115">D1299*B1299</f>
        <v>0</v>
      </c>
      <c r="F1299" s="81"/>
      <c r="G1299" s="82">
        <f t="shared" ref="G1299:G1383" si="116">E1299/1.11</f>
        <v>0</v>
      </c>
      <c r="H1299" s="83">
        <f t="shared" ref="H1299:H1383" si="117">G1299*11%</f>
        <v>0</v>
      </c>
      <c r="I1299" s="83" t="e">
        <f t="shared" ref="I1299:I1383" si="118">G1299/B1299</f>
        <v>#DIV/0!</v>
      </c>
      <c r="J1299" s="103" t="e">
        <f t="shared" ref="J1299:J1383" si="119">H1299/B1299</f>
        <v>#DIV/0!</v>
      </c>
    </row>
    <row r="1300" spans="1:10" ht="12.75" customHeight="1" x14ac:dyDescent="0.25">
      <c r="A1300" s="101"/>
      <c r="D1300" s="81"/>
      <c r="E1300" s="81">
        <f>(E1299*Invoice!I3431)+((E1299-(E1299*Invoice!I3431))*Invoice!J3431)</f>
        <v>0</v>
      </c>
      <c r="F1300" s="81"/>
      <c r="G1300" s="90">
        <f>E1300/1.11</f>
        <v>0</v>
      </c>
      <c r="H1300" s="91">
        <f>G1300*11%</f>
        <v>0</v>
      </c>
      <c r="I1300" s="91" t="e">
        <f>G1300/B1299</f>
        <v>#DIV/0!</v>
      </c>
      <c r="J1300" s="104" t="e">
        <f>H1300/B1299</f>
        <v>#DIV/0!</v>
      </c>
    </row>
    <row r="1301" spans="1:10" ht="12.75" customHeight="1" x14ac:dyDescent="0.25">
      <c r="A1301" s="101"/>
      <c r="D1301" s="81" t="s">
        <v>23</v>
      </c>
      <c r="E1301" s="81">
        <f>E1299-E1300</f>
        <v>0</v>
      </c>
      <c r="F1301" s="81"/>
      <c r="G1301" s="82">
        <f>G1299-G1300</f>
        <v>0</v>
      </c>
      <c r="H1301" s="82">
        <f>H1299-H1300</f>
        <v>0</v>
      </c>
      <c r="I1301" s="82" t="e">
        <f>I1299-I1300</f>
        <v>#DIV/0!</v>
      </c>
      <c r="J1301" s="105" t="e">
        <f>J1299-J1300</f>
        <v>#DIV/0!</v>
      </c>
    </row>
    <row r="1302" spans="1:10" ht="12.75" customHeight="1" x14ac:dyDescent="0.25">
      <c r="A1302" s="101"/>
      <c r="D1302" s="81"/>
      <c r="E1302" s="81"/>
      <c r="F1302" s="81"/>
      <c r="G1302" s="82"/>
      <c r="H1302" s="83">
        <f>G1301+H1301</f>
        <v>0</v>
      </c>
      <c r="I1302" s="83"/>
      <c r="J1302" s="103"/>
    </row>
    <row r="1303" spans="1:10" ht="12.75" customHeight="1" x14ac:dyDescent="0.25">
      <c r="A1303" s="101"/>
      <c r="B1303" s="79"/>
      <c r="D1303" s="81"/>
      <c r="E1303" s="81"/>
      <c r="F1303" s="81"/>
      <c r="G1303" s="82"/>
      <c r="H1303" s="83"/>
      <c r="I1303" s="83"/>
      <c r="J1303" s="103"/>
    </row>
    <row r="1304" spans="1:10" ht="12.75" customHeight="1" x14ac:dyDescent="0.25">
      <c r="A1304" s="101">
        <v>3</v>
      </c>
      <c r="B1304" s="84" t="s">
        <v>20</v>
      </c>
      <c r="C1304" s="84" t="s">
        <v>21</v>
      </c>
      <c r="D1304" s="85" t="s">
        <v>22</v>
      </c>
      <c r="E1304" s="85" t="s">
        <v>23</v>
      </c>
      <c r="F1304" s="85"/>
      <c r="G1304" s="86" t="s">
        <v>24</v>
      </c>
      <c r="H1304" s="87" t="s">
        <v>25</v>
      </c>
      <c r="I1304" s="87" t="s">
        <v>26</v>
      </c>
      <c r="J1304" s="102"/>
    </row>
    <row r="1305" spans="1:10" ht="12.75" customHeight="1" x14ac:dyDescent="0.25">
      <c r="A1305" s="101"/>
      <c r="B1305" s="80">
        <f>Invoice!B3432</f>
        <v>0</v>
      </c>
      <c r="C1305" s="88">
        <f>Invoice!E3432</f>
        <v>0</v>
      </c>
      <c r="D1305" s="89">
        <f>Invoice!H3432</f>
        <v>0</v>
      </c>
      <c r="E1305" s="81">
        <f t="shared" si="115"/>
        <v>0</v>
      </c>
      <c r="F1305" s="81"/>
      <c r="G1305" s="82">
        <f t="shared" si="116"/>
        <v>0</v>
      </c>
      <c r="H1305" s="83">
        <f t="shared" si="117"/>
        <v>0</v>
      </c>
      <c r="I1305" s="83" t="e">
        <f t="shared" si="118"/>
        <v>#DIV/0!</v>
      </c>
      <c r="J1305" s="103" t="e">
        <f t="shared" si="119"/>
        <v>#DIV/0!</v>
      </c>
    </row>
    <row r="1306" spans="1:10" ht="12.75" customHeight="1" x14ac:dyDescent="0.25">
      <c r="A1306" s="101"/>
      <c r="D1306" s="81"/>
      <c r="E1306" s="81">
        <f>(E1305*Invoice!I3432)+((E1305-(E1305*Invoice!I3432))*Invoice!J3432)</f>
        <v>0</v>
      </c>
      <c r="F1306" s="81"/>
      <c r="G1306" s="90">
        <f>E1306/1.11</f>
        <v>0</v>
      </c>
      <c r="H1306" s="91">
        <f>G1306*11%</f>
        <v>0</v>
      </c>
      <c r="I1306" s="91" t="e">
        <f>G1306/B1305</f>
        <v>#DIV/0!</v>
      </c>
      <c r="J1306" s="104" t="e">
        <f>H1306/B1305</f>
        <v>#DIV/0!</v>
      </c>
    </row>
    <row r="1307" spans="1:10" ht="12.75" customHeight="1" x14ac:dyDescent="0.25">
      <c r="A1307" s="101"/>
      <c r="D1307" s="81" t="s">
        <v>23</v>
      </c>
      <c r="E1307" s="81">
        <f>E1305-E1306</f>
        <v>0</v>
      </c>
      <c r="F1307" s="81"/>
      <c r="G1307" s="82">
        <f>G1305-G1306</f>
        <v>0</v>
      </c>
      <c r="H1307" s="82">
        <f>H1305-H1306</f>
        <v>0</v>
      </c>
      <c r="I1307" s="82" t="e">
        <f>I1305-I1306</f>
        <v>#DIV/0!</v>
      </c>
      <c r="J1307" s="105" t="e">
        <f>J1305-J1306</f>
        <v>#DIV/0!</v>
      </c>
    </row>
    <row r="1308" spans="1:10" ht="12.75" customHeight="1" x14ac:dyDescent="0.25">
      <c r="A1308" s="101"/>
      <c r="D1308" s="81"/>
      <c r="E1308" s="81"/>
      <c r="F1308" s="81"/>
      <c r="G1308" s="82"/>
      <c r="H1308" s="83">
        <f>G1307+H1307</f>
        <v>0</v>
      </c>
      <c r="I1308" s="83"/>
      <c r="J1308" s="103"/>
    </row>
    <row r="1309" spans="1:10" ht="12.75" customHeight="1" x14ac:dyDescent="0.25">
      <c r="A1309" s="101"/>
      <c r="B1309" s="79"/>
      <c r="D1309" s="81"/>
      <c r="E1309" s="81"/>
      <c r="F1309" s="81"/>
      <c r="G1309" s="82"/>
      <c r="H1309" s="83"/>
      <c r="I1309" s="83"/>
      <c r="J1309" s="103"/>
    </row>
    <row r="1310" spans="1:10" ht="12.75" customHeight="1" x14ac:dyDescent="0.25">
      <c r="A1310" s="101">
        <v>4</v>
      </c>
      <c r="B1310" s="84" t="s">
        <v>20</v>
      </c>
      <c r="C1310" s="84" t="s">
        <v>21</v>
      </c>
      <c r="D1310" s="85" t="s">
        <v>22</v>
      </c>
      <c r="E1310" s="85" t="s">
        <v>23</v>
      </c>
      <c r="F1310" s="85"/>
      <c r="G1310" s="86" t="s">
        <v>24</v>
      </c>
      <c r="H1310" s="87" t="s">
        <v>25</v>
      </c>
      <c r="I1310" s="87" t="s">
        <v>26</v>
      </c>
      <c r="J1310" s="102"/>
    </row>
    <row r="1311" spans="1:10" ht="12.75" customHeight="1" x14ac:dyDescent="0.25">
      <c r="A1311" s="101"/>
      <c r="B1311" s="80">
        <f>Invoice!B3433</f>
        <v>0</v>
      </c>
      <c r="C1311" s="88">
        <f>Invoice!E3433</f>
        <v>0</v>
      </c>
      <c r="D1311" s="89">
        <f>Invoice!H3433</f>
        <v>0</v>
      </c>
      <c r="E1311" s="81">
        <f t="shared" si="115"/>
        <v>0</v>
      </c>
      <c r="F1311" s="81"/>
      <c r="G1311" s="82">
        <f t="shared" si="116"/>
        <v>0</v>
      </c>
      <c r="H1311" s="83">
        <f t="shared" si="117"/>
        <v>0</v>
      </c>
      <c r="I1311" s="83" t="e">
        <f t="shared" si="118"/>
        <v>#DIV/0!</v>
      </c>
      <c r="J1311" s="103" t="e">
        <f t="shared" si="119"/>
        <v>#DIV/0!</v>
      </c>
    </row>
    <row r="1312" spans="1:10" ht="12.75" customHeight="1" x14ac:dyDescent="0.25">
      <c r="A1312" s="101"/>
      <c r="D1312" s="81"/>
      <c r="E1312" s="81">
        <f>(E1311*Invoice!I3433)+((E1311-(E1311*Invoice!I3433))*Invoice!J3433)</f>
        <v>0</v>
      </c>
      <c r="F1312" s="81"/>
      <c r="G1312" s="90">
        <f>E1312/1.11</f>
        <v>0</v>
      </c>
      <c r="H1312" s="91">
        <f>G1312*11%</f>
        <v>0</v>
      </c>
      <c r="I1312" s="91" t="e">
        <f>G1312/B1311</f>
        <v>#DIV/0!</v>
      </c>
      <c r="J1312" s="104" t="e">
        <f>H1312/B1311</f>
        <v>#DIV/0!</v>
      </c>
    </row>
    <row r="1313" spans="1:10" ht="12.75" customHeight="1" x14ac:dyDescent="0.25">
      <c r="A1313" s="101"/>
      <c r="D1313" s="81" t="s">
        <v>23</v>
      </c>
      <c r="E1313" s="81">
        <f>E1311-E1312</f>
        <v>0</v>
      </c>
      <c r="F1313" s="81"/>
      <c r="G1313" s="82">
        <f>G1311-G1312</f>
        <v>0</v>
      </c>
      <c r="H1313" s="82">
        <f>H1311-H1312</f>
        <v>0</v>
      </c>
      <c r="I1313" s="82" t="e">
        <f>I1311-I1312</f>
        <v>#DIV/0!</v>
      </c>
      <c r="J1313" s="105" t="e">
        <f>J1311-J1312</f>
        <v>#DIV/0!</v>
      </c>
    </row>
    <row r="1314" spans="1:10" ht="12.75" customHeight="1" x14ac:dyDescent="0.25">
      <c r="A1314" s="101"/>
      <c r="D1314" s="81"/>
      <c r="E1314" s="81"/>
      <c r="F1314" s="81"/>
      <c r="G1314" s="82"/>
      <c r="H1314" s="83">
        <f>G1313+H1313</f>
        <v>0</v>
      </c>
      <c r="I1314" s="83"/>
      <c r="J1314" s="103"/>
    </row>
    <row r="1315" spans="1:10" ht="12.75" customHeight="1" x14ac:dyDescent="0.25">
      <c r="A1315" s="101"/>
      <c r="B1315" s="79"/>
      <c r="D1315" s="81"/>
      <c r="E1315" s="81"/>
      <c r="F1315" s="81"/>
      <c r="G1315" s="82"/>
      <c r="H1315" s="83"/>
      <c r="I1315" s="83"/>
      <c r="J1315" s="103"/>
    </row>
    <row r="1316" spans="1:10" ht="12.75" customHeight="1" x14ac:dyDescent="0.25">
      <c r="A1316" s="101">
        <v>5</v>
      </c>
      <c r="B1316" s="84" t="s">
        <v>20</v>
      </c>
      <c r="C1316" s="84" t="s">
        <v>21</v>
      </c>
      <c r="D1316" s="85" t="s">
        <v>22</v>
      </c>
      <c r="E1316" s="85" t="s">
        <v>23</v>
      </c>
      <c r="F1316" s="85"/>
      <c r="G1316" s="86" t="s">
        <v>24</v>
      </c>
      <c r="H1316" s="87" t="s">
        <v>25</v>
      </c>
      <c r="I1316" s="87" t="s">
        <v>26</v>
      </c>
      <c r="J1316" s="102"/>
    </row>
    <row r="1317" spans="1:10" ht="12.75" customHeight="1" x14ac:dyDescent="0.25">
      <c r="A1317" s="101"/>
      <c r="B1317" s="80">
        <f>Invoice!B3434</f>
        <v>0</v>
      </c>
      <c r="C1317" s="88">
        <f>Invoice!E3434</f>
        <v>0</v>
      </c>
      <c r="D1317" s="89">
        <f>Invoice!H3434</f>
        <v>0</v>
      </c>
      <c r="E1317" s="81">
        <f t="shared" si="115"/>
        <v>0</v>
      </c>
      <c r="F1317" s="81"/>
      <c r="G1317" s="82">
        <f t="shared" si="116"/>
        <v>0</v>
      </c>
      <c r="H1317" s="83">
        <f t="shared" si="117"/>
        <v>0</v>
      </c>
      <c r="I1317" s="83" t="e">
        <f t="shared" si="118"/>
        <v>#DIV/0!</v>
      </c>
      <c r="J1317" s="103" t="e">
        <f t="shared" si="119"/>
        <v>#DIV/0!</v>
      </c>
    </row>
    <row r="1318" spans="1:10" ht="12.75" customHeight="1" x14ac:dyDescent="0.25">
      <c r="A1318" s="101"/>
      <c r="D1318" s="81"/>
      <c r="E1318" s="81">
        <f>(E1317*Invoice!I3434)+((E1317-(E1317*Invoice!I3434))*Invoice!J3434)</f>
        <v>0</v>
      </c>
      <c r="F1318" s="81"/>
      <c r="G1318" s="90">
        <f>E1318/1.11</f>
        <v>0</v>
      </c>
      <c r="H1318" s="91">
        <f>G1318*11%</f>
        <v>0</v>
      </c>
      <c r="I1318" s="91" t="e">
        <f>G1318/B1317</f>
        <v>#DIV/0!</v>
      </c>
      <c r="J1318" s="104" t="e">
        <f>H1318/B1317</f>
        <v>#DIV/0!</v>
      </c>
    </row>
    <row r="1319" spans="1:10" ht="12.75" customHeight="1" x14ac:dyDescent="0.25">
      <c r="A1319" s="101"/>
      <c r="D1319" s="81" t="s">
        <v>23</v>
      </c>
      <c r="E1319" s="81">
        <f>E1317-E1318</f>
        <v>0</v>
      </c>
      <c r="F1319" s="81"/>
      <c r="G1319" s="82">
        <f>G1317-G1318</f>
        <v>0</v>
      </c>
      <c r="H1319" s="82">
        <f>H1317-H1318</f>
        <v>0</v>
      </c>
      <c r="I1319" s="82" t="e">
        <f>I1317-I1318</f>
        <v>#DIV/0!</v>
      </c>
      <c r="J1319" s="105" t="e">
        <f>J1317-J1318</f>
        <v>#DIV/0!</v>
      </c>
    </row>
    <row r="1320" spans="1:10" ht="12.75" customHeight="1" x14ac:dyDescent="0.25">
      <c r="A1320" s="101"/>
      <c r="D1320" s="81"/>
      <c r="E1320" s="81"/>
      <c r="F1320" s="81"/>
      <c r="G1320" s="82"/>
      <c r="H1320" s="83">
        <f>G1319+H1319</f>
        <v>0</v>
      </c>
      <c r="I1320" s="83"/>
      <c r="J1320" s="103"/>
    </row>
    <row r="1321" spans="1:10" ht="12.75" customHeight="1" x14ac:dyDescent="0.25">
      <c r="A1321" s="101"/>
      <c r="B1321" s="79"/>
      <c r="D1321" s="81"/>
      <c r="E1321" s="81"/>
      <c r="F1321" s="81"/>
      <c r="G1321" s="82"/>
      <c r="H1321" s="83"/>
      <c r="I1321" s="83"/>
      <c r="J1321" s="103"/>
    </row>
    <row r="1322" spans="1:10" ht="12.75" customHeight="1" x14ac:dyDescent="0.25">
      <c r="A1322" s="101">
        <v>6</v>
      </c>
      <c r="B1322" s="84" t="s">
        <v>20</v>
      </c>
      <c r="C1322" s="84" t="s">
        <v>21</v>
      </c>
      <c r="D1322" s="85" t="s">
        <v>22</v>
      </c>
      <c r="E1322" s="85" t="s">
        <v>23</v>
      </c>
      <c r="F1322" s="85"/>
      <c r="G1322" s="86" t="s">
        <v>24</v>
      </c>
      <c r="H1322" s="87" t="s">
        <v>25</v>
      </c>
      <c r="I1322" s="87" t="s">
        <v>26</v>
      </c>
      <c r="J1322" s="102"/>
    </row>
    <row r="1323" spans="1:10" ht="12.75" customHeight="1" x14ac:dyDescent="0.25">
      <c r="A1323" s="101"/>
      <c r="B1323" s="80">
        <f>Invoice!B3435</f>
        <v>0</v>
      </c>
      <c r="C1323" s="88">
        <f>Invoice!E3435</f>
        <v>0</v>
      </c>
      <c r="D1323" s="89">
        <f>Invoice!H3435</f>
        <v>0</v>
      </c>
      <c r="E1323" s="81">
        <f t="shared" si="115"/>
        <v>0</v>
      </c>
      <c r="F1323" s="81"/>
      <c r="G1323" s="82">
        <f t="shared" si="116"/>
        <v>0</v>
      </c>
      <c r="H1323" s="83">
        <f t="shared" si="117"/>
        <v>0</v>
      </c>
      <c r="I1323" s="83" t="e">
        <f t="shared" si="118"/>
        <v>#DIV/0!</v>
      </c>
      <c r="J1323" s="103" t="e">
        <f t="shared" si="119"/>
        <v>#DIV/0!</v>
      </c>
    </row>
    <row r="1324" spans="1:10" ht="12.75" customHeight="1" x14ac:dyDescent="0.25">
      <c r="A1324" s="101"/>
      <c r="D1324" s="81"/>
      <c r="E1324" s="81">
        <f>(E1323*Invoice!I3435)+((E1323-(E1323*Invoice!I3435))*Invoice!J3435)</f>
        <v>0</v>
      </c>
      <c r="F1324" s="81"/>
      <c r="G1324" s="90">
        <f>E1324/1.11</f>
        <v>0</v>
      </c>
      <c r="H1324" s="91">
        <f>G1324*11%</f>
        <v>0</v>
      </c>
      <c r="I1324" s="91" t="e">
        <f>G1324/B1323</f>
        <v>#DIV/0!</v>
      </c>
      <c r="J1324" s="104" t="e">
        <f>H1324/B1323</f>
        <v>#DIV/0!</v>
      </c>
    </row>
    <row r="1325" spans="1:10" ht="12.75" customHeight="1" x14ac:dyDescent="0.25">
      <c r="A1325" s="101"/>
      <c r="D1325" s="81" t="s">
        <v>23</v>
      </c>
      <c r="E1325" s="81">
        <f>E1323-E1324</f>
        <v>0</v>
      </c>
      <c r="F1325" s="81"/>
      <c r="G1325" s="82">
        <f>G1323-G1324</f>
        <v>0</v>
      </c>
      <c r="H1325" s="82">
        <f>H1323-H1324</f>
        <v>0</v>
      </c>
      <c r="I1325" s="82" t="e">
        <f>I1323-I1324</f>
        <v>#DIV/0!</v>
      </c>
      <c r="J1325" s="105" t="e">
        <f>J1323-J1324</f>
        <v>#DIV/0!</v>
      </c>
    </row>
    <row r="1326" spans="1:10" ht="12.75" customHeight="1" x14ac:dyDescent="0.25">
      <c r="A1326" s="101"/>
      <c r="D1326" s="81"/>
      <c r="E1326" s="81"/>
      <c r="F1326" s="81"/>
      <c r="G1326" s="82"/>
      <c r="H1326" s="83">
        <f>G1325+H1325</f>
        <v>0</v>
      </c>
      <c r="I1326" s="83"/>
      <c r="J1326" s="103"/>
    </row>
    <row r="1327" spans="1:10" ht="12.75" customHeight="1" x14ac:dyDescent="0.25">
      <c r="A1327" s="101"/>
      <c r="B1327" s="79"/>
      <c r="D1327" s="81"/>
      <c r="E1327" s="81"/>
      <c r="F1327" s="81"/>
      <c r="G1327" s="82"/>
      <c r="H1327" s="83"/>
      <c r="I1327" s="83"/>
      <c r="J1327" s="103"/>
    </row>
    <row r="1328" spans="1:10" ht="12.75" customHeight="1" x14ac:dyDescent="0.25">
      <c r="A1328" s="101">
        <v>7</v>
      </c>
      <c r="B1328" s="84" t="s">
        <v>20</v>
      </c>
      <c r="C1328" s="84" t="s">
        <v>21</v>
      </c>
      <c r="D1328" s="85" t="s">
        <v>22</v>
      </c>
      <c r="E1328" s="85" t="s">
        <v>23</v>
      </c>
      <c r="F1328" s="85"/>
      <c r="G1328" s="86" t="s">
        <v>24</v>
      </c>
      <c r="H1328" s="87" t="s">
        <v>25</v>
      </c>
      <c r="I1328" s="87" t="s">
        <v>26</v>
      </c>
      <c r="J1328" s="102"/>
    </row>
    <row r="1329" spans="1:10" ht="12.75" customHeight="1" x14ac:dyDescent="0.25">
      <c r="A1329" s="101"/>
      <c r="B1329" s="80">
        <f>Invoice!B3436</f>
        <v>0</v>
      </c>
      <c r="C1329" s="88">
        <f>Invoice!E3436</f>
        <v>0</v>
      </c>
      <c r="D1329" s="89">
        <f>Invoice!H3436</f>
        <v>0</v>
      </c>
      <c r="E1329" s="81">
        <f t="shared" si="115"/>
        <v>0</v>
      </c>
      <c r="F1329" s="81"/>
      <c r="G1329" s="82">
        <f t="shared" si="116"/>
        <v>0</v>
      </c>
      <c r="H1329" s="83">
        <f t="shared" si="117"/>
        <v>0</v>
      </c>
      <c r="I1329" s="83" t="e">
        <f t="shared" si="118"/>
        <v>#DIV/0!</v>
      </c>
      <c r="J1329" s="103" t="e">
        <f t="shared" si="119"/>
        <v>#DIV/0!</v>
      </c>
    </row>
    <row r="1330" spans="1:10" ht="12.75" customHeight="1" x14ac:dyDescent="0.25">
      <c r="A1330" s="101"/>
      <c r="D1330" s="81"/>
      <c r="E1330" s="81">
        <f>(E1329*Invoice!I3436)+((E1329-(E1329*Invoice!I3436))*Invoice!J3436)</f>
        <v>0</v>
      </c>
      <c r="F1330" s="81"/>
      <c r="G1330" s="90">
        <f>E1330/1.11</f>
        <v>0</v>
      </c>
      <c r="H1330" s="91">
        <f>G1330*11%</f>
        <v>0</v>
      </c>
      <c r="I1330" s="91" t="e">
        <f>G1330/B1329</f>
        <v>#DIV/0!</v>
      </c>
      <c r="J1330" s="104" t="e">
        <f>H1330/B1329</f>
        <v>#DIV/0!</v>
      </c>
    </row>
    <row r="1331" spans="1:10" ht="12.75" customHeight="1" x14ac:dyDescent="0.25">
      <c r="A1331" s="101"/>
      <c r="D1331" s="81" t="s">
        <v>23</v>
      </c>
      <c r="E1331" s="81">
        <f>E1329-E1330</f>
        <v>0</v>
      </c>
      <c r="F1331" s="81"/>
      <c r="G1331" s="82">
        <f>G1329-G1330</f>
        <v>0</v>
      </c>
      <c r="H1331" s="82">
        <f>H1329-H1330</f>
        <v>0</v>
      </c>
      <c r="I1331" s="82" t="e">
        <f>I1329-I1330</f>
        <v>#DIV/0!</v>
      </c>
      <c r="J1331" s="105" t="e">
        <f>J1329-J1330</f>
        <v>#DIV/0!</v>
      </c>
    </row>
    <row r="1332" spans="1:10" ht="12.75" customHeight="1" x14ac:dyDescent="0.25">
      <c r="A1332" s="101"/>
      <c r="D1332" s="81"/>
      <c r="E1332" s="81"/>
      <c r="F1332" s="81"/>
      <c r="G1332" s="82"/>
      <c r="H1332" s="83">
        <f>G1331+H1331</f>
        <v>0</v>
      </c>
      <c r="I1332" s="83"/>
      <c r="J1332" s="103"/>
    </row>
    <row r="1333" spans="1:10" ht="12.75" customHeight="1" x14ac:dyDescent="0.25">
      <c r="A1333" s="101"/>
      <c r="B1333" s="79"/>
      <c r="D1333" s="81"/>
      <c r="E1333" s="81"/>
      <c r="F1333" s="81"/>
      <c r="G1333" s="82"/>
      <c r="H1333" s="83"/>
      <c r="I1333" s="83"/>
      <c r="J1333" s="103"/>
    </row>
    <row r="1334" spans="1:10" ht="12.75" customHeight="1" x14ac:dyDescent="0.25">
      <c r="A1334" s="101">
        <v>8</v>
      </c>
      <c r="B1334" s="84" t="s">
        <v>20</v>
      </c>
      <c r="C1334" s="84" t="s">
        <v>21</v>
      </c>
      <c r="D1334" s="85" t="s">
        <v>22</v>
      </c>
      <c r="E1334" s="85" t="s">
        <v>23</v>
      </c>
      <c r="F1334" s="85"/>
      <c r="G1334" s="86" t="s">
        <v>24</v>
      </c>
      <c r="H1334" s="87" t="s">
        <v>25</v>
      </c>
      <c r="I1334" s="87" t="s">
        <v>26</v>
      </c>
      <c r="J1334" s="102"/>
    </row>
    <row r="1335" spans="1:10" ht="12.75" customHeight="1" x14ac:dyDescent="0.25">
      <c r="A1335" s="101"/>
      <c r="B1335" s="80">
        <f>Invoice!B3437</f>
        <v>0</v>
      </c>
      <c r="C1335" s="88">
        <f>Invoice!E3437</f>
        <v>0</v>
      </c>
      <c r="D1335" s="89">
        <f>Invoice!H3437</f>
        <v>0</v>
      </c>
      <c r="E1335" s="81">
        <f t="shared" si="115"/>
        <v>0</v>
      </c>
      <c r="F1335" s="81"/>
      <c r="G1335" s="82">
        <f t="shared" si="116"/>
        <v>0</v>
      </c>
      <c r="H1335" s="83">
        <f t="shared" si="117"/>
        <v>0</v>
      </c>
      <c r="I1335" s="83" t="e">
        <f t="shared" si="118"/>
        <v>#DIV/0!</v>
      </c>
      <c r="J1335" s="103" t="e">
        <f t="shared" si="119"/>
        <v>#DIV/0!</v>
      </c>
    </row>
    <row r="1336" spans="1:10" ht="12.75" customHeight="1" x14ac:dyDescent="0.25">
      <c r="A1336" s="101"/>
      <c r="D1336" s="81"/>
      <c r="E1336" s="81">
        <f>(E1335*Invoice!I3437)+((E1335-(E1335*Invoice!I3437))*Invoice!J3437)</f>
        <v>0</v>
      </c>
      <c r="F1336" s="81"/>
      <c r="G1336" s="90">
        <f>E1336/1.11</f>
        <v>0</v>
      </c>
      <c r="H1336" s="91">
        <f>G1336*11%</f>
        <v>0</v>
      </c>
      <c r="I1336" s="91" t="e">
        <f>G1336/B1335</f>
        <v>#DIV/0!</v>
      </c>
      <c r="J1336" s="104" t="e">
        <f>H1336/B1335</f>
        <v>#DIV/0!</v>
      </c>
    </row>
    <row r="1337" spans="1:10" ht="12.75" customHeight="1" x14ac:dyDescent="0.25">
      <c r="A1337" s="101"/>
      <c r="D1337" s="81" t="s">
        <v>23</v>
      </c>
      <c r="E1337" s="81">
        <f>E1335-E1336</f>
        <v>0</v>
      </c>
      <c r="F1337" s="81"/>
      <c r="G1337" s="82">
        <f>G1335-G1336</f>
        <v>0</v>
      </c>
      <c r="H1337" s="82">
        <f>H1335-H1336</f>
        <v>0</v>
      </c>
      <c r="I1337" s="82" t="e">
        <f>I1335-I1336</f>
        <v>#DIV/0!</v>
      </c>
      <c r="J1337" s="105" t="e">
        <f>J1335-J1336</f>
        <v>#DIV/0!</v>
      </c>
    </row>
    <row r="1338" spans="1:10" ht="12.75" customHeight="1" x14ac:dyDescent="0.25">
      <c r="A1338" s="101"/>
      <c r="D1338" s="81"/>
      <c r="E1338" s="81"/>
      <c r="F1338" s="81"/>
      <c r="G1338" s="82"/>
      <c r="H1338" s="83">
        <f>G1337+H1337</f>
        <v>0</v>
      </c>
      <c r="I1338" s="83"/>
      <c r="J1338" s="103"/>
    </row>
    <row r="1339" spans="1:10" ht="12.75" customHeight="1" x14ac:dyDescent="0.25">
      <c r="A1339" s="101"/>
      <c r="B1339" s="79"/>
      <c r="D1339" s="81"/>
      <c r="E1339" s="81"/>
      <c r="F1339" s="81"/>
      <c r="G1339" s="82"/>
      <c r="H1339" s="83"/>
      <c r="I1339" s="83"/>
      <c r="J1339" s="103"/>
    </row>
    <row r="1340" spans="1:10" ht="12.75" customHeight="1" x14ac:dyDescent="0.25">
      <c r="A1340" s="101">
        <v>9</v>
      </c>
      <c r="B1340" s="84" t="s">
        <v>20</v>
      </c>
      <c r="C1340" s="84" t="s">
        <v>21</v>
      </c>
      <c r="D1340" s="85" t="s">
        <v>22</v>
      </c>
      <c r="E1340" s="85" t="s">
        <v>23</v>
      </c>
      <c r="F1340" s="85"/>
      <c r="G1340" s="86" t="s">
        <v>24</v>
      </c>
      <c r="H1340" s="87" t="s">
        <v>25</v>
      </c>
      <c r="I1340" s="87" t="s">
        <v>26</v>
      </c>
      <c r="J1340" s="102"/>
    </row>
    <row r="1341" spans="1:10" ht="12.75" customHeight="1" x14ac:dyDescent="0.25">
      <c r="A1341" s="101"/>
      <c r="B1341" s="80">
        <f>Invoice!B3438</f>
        <v>0</v>
      </c>
      <c r="C1341" s="88">
        <f>Invoice!E3438</f>
        <v>0</v>
      </c>
      <c r="D1341" s="89">
        <f>Invoice!H3438</f>
        <v>0</v>
      </c>
      <c r="E1341" s="81">
        <f t="shared" si="115"/>
        <v>0</v>
      </c>
      <c r="F1341" s="81"/>
      <c r="G1341" s="82">
        <f t="shared" si="116"/>
        <v>0</v>
      </c>
      <c r="H1341" s="83">
        <f t="shared" si="117"/>
        <v>0</v>
      </c>
      <c r="I1341" s="83" t="e">
        <f t="shared" si="118"/>
        <v>#DIV/0!</v>
      </c>
      <c r="J1341" s="103" t="e">
        <f t="shared" si="119"/>
        <v>#DIV/0!</v>
      </c>
    </row>
    <row r="1342" spans="1:10" ht="12.75" customHeight="1" x14ac:dyDescent="0.25">
      <c r="A1342" s="101"/>
      <c r="D1342" s="81"/>
      <c r="E1342" s="81">
        <f>(E1341*Invoice!I3438)+((E1341-(E1341*Invoice!I3438))*Invoice!J3438)</f>
        <v>0</v>
      </c>
      <c r="F1342" s="81"/>
      <c r="G1342" s="90">
        <f>E1342/1.11</f>
        <v>0</v>
      </c>
      <c r="H1342" s="91">
        <f>G1342*11%</f>
        <v>0</v>
      </c>
      <c r="I1342" s="91" t="e">
        <f>G1342/B1341</f>
        <v>#DIV/0!</v>
      </c>
      <c r="J1342" s="104" t="e">
        <f>H1342/B1341</f>
        <v>#DIV/0!</v>
      </c>
    </row>
    <row r="1343" spans="1:10" ht="12.75" customHeight="1" x14ac:dyDescent="0.25">
      <c r="A1343" s="101"/>
      <c r="D1343" s="81" t="s">
        <v>23</v>
      </c>
      <c r="E1343" s="81">
        <f>E1341-E1342</f>
        <v>0</v>
      </c>
      <c r="F1343" s="81"/>
      <c r="G1343" s="82">
        <f>G1341-G1342</f>
        <v>0</v>
      </c>
      <c r="H1343" s="82">
        <f>H1341-H1342</f>
        <v>0</v>
      </c>
      <c r="I1343" s="82" t="e">
        <f>I1341-I1342</f>
        <v>#DIV/0!</v>
      </c>
      <c r="J1343" s="105" t="e">
        <f>J1341-J1342</f>
        <v>#DIV/0!</v>
      </c>
    </row>
    <row r="1344" spans="1:10" ht="12.75" customHeight="1" x14ac:dyDescent="0.25">
      <c r="A1344" s="101"/>
      <c r="D1344" s="81"/>
      <c r="E1344" s="81"/>
      <c r="F1344" s="81"/>
      <c r="G1344" s="82"/>
      <c r="H1344" s="83">
        <f>G1343+H1343</f>
        <v>0</v>
      </c>
      <c r="I1344" s="83"/>
      <c r="J1344" s="103"/>
    </row>
    <row r="1345" spans="1:10" ht="12.75" customHeight="1" x14ac:dyDescent="0.25">
      <c r="A1345" s="101"/>
      <c r="B1345" s="79"/>
      <c r="D1345" s="81"/>
      <c r="E1345" s="81"/>
      <c r="F1345" s="81"/>
      <c r="G1345" s="82"/>
      <c r="H1345" s="83"/>
      <c r="I1345" s="83"/>
      <c r="J1345" s="103"/>
    </row>
    <row r="1346" spans="1:10" ht="12.75" customHeight="1" x14ac:dyDescent="0.25">
      <c r="A1346" s="101">
        <v>10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Invoice!B3439</f>
        <v>0</v>
      </c>
      <c r="C1347" s="88">
        <f>Invoice!E3439</f>
        <v>0</v>
      </c>
      <c r="D1347" s="89">
        <f>Invoice!H3439</f>
        <v>0</v>
      </c>
      <c r="E1347" s="81">
        <f t="shared" si="115"/>
        <v>0</v>
      </c>
      <c r="F1347" s="81"/>
      <c r="G1347" s="82">
        <f t="shared" si="116"/>
        <v>0</v>
      </c>
      <c r="H1347" s="83">
        <f t="shared" si="117"/>
        <v>0</v>
      </c>
      <c r="I1347" s="83" t="e">
        <f t="shared" si="118"/>
        <v>#DIV/0!</v>
      </c>
      <c r="J1347" s="103" t="e">
        <f t="shared" si="119"/>
        <v>#DIV/0!</v>
      </c>
    </row>
    <row r="1348" spans="1:10" ht="12.75" customHeight="1" x14ac:dyDescent="0.25">
      <c r="A1348" s="101"/>
      <c r="D1348" s="81"/>
      <c r="E1348" s="81">
        <f>(E1347*Invoice!I3439)+((E1347-(E1347*Invoice!I3439))*Invoice!J3439)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11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Invoice!B3440</f>
        <v>0</v>
      </c>
      <c r="C1353" s="88">
        <f>Invoice!E3440</f>
        <v>0</v>
      </c>
      <c r="D1353" s="89">
        <f>Invoice!H3440</f>
        <v>0</v>
      </c>
      <c r="E1353" s="81">
        <f t="shared" si="115"/>
        <v>0</v>
      </c>
      <c r="F1353" s="81"/>
      <c r="G1353" s="82">
        <f t="shared" si="116"/>
        <v>0</v>
      </c>
      <c r="H1353" s="83">
        <f t="shared" si="117"/>
        <v>0</v>
      </c>
      <c r="I1353" s="83" t="e">
        <f t="shared" si="118"/>
        <v>#DIV/0!</v>
      </c>
      <c r="J1353" s="103" t="e">
        <f t="shared" si="119"/>
        <v>#DIV/0!</v>
      </c>
    </row>
    <row r="1354" spans="1:10" ht="12.75" customHeight="1" x14ac:dyDescent="0.25">
      <c r="A1354" s="101"/>
      <c r="D1354" s="81"/>
      <c r="E1354" s="81">
        <f>(E1353*Invoice!I3440)+((E1353-(E1353*Invoice!I3440))*Invoice!J3440)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12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Invoice!B3441</f>
        <v>0</v>
      </c>
      <c r="C1359" s="88">
        <f>Invoice!E3441</f>
        <v>0</v>
      </c>
      <c r="D1359" s="89">
        <f>Invoice!H3441</f>
        <v>0</v>
      </c>
      <c r="E1359" s="81">
        <f t="shared" si="115"/>
        <v>0</v>
      </c>
      <c r="F1359" s="81"/>
      <c r="G1359" s="82">
        <f t="shared" si="116"/>
        <v>0</v>
      </c>
      <c r="H1359" s="83">
        <f t="shared" si="117"/>
        <v>0</v>
      </c>
      <c r="I1359" s="83" t="e">
        <f t="shared" si="118"/>
        <v>#DIV/0!</v>
      </c>
      <c r="J1359" s="103" t="e">
        <f t="shared" si="119"/>
        <v>#DIV/0!</v>
      </c>
    </row>
    <row r="1360" spans="1:10" ht="12.75" customHeight="1" x14ac:dyDescent="0.25">
      <c r="A1360" s="101"/>
      <c r="D1360" s="81"/>
      <c r="E1360" s="81">
        <f>(E1359*Invoice!I3441)+((E1359-(E1359*Invoice!I3441))*Invoice!J3441)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13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Invoice!B3442</f>
        <v>0</v>
      </c>
      <c r="C1365" s="88">
        <f>Invoice!E3442</f>
        <v>0</v>
      </c>
      <c r="D1365" s="89">
        <f>Invoice!H3442</f>
        <v>0</v>
      </c>
      <c r="E1365" s="81">
        <f t="shared" si="115"/>
        <v>0</v>
      </c>
      <c r="F1365" s="81"/>
      <c r="G1365" s="82">
        <f t="shared" si="116"/>
        <v>0</v>
      </c>
      <c r="H1365" s="83">
        <f t="shared" si="117"/>
        <v>0</v>
      </c>
      <c r="I1365" s="83" t="e">
        <f t="shared" si="118"/>
        <v>#DIV/0!</v>
      </c>
      <c r="J1365" s="103" t="e">
        <f t="shared" si="119"/>
        <v>#DIV/0!</v>
      </c>
    </row>
    <row r="1366" spans="1:10" ht="12.75" customHeight="1" x14ac:dyDescent="0.25">
      <c r="A1366" s="101"/>
      <c r="D1366" s="81"/>
      <c r="E1366" s="81">
        <f>(E1365*Invoice!I3442)+((E1365-(E1365*Invoice!I3442))*Invoice!J3442)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14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Invoice!B3443</f>
        <v>0</v>
      </c>
      <c r="C1371" s="88">
        <f>Invoice!E3443</f>
        <v>0</v>
      </c>
      <c r="D1371" s="89">
        <f>Invoice!H3443</f>
        <v>0</v>
      </c>
      <c r="E1371" s="81">
        <f t="shared" si="115"/>
        <v>0</v>
      </c>
      <c r="F1371" s="81"/>
      <c r="G1371" s="82">
        <f t="shared" si="116"/>
        <v>0</v>
      </c>
      <c r="H1371" s="83">
        <f t="shared" si="117"/>
        <v>0</v>
      </c>
      <c r="I1371" s="83" t="e">
        <f t="shared" si="118"/>
        <v>#DIV/0!</v>
      </c>
      <c r="J1371" s="103" t="e">
        <f t="shared" si="119"/>
        <v>#DIV/0!</v>
      </c>
    </row>
    <row r="1372" spans="1:10" ht="12.75" customHeight="1" x14ac:dyDescent="0.25">
      <c r="A1372" s="101"/>
      <c r="D1372" s="81"/>
      <c r="E1372" s="81">
        <f>(E1371*Invoice!I3443)+((E1371-(E1371*Invoice!I3443))*Invoice!J3443)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15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Invoice!B3444</f>
        <v>0</v>
      </c>
      <c r="C1377" s="88">
        <f>Invoice!E3444</f>
        <v>0</v>
      </c>
      <c r="D1377" s="89">
        <f>Invoice!H3444</f>
        <v>0</v>
      </c>
      <c r="E1377" s="81">
        <f t="shared" si="115"/>
        <v>0</v>
      </c>
      <c r="F1377" s="81"/>
      <c r="G1377" s="82">
        <f t="shared" si="116"/>
        <v>0</v>
      </c>
      <c r="H1377" s="83">
        <f t="shared" si="117"/>
        <v>0</v>
      </c>
      <c r="I1377" s="83" t="e">
        <f t="shared" si="118"/>
        <v>#DIV/0!</v>
      </c>
      <c r="J1377" s="103" t="e">
        <f t="shared" si="119"/>
        <v>#DIV/0!</v>
      </c>
    </row>
    <row r="1378" spans="1:10" ht="12.75" customHeight="1" x14ac:dyDescent="0.25">
      <c r="A1378" s="101"/>
      <c r="D1378" s="81"/>
      <c r="E1378" s="81">
        <f>(E1377*Invoice!I3444)+((E1377-(E1377*Invoice!I3444))*Invoice!J3444)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16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Invoice!B3445</f>
        <v>0</v>
      </c>
      <c r="C1383" s="88">
        <f>Invoice!E3445</f>
        <v>0</v>
      </c>
      <c r="D1383" s="89">
        <f>Invoice!H3445</f>
        <v>0</v>
      </c>
      <c r="E1383" s="81">
        <f t="shared" si="115"/>
        <v>0</v>
      </c>
      <c r="F1383" s="81"/>
      <c r="G1383" s="82">
        <f t="shared" si="116"/>
        <v>0</v>
      </c>
      <c r="H1383" s="83">
        <f t="shared" si="117"/>
        <v>0</v>
      </c>
      <c r="I1383" s="83" t="e">
        <f t="shared" si="118"/>
        <v>#DIV/0!</v>
      </c>
      <c r="J1383" s="103" t="e">
        <f t="shared" si="119"/>
        <v>#DIV/0!</v>
      </c>
    </row>
    <row r="1384" spans="1:10" ht="12.75" customHeight="1" x14ac:dyDescent="0.25">
      <c r="A1384" s="101"/>
      <c r="D1384" s="81"/>
      <c r="E1384" s="81">
        <f>(E1383*Invoice!I3445)+((E1383-(E1383*Invoice!I3445))*Invoice!J3445)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C1387" s="88"/>
      <c r="D1387" s="89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6"/>
      <c r="B1388" s="107"/>
      <c r="C1388" s="107"/>
      <c r="D1388" s="107"/>
      <c r="E1388" s="107"/>
      <c r="F1388" s="107"/>
      <c r="G1388" s="108">
        <f>G1295+G1301+G1307+G1313+G1319+G1325+G1331+G1337+G1343+G1349+G1355+G1361+G1367+G1373+G1379+G1385</f>
        <v>0</v>
      </c>
      <c r="H1388" s="108">
        <f>H1295+H1301+H1307+H1313+H1319+H1325+H1331+H1337+H1343+H1349+H1355+H1361+H1367+H1373+H1379+H1385</f>
        <v>0</v>
      </c>
      <c r="I1388" s="107"/>
      <c r="J1388" s="109">
        <f>H1296+H1302+H1308+H1314+H1320+H1326+H1332+H1338+H1344+H1350+H1356+H1362+H1368+H1374+H1380+H1386</f>
        <v>0</v>
      </c>
    </row>
    <row r="1390" spans="1:10" ht="12.75" customHeight="1" x14ac:dyDescent="0.25">
      <c r="A1390" s="94" t="s">
        <v>1</v>
      </c>
      <c r="B1390" s="95">
        <f>Invoice!E3536</f>
        <v>23070032</v>
      </c>
      <c r="C1390" s="96"/>
      <c r="D1390" s="97"/>
      <c r="E1390" s="97"/>
      <c r="F1390" s="97"/>
      <c r="G1390" s="98"/>
      <c r="H1390" s="99"/>
      <c r="I1390" s="99"/>
      <c r="J1390" s="100"/>
    </row>
    <row r="1391" spans="1:10" ht="12.75" customHeight="1" x14ac:dyDescent="0.25">
      <c r="A1391" s="101">
        <v>1</v>
      </c>
      <c r="B1391" s="84" t="s">
        <v>20</v>
      </c>
      <c r="C1391" s="84" t="s">
        <v>21</v>
      </c>
      <c r="D1391" s="85" t="s">
        <v>22</v>
      </c>
      <c r="E1391" s="85" t="s">
        <v>23</v>
      </c>
      <c r="F1391" s="85"/>
      <c r="G1391" s="86" t="s">
        <v>24</v>
      </c>
      <c r="H1391" s="87" t="s">
        <v>25</v>
      </c>
      <c r="I1391" s="87" t="s">
        <v>26</v>
      </c>
      <c r="J1391" s="102"/>
    </row>
    <row r="1392" spans="1:10" ht="12.75" customHeight="1" x14ac:dyDescent="0.25">
      <c r="A1392" s="101"/>
      <c r="B1392" s="80">
        <f>Invoice!B3544</f>
        <v>0</v>
      </c>
      <c r="C1392" s="88">
        <f>Invoice!E3544</f>
        <v>0</v>
      </c>
      <c r="D1392" s="89">
        <f>Invoice!H3544</f>
        <v>0</v>
      </c>
      <c r="E1392" s="81">
        <f>D1392*B1392</f>
        <v>0</v>
      </c>
      <c r="F1392" s="81"/>
      <c r="G1392" s="82">
        <f>E1392/1.11</f>
        <v>0</v>
      </c>
      <c r="H1392" s="83">
        <f>G1392*11%</f>
        <v>0</v>
      </c>
      <c r="I1392" s="83" t="e">
        <f>G1392/B1392</f>
        <v>#DIV/0!</v>
      </c>
      <c r="J1392" s="103" t="e">
        <f>H1392/B1392</f>
        <v>#DIV/0!</v>
      </c>
    </row>
    <row r="1393" spans="1:10" ht="12.75" customHeight="1" x14ac:dyDescent="0.25">
      <c r="A1393" s="101"/>
      <c r="D1393" s="81"/>
      <c r="E1393" s="81">
        <f>(E1392*Invoice!I3544)+((E1392-(E1392*Invoice!I3544))*Invoice!J3544)</f>
        <v>0</v>
      </c>
      <c r="F1393" s="81"/>
      <c r="G1393" s="90">
        <f>E1393/1.11</f>
        <v>0</v>
      </c>
      <c r="H1393" s="91">
        <f>G1393*11%</f>
        <v>0</v>
      </c>
      <c r="I1393" s="91" t="e">
        <f>G1393/B1392</f>
        <v>#DIV/0!</v>
      </c>
      <c r="J1393" s="104" t="e">
        <f>H1393/B1392</f>
        <v>#DIV/0!</v>
      </c>
    </row>
    <row r="1394" spans="1:10" ht="12.75" customHeight="1" x14ac:dyDescent="0.25">
      <c r="A1394" s="101"/>
      <c r="D1394" s="81" t="s">
        <v>23</v>
      </c>
      <c r="E1394" s="81">
        <f>E1392-E1393</f>
        <v>0</v>
      </c>
      <c r="F1394" s="81"/>
      <c r="G1394" s="82">
        <f>G1392-G1393</f>
        <v>0</v>
      </c>
      <c r="H1394" s="82">
        <f>H1392-H1393</f>
        <v>0</v>
      </c>
      <c r="I1394" s="82" t="e">
        <f>I1392-I1393</f>
        <v>#DIV/0!</v>
      </c>
      <c r="J1394" s="105" t="e">
        <f>J1392-J1393</f>
        <v>#DIV/0!</v>
      </c>
    </row>
    <row r="1395" spans="1:10" ht="12.75" customHeight="1" x14ac:dyDescent="0.25">
      <c r="A1395" s="101"/>
      <c r="D1395" s="81"/>
      <c r="E1395" s="81"/>
      <c r="F1395" s="81"/>
      <c r="G1395" s="82"/>
      <c r="H1395" s="83">
        <f>G1394+H1394</f>
        <v>0</v>
      </c>
      <c r="I1395" s="83"/>
      <c r="J1395" s="103"/>
    </row>
    <row r="1396" spans="1:10" ht="12.75" customHeight="1" x14ac:dyDescent="0.25">
      <c r="A1396" s="101"/>
      <c r="B1396" s="79"/>
      <c r="D1396" s="81"/>
      <c r="E1396" s="81"/>
      <c r="F1396" s="81"/>
      <c r="G1396" s="82"/>
      <c r="H1396" s="83"/>
      <c r="I1396" s="83"/>
      <c r="J1396" s="103"/>
    </row>
    <row r="1397" spans="1:10" ht="12.75" customHeight="1" x14ac:dyDescent="0.25">
      <c r="A1397" s="101">
        <v>2</v>
      </c>
      <c r="B1397" s="84" t="s">
        <v>20</v>
      </c>
      <c r="C1397" s="84" t="s">
        <v>21</v>
      </c>
      <c r="D1397" s="85" t="s">
        <v>22</v>
      </c>
      <c r="E1397" s="85" t="s">
        <v>23</v>
      </c>
      <c r="F1397" s="85"/>
      <c r="G1397" s="86" t="s">
        <v>24</v>
      </c>
      <c r="H1397" s="87" t="s">
        <v>25</v>
      </c>
      <c r="I1397" s="87" t="s">
        <v>26</v>
      </c>
      <c r="J1397" s="102"/>
    </row>
    <row r="1398" spans="1:10" ht="12.75" customHeight="1" x14ac:dyDescent="0.25">
      <c r="A1398" s="101"/>
      <c r="B1398" s="80">
        <f>Invoice!B3545</f>
        <v>0</v>
      </c>
      <c r="C1398" s="88">
        <f>Invoice!E3545</f>
        <v>0</v>
      </c>
      <c r="D1398" s="89">
        <f>Invoice!H3545</f>
        <v>0</v>
      </c>
      <c r="E1398" s="81">
        <f t="shared" ref="E1398:E1482" si="120">D1398*B1398</f>
        <v>0</v>
      </c>
      <c r="F1398" s="81"/>
      <c r="G1398" s="82">
        <f t="shared" ref="G1398:G1482" si="121">E1398/1.11</f>
        <v>0</v>
      </c>
      <c r="H1398" s="83">
        <f t="shared" ref="H1398:H1482" si="122">G1398*11%</f>
        <v>0</v>
      </c>
      <c r="I1398" s="83" t="e">
        <f t="shared" ref="I1398:I1482" si="123">G1398/B1398</f>
        <v>#DIV/0!</v>
      </c>
      <c r="J1398" s="103" t="e">
        <f t="shared" ref="J1398:J1482" si="124">H1398/B1398</f>
        <v>#DIV/0!</v>
      </c>
    </row>
    <row r="1399" spans="1:10" ht="12.75" customHeight="1" x14ac:dyDescent="0.25">
      <c r="A1399" s="101"/>
      <c r="D1399" s="81"/>
      <c r="E1399" s="81">
        <f>(E1398*Invoice!I3545)+((E1398-(E1398*Invoice!I3545))*Invoice!J3545)</f>
        <v>0</v>
      </c>
      <c r="F1399" s="81"/>
      <c r="G1399" s="90">
        <f>E1399/1.11</f>
        <v>0</v>
      </c>
      <c r="H1399" s="91">
        <f>G1399*11%</f>
        <v>0</v>
      </c>
      <c r="I1399" s="91" t="e">
        <f>G1399/B1398</f>
        <v>#DIV/0!</v>
      </c>
      <c r="J1399" s="104" t="e">
        <f>H1399/B1398</f>
        <v>#DIV/0!</v>
      </c>
    </row>
    <row r="1400" spans="1:10" ht="12.75" customHeight="1" x14ac:dyDescent="0.25">
      <c r="A1400" s="101"/>
      <c r="D1400" s="81" t="s">
        <v>23</v>
      </c>
      <c r="E1400" s="81">
        <f>E1398-E1399</f>
        <v>0</v>
      </c>
      <c r="F1400" s="81"/>
      <c r="G1400" s="82">
        <f>G1398-G1399</f>
        <v>0</v>
      </c>
      <c r="H1400" s="82">
        <f>H1398-H1399</f>
        <v>0</v>
      </c>
      <c r="I1400" s="82" t="e">
        <f>I1398-I1399</f>
        <v>#DIV/0!</v>
      </c>
      <c r="J1400" s="105" t="e">
        <f>J1398-J1399</f>
        <v>#DIV/0!</v>
      </c>
    </row>
    <row r="1401" spans="1:10" ht="12.75" customHeight="1" x14ac:dyDescent="0.25">
      <c r="A1401" s="101"/>
      <c r="D1401" s="81"/>
      <c r="E1401" s="81"/>
      <c r="F1401" s="81"/>
      <c r="G1401" s="82"/>
      <c r="H1401" s="83">
        <f>G1400+H1400</f>
        <v>0</v>
      </c>
      <c r="I1401" s="83"/>
      <c r="J1401" s="103"/>
    </row>
    <row r="1402" spans="1:10" ht="12.75" customHeight="1" x14ac:dyDescent="0.25">
      <c r="A1402" s="101"/>
      <c r="B1402" s="79"/>
      <c r="D1402" s="81"/>
      <c r="E1402" s="81"/>
      <c r="F1402" s="81"/>
      <c r="G1402" s="82"/>
      <c r="H1402" s="83"/>
      <c r="I1402" s="83"/>
      <c r="J1402" s="103"/>
    </row>
    <row r="1403" spans="1:10" ht="12.75" customHeight="1" x14ac:dyDescent="0.25">
      <c r="A1403" s="101">
        <v>3</v>
      </c>
      <c r="B1403" s="84" t="s">
        <v>20</v>
      </c>
      <c r="C1403" s="84" t="s">
        <v>21</v>
      </c>
      <c r="D1403" s="85" t="s">
        <v>22</v>
      </c>
      <c r="E1403" s="85" t="s">
        <v>23</v>
      </c>
      <c r="F1403" s="85"/>
      <c r="G1403" s="86" t="s">
        <v>24</v>
      </c>
      <c r="H1403" s="87" t="s">
        <v>25</v>
      </c>
      <c r="I1403" s="87" t="s">
        <v>26</v>
      </c>
      <c r="J1403" s="102"/>
    </row>
    <row r="1404" spans="1:10" ht="12.75" customHeight="1" x14ac:dyDescent="0.25">
      <c r="A1404" s="101"/>
      <c r="B1404" s="80">
        <f>Invoice!B3546</f>
        <v>0</v>
      </c>
      <c r="C1404" s="88">
        <f>Invoice!E3546</f>
        <v>0</v>
      </c>
      <c r="D1404" s="89">
        <f>Invoice!H3546</f>
        <v>0</v>
      </c>
      <c r="E1404" s="81">
        <f t="shared" si="120"/>
        <v>0</v>
      </c>
      <c r="F1404" s="81"/>
      <c r="G1404" s="82">
        <f t="shared" si="121"/>
        <v>0</v>
      </c>
      <c r="H1404" s="83">
        <f t="shared" si="122"/>
        <v>0</v>
      </c>
      <c r="I1404" s="83" t="e">
        <f t="shared" si="123"/>
        <v>#DIV/0!</v>
      </c>
      <c r="J1404" s="103" t="e">
        <f t="shared" si="124"/>
        <v>#DIV/0!</v>
      </c>
    </row>
    <row r="1405" spans="1:10" ht="12.75" customHeight="1" x14ac:dyDescent="0.25">
      <c r="A1405" s="101"/>
      <c r="D1405" s="81"/>
      <c r="E1405" s="81">
        <f>(E1404*Invoice!I3546)+((E1404-(E1404*Invoice!I3546))*Invoice!J3546)</f>
        <v>0</v>
      </c>
      <c r="F1405" s="81"/>
      <c r="G1405" s="90">
        <f>E1405/1.11</f>
        <v>0</v>
      </c>
      <c r="H1405" s="91">
        <f>G1405*11%</f>
        <v>0</v>
      </c>
      <c r="I1405" s="91" t="e">
        <f>G1405/B1404</f>
        <v>#DIV/0!</v>
      </c>
      <c r="J1405" s="104" t="e">
        <f>H1405/B1404</f>
        <v>#DIV/0!</v>
      </c>
    </row>
    <row r="1406" spans="1:10" ht="12.75" customHeight="1" x14ac:dyDescent="0.25">
      <c r="A1406" s="101"/>
      <c r="D1406" s="81" t="s">
        <v>23</v>
      </c>
      <c r="E1406" s="81">
        <f>E1404-E1405</f>
        <v>0</v>
      </c>
      <c r="F1406" s="81"/>
      <c r="G1406" s="82">
        <f>G1404-G1405</f>
        <v>0</v>
      </c>
      <c r="H1406" s="82">
        <f>H1404-H1405</f>
        <v>0</v>
      </c>
      <c r="I1406" s="82" t="e">
        <f>I1404-I1405</f>
        <v>#DIV/0!</v>
      </c>
      <c r="J1406" s="105" t="e">
        <f>J1404-J1405</f>
        <v>#DIV/0!</v>
      </c>
    </row>
    <row r="1407" spans="1:10" ht="12.75" customHeight="1" x14ac:dyDescent="0.25">
      <c r="A1407" s="101"/>
      <c r="D1407" s="81"/>
      <c r="E1407" s="81"/>
      <c r="F1407" s="81"/>
      <c r="G1407" s="82"/>
      <c r="H1407" s="83">
        <f>G1406+H1406</f>
        <v>0</v>
      </c>
      <c r="I1407" s="83"/>
      <c r="J1407" s="103"/>
    </row>
    <row r="1408" spans="1:10" ht="12.75" customHeight="1" x14ac:dyDescent="0.25">
      <c r="A1408" s="101"/>
      <c r="B1408" s="79"/>
      <c r="D1408" s="81"/>
      <c r="E1408" s="81"/>
      <c r="F1408" s="81"/>
      <c r="G1408" s="82"/>
      <c r="H1408" s="83"/>
      <c r="I1408" s="83"/>
      <c r="J1408" s="103"/>
    </row>
    <row r="1409" spans="1:10" ht="12.75" customHeight="1" x14ac:dyDescent="0.25">
      <c r="A1409" s="101">
        <v>4</v>
      </c>
      <c r="B1409" s="84" t="s">
        <v>20</v>
      </c>
      <c r="C1409" s="84" t="s">
        <v>21</v>
      </c>
      <c r="D1409" s="85" t="s">
        <v>22</v>
      </c>
      <c r="E1409" s="85" t="s">
        <v>23</v>
      </c>
      <c r="F1409" s="85"/>
      <c r="G1409" s="86" t="s">
        <v>24</v>
      </c>
      <c r="H1409" s="87" t="s">
        <v>25</v>
      </c>
      <c r="I1409" s="87" t="s">
        <v>26</v>
      </c>
      <c r="J1409" s="102"/>
    </row>
    <row r="1410" spans="1:10" ht="12.75" customHeight="1" x14ac:dyDescent="0.25">
      <c r="A1410" s="101"/>
      <c r="B1410" s="80">
        <f>Invoice!B3547</f>
        <v>0</v>
      </c>
      <c r="C1410" s="88">
        <f>Invoice!E3547</f>
        <v>0</v>
      </c>
      <c r="D1410" s="89">
        <f>Invoice!H3547</f>
        <v>0</v>
      </c>
      <c r="E1410" s="81">
        <f t="shared" si="120"/>
        <v>0</v>
      </c>
      <c r="F1410" s="81"/>
      <c r="G1410" s="82">
        <f t="shared" si="121"/>
        <v>0</v>
      </c>
      <c r="H1410" s="83">
        <f t="shared" si="122"/>
        <v>0</v>
      </c>
      <c r="I1410" s="83" t="e">
        <f t="shared" si="123"/>
        <v>#DIV/0!</v>
      </c>
      <c r="J1410" s="103" t="e">
        <f t="shared" si="124"/>
        <v>#DIV/0!</v>
      </c>
    </row>
    <row r="1411" spans="1:10" ht="12.75" customHeight="1" x14ac:dyDescent="0.25">
      <c r="A1411" s="101"/>
      <c r="D1411" s="81"/>
      <c r="E1411" s="81">
        <f>(E1410*Invoice!I3547)+((E1410-(E1410*Invoice!I3547))*Invoice!J3547)</f>
        <v>0</v>
      </c>
      <c r="F1411" s="81"/>
      <c r="G1411" s="90">
        <f>E1411/1.11</f>
        <v>0</v>
      </c>
      <c r="H1411" s="91">
        <f>G1411*11%</f>
        <v>0</v>
      </c>
      <c r="I1411" s="91" t="e">
        <f>G1411/B1410</f>
        <v>#DIV/0!</v>
      </c>
      <c r="J1411" s="104" t="e">
        <f>H1411/B1410</f>
        <v>#DIV/0!</v>
      </c>
    </row>
    <row r="1412" spans="1:10" ht="12.75" customHeight="1" x14ac:dyDescent="0.25">
      <c r="A1412" s="101"/>
      <c r="D1412" s="81" t="s">
        <v>23</v>
      </c>
      <c r="E1412" s="81">
        <f>E1410-E1411</f>
        <v>0</v>
      </c>
      <c r="F1412" s="81"/>
      <c r="G1412" s="82">
        <f>G1410-G1411</f>
        <v>0</v>
      </c>
      <c r="H1412" s="82">
        <f>H1410-H1411</f>
        <v>0</v>
      </c>
      <c r="I1412" s="82" t="e">
        <f>I1410-I1411</f>
        <v>#DIV/0!</v>
      </c>
      <c r="J1412" s="105" t="e">
        <f>J1410-J1411</f>
        <v>#DIV/0!</v>
      </c>
    </row>
    <row r="1413" spans="1:10" ht="12.75" customHeight="1" x14ac:dyDescent="0.25">
      <c r="A1413" s="101"/>
      <c r="D1413" s="81"/>
      <c r="E1413" s="81"/>
      <c r="F1413" s="81"/>
      <c r="G1413" s="82"/>
      <c r="H1413" s="83">
        <f>G1412+H1412</f>
        <v>0</v>
      </c>
      <c r="I1413" s="83"/>
      <c r="J1413" s="103"/>
    </row>
    <row r="1414" spans="1:10" ht="12.75" customHeight="1" x14ac:dyDescent="0.25">
      <c r="A1414" s="101"/>
      <c r="B1414" s="79"/>
      <c r="D1414" s="81"/>
      <c r="E1414" s="81"/>
      <c r="F1414" s="81"/>
      <c r="G1414" s="82"/>
      <c r="H1414" s="83"/>
      <c r="I1414" s="83"/>
      <c r="J1414" s="103"/>
    </row>
    <row r="1415" spans="1:10" ht="12.75" customHeight="1" x14ac:dyDescent="0.25">
      <c r="A1415" s="101">
        <v>5</v>
      </c>
      <c r="B1415" s="84" t="s">
        <v>20</v>
      </c>
      <c r="C1415" s="84" t="s">
        <v>21</v>
      </c>
      <c r="D1415" s="85" t="s">
        <v>22</v>
      </c>
      <c r="E1415" s="85" t="s">
        <v>23</v>
      </c>
      <c r="F1415" s="85"/>
      <c r="G1415" s="86" t="s">
        <v>24</v>
      </c>
      <c r="H1415" s="87" t="s">
        <v>25</v>
      </c>
      <c r="I1415" s="87" t="s">
        <v>26</v>
      </c>
      <c r="J1415" s="102"/>
    </row>
    <row r="1416" spans="1:10" ht="12.75" customHeight="1" x14ac:dyDescent="0.25">
      <c r="A1416" s="101"/>
      <c r="B1416" s="80">
        <f>Invoice!B3548</f>
        <v>0</v>
      </c>
      <c r="C1416" s="88">
        <f>Invoice!E3548</f>
        <v>0</v>
      </c>
      <c r="D1416" s="89">
        <f>Invoice!H3548</f>
        <v>0</v>
      </c>
      <c r="E1416" s="81">
        <f t="shared" si="120"/>
        <v>0</v>
      </c>
      <c r="F1416" s="81"/>
      <c r="G1416" s="82">
        <f t="shared" si="121"/>
        <v>0</v>
      </c>
      <c r="H1416" s="83">
        <f t="shared" si="122"/>
        <v>0</v>
      </c>
      <c r="I1416" s="83" t="e">
        <f t="shared" si="123"/>
        <v>#DIV/0!</v>
      </c>
      <c r="J1416" s="103" t="e">
        <f t="shared" si="124"/>
        <v>#DIV/0!</v>
      </c>
    </row>
    <row r="1417" spans="1:10" ht="12.75" customHeight="1" x14ac:dyDescent="0.25">
      <c r="A1417" s="101"/>
      <c r="D1417" s="81"/>
      <c r="E1417" s="81">
        <f>(E1416*Invoice!I3548)+((E1416-(E1416*Invoice!I3548))*Invoice!J3548)</f>
        <v>0</v>
      </c>
      <c r="F1417" s="81"/>
      <c r="G1417" s="90">
        <f>E1417/1.11</f>
        <v>0</v>
      </c>
      <c r="H1417" s="91">
        <f>G1417*11%</f>
        <v>0</v>
      </c>
      <c r="I1417" s="91" t="e">
        <f>G1417/B1416</f>
        <v>#DIV/0!</v>
      </c>
      <c r="J1417" s="104" t="e">
        <f>H1417/B1416</f>
        <v>#DIV/0!</v>
      </c>
    </row>
    <row r="1418" spans="1:10" ht="12.75" customHeight="1" x14ac:dyDescent="0.25">
      <c r="A1418" s="101"/>
      <c r="D1418" s="81" t="s">
        <v>23</v>
      </c>
      <c r="E1418" s="81">
        <f>E1416-E1417</f>
        <v>0</v>
      </c>
      <c r="F1418" s="81"/>
      <c r="G1418" s="82">
        <f>G1416-G1417</f>
        <v>0</v>
      </c>
      <c r="H1418" s="82">
        <f>H1416-H1417</f>
        <v>0</v>
      </c>
      <c r="I1418" s="82" t="e">
        <f>I1416-I1417</f>
        <v>#DIV/0!</v>
      </c>
      <c r="J1418" s="105" t="e">
        <f>J1416-J1417</f>
        <v>#DIV/0!</v>
      </c>
    </row>
    <row r="1419" spans="1:10" ht="12.75" customHeight="1" x14ac:dyDescent="0.25">
      <c r="A1419" s="101"/>
      <c r="D1419" s="81"/>
      <c r="E1419" s="81"/>
      <c r="F1419" s="81"/>
      <c r="G1419" s="82"/>
      <c r="H1419" s="83">
        <f>G1418+H1418</f>
        <v>0</v>
      </c>
      <c r="I1419" s="83"/>
      <c r="J1419" s="103"/>
    </row>
    <row r="1420" spans="1:10" ht="12.75" customHeight="1" x14ac:dyDescent="0.25">
      <c r="A1420" s="101"/>
      <c r="B1420" s="79"/>
      <c r="D1420" s="81"/>
      <c r="E1420" s="81"/>
      <c r="F1420" s="81"/>
      <c r="G1420" s="82"/>
      <c r="H1420" s="83"/>
      <c r="I1420" s="83"/>
      <c r="J1420" s="103"/>
    </row>
    <row r="1421" spans="1:10" ht="12.75" customHeight="1" x14ac:dyDescent="0.25">
      <c r="A1421" s="101">
        <v>6</v>
      </c>
      <c r="B1421" s="84" t="s">
        <v>20</v>
      </c>
      <c r="C1421" s="84" t="s">
        <v>21</v>
      </c>
      <c r="D1421" s="85" t="s">
        <v>22</v>
      </c>
      <c r="E1421" s="85" t="s">
        <v>23</v>
      </c>
      <c r="F1421" s="85"/>
      <c r="G1421" s="86" t="s">
        <v>24</v>
      </c>
      <c r="H1421" s="87" t="s">
        <v>25</v>
      </c>
      <c r="I1421" s="87" t="s">
        <v>26</v>
      </c>
      <c r="J1421" s="102"/>
    </row>
    <row r="1422" spans="1:10" ht="12.75" customHeight="1" x14ac:dyDescent="0.25">
      <c r="A1422" s="101"/>
      <c r="B1422" s="80">
        <f>Invoice!B3549</f>
        <v>0</v>
      </c>
      <c r="C1422" s="88">
        <f>Invoice!E3549</f>
        <v>0</v>
      </c>
      <c r="D1422" s="89">
        <f>Invoice!H3549</f>
        <v>0</v>
      </c>
      <c r="E1422" s="81">
        <f t="shared" si="120"/>
        <v>0</v>
      </c>
      <c r="F1422" s="81"/>
      <c r="G1422" s="82">
        <f t="shared" si="121"/>
        <v>0</v>
      </c>
      <c r="H1422" s="83">
        <f t="shared" si="122"/>
        <v>0</v>
      </c>
      <c r="I1422" s="83" t="e">
        <f t="shared" si="123"/>
        <v>#DIV/0!</v>
      </c>
      <c r="J1422" s="103" t="e">
        <f t="shared" si="124"/>
        <v>#DIV/0!</v>
      </c>
    </row>
    <row r="1423" spans="1:10" ht="12.75" customHeight="1" x14ac:dyDescent="0.25">
      <c r="A1423" s="101"/>
      <c r="D1423" s="81"/>
      <c r="E1423" s="81">
        <f>(E1422*Invoice!I3549)+((E1422-(E1422*Invoice!I3549))*Invoice!J3549)</f>
        <v>0</v>
      </c>
      <c r="F1423" s="81"/>
      <c r="G1423" s="90">
        <f>E1423/1.11</f>
        <v>0</v>
      </c>
      <c r="H1423" s="91">
        <f>G1423*11%</f>
        <v>0</v>
      </c>
      <c r="I1423" s="91" t="e">
        <f>G1423/B1422</f>
        <v>#DIV/0!</v>
      </c>
      <c r="J1423" s="104" t="e">
        <f>H1423/B1422</f>
        <v>#DIV/0!</v>
      </c>
    </row>
    <row r="1424" spans="1:10" ht="12.75" customHeight="1" x14ac:dyDescent="0.25">
      <c r="A1424" s="101"/>
      <c r="D1424" s="81" t="s">
        <v>23</v>
      </c>
      <c r="E1424" s="81">
        <f>E1422-E1423</f>
        <v>0</v>
      </c>
      <c r="F1424" s="81"/>
      <c r="G1424" s="82">
        <f>G1422-G1423</f>
        <v>0</v>
      </c>
      <c r="H1424" s="82">
        <f>H1422-H1423</f>
        <v>0</v>
      </c>
      <c r="I1424" s="82" t="e">
        <f>I1422-I1423</f>
        <v>#DIV/0!</v>
      </c>
      <c r="J1424" s="105" t="e">
        <f>J1422-J1423</f>
        <v>#DIV/0!</v>
      </c>
    </row>
    <row r="1425" spans="1:10" ht="12.75" customHeight="1" x14ac:dyDescent="0.25">
      <c r="A1425" s="101"/>
      <c r="D1425" s="81"/>
      <c r="E1425" s="81"/>
      <c r="F1425" s="81"/>
      <c r="G1425" s="82"/>
      <c r="H1425" s="83">
        <f>G1424+H1424</f>
        <v>0</v>
      </c>
      <c r="I1425" s="83"/>
      <c r="J1425" s="103"/>
    </row>
    <row r="1426" spans="1:10" ht="12.75" customHeight="1" x14ac:dyDescent="0.25">
      <c r="A1426" s="101"/>
      <c r="B1426" s="79"/>
      <c r="D1426" s="81"/>
      <c r="E1426" s="81"/>
      <c r="F1426" s="81"/>
      <c r="G1426" s="82"/>
      <c r="H1426" s="83"/>
      <c r="I1426" s="83"/>
      <c r="J1426" s="103"/>
    </row>
    <row r="1427" spans="1:10" ht="12.75" customHeight="1" x14ac:dyDescent="0.25">
      <c r="A1427" s="101">
        <v>7</v>
      </c>
      <c r="B1427" s="84" t="s">
        <v>20</v>
      </c>
      <c r="C1427" s="84" t="s">
        <v>21</v>
      </c>
      <c r="D1427" s="85" t="s">
        <v>22</v>
      </c>
      <c r="E1427" s="85" t="s">
        <v>23</v>
      </c>
      <c r="F1427" s="85"/>
      <c r="G1427" s="86" t="s">
        <v>24</v>
      </c>
      <c r="H1427" s="87" t="s">
        <v>25</v>
      </c>
      <c r="I1427" s="87" t="s">
        <v>26</v>
      </c>
      <c r="J1427" s="102"/>
    </row>
    <row r="1428" spans="1:10" ht="12.75" customHeight="1" x14ac:dyDescent="0.25">
      <c r="A1428" s="101"/>
      <c r="B1428" s="80">
        <f>Invoice!B3550</f>
        <v>0</v>
      </c>
      <c r="C1428" s="88">
        <f>Invoice!E3550</f>
        <v>0</v>
      </c>
      <c r="D1428" s="89">
        <f>Invoice!H3550</f>
        <v>0</v>
      </c>
      <c r="E1428" s="81">
        <f t="shared" si="120"/>
        <v>0</v>
      </c>
      <c r="F1428" s="81"/>
      <c r="G1428" s="82">
        <f t="shared" si="121"/>
        <v>0</v>
      </c>
      <c r="H1428" s="83">
        <f t="shared" si="122"/>
        <v>0</v>
      </c>
      <c r="I1428" s="83" t="e">
        <f t="shared" si="123"/>
        <v>#DIV/0!</v>
      </c>
      <c r="J1428" s="103" t="e">
        <f t="shared" si="124"/>
        <v>#DIV/0!</v>
      </c>
    </row>
    <row r="1429" spans="1:10" ht="12.75" customHeight="1" x14ac:dyDescent="0.25">
      <c r="A1429" s="101"/>
      <c r="D1429" s="81"/>
      <c r="E1429" s="81">
        <f>(E1428*Invoice!I3550)+((E1428-(E1428*Invoice!I3550))*Invoice!J3550)</f>
        <v>0</v>
      </c>
      <c r="F1429" s="81"/>
      <c r="G1429" s="90">
        <f>E1429/1.11</f>
        <v>0</v>
      </c>
      <c r="H1429" s="91">
        <f>G1429*11%</f>
        <v>0</v>
      </c>
      <c r="I1429" s="91" t="e">
        <f>G1429/B1428</f>
        <v>#DIV/0!</v>
      </c>
      <c r="J1429" s="104" t="e">
        <f>H1429/B1428</f>
        <v>#DIV/0!</v>
      </c>
    </row>
    <row r="1430" spans="1:10" ht="12.75" customHeight="1" x14ac:dyDescent="0.25">
      <c r="A1430" s="101"/>
      <c r="D1430" s="81" t="s">
        <v>23</v>
      </c>
      <c r="E1430" s="81">
        <f>E1428-E1429</f>
        <v>0</v>
      </c>
      <c r="F1430" s="81"/>
      <c r="G1430" s="82">
        <f>G1428-G1429</f>
        <v>0</v>
      </c>
      <c r="H1430" s="82">
        <f>H1428-H1429</f>
        <v>0</v>
      </c>
      <c r="I1430" s="82" t="e">
        <f>I1428-I1429</f>
        <v>#DIV/0!</v>
      </c>
      <c r="J1430" s="105" t="e">
        <f>J1428-J1429</f>
        <v>#DIV/0!</v>
      </c>
    </row>
    <row r="1431" spans="1:10" ht="12.75" customHeight="1" x14ac:dyDescent="0.25">
      <c r="A1431" s="101"/>
      <c r="D1431" s="81"/>
      <c r="E1431" s="81"/>
      <c r="F1431" s="81"/>
      <c r="G1431" s="82"/>
      <c r="H1431" s="83">
        <f>G1430+H1430</f>
        <v>0</v>
      </c>
      <c r="I1431" s="83"/>
      <c r="J1431" s="103"/>
    </row>
    <row r="1432" spans="1:10" ht="12.75" customHeight="1" x14ac:dyDescent="0.25">
      <c r="A1432" s="101"/>
      <c r="B1432" s="79"/>
      <c r="D1432" s="81"/>
      <c r="E1432" s="81"/>
      <c r="F1432" s="81"/>
      <c r="G1432" s="82"/>
      <c r="H1432" s="83"/>
      <c r="I1432" s="83"/>
      <c r="J1432" s="103"/>
    </row>
    <row r="1433" spans="1:10" ht="12.75" customHeight="1" x14ac:dyDescent="0.25">
      <c r="A1433" s="101">
        <v>8</v>
      </c>
      <c r="B1433" s="84" t="s">
        <v>20</v>
      </c>
      <c r="C1433" s="84" t="s">
        <v>21</v>
      </c>
      <c r="D1433" s="85" t="s">
        <v>22</v>
      </c>
      <c r="E1433" s="85" t="s">
        <v>23</v>
      </c>
      <c r="F1433" s="85"/>
      <c r="G1433" s="86" t="s">
        <v>24</v>
      </c>
      <c r="H1433" s="87" t="s">
        <v>25</v>
      </c>
      <c r="I1433" s="87" t="s">
        <v>26</v>
      </c>
      <c r="J1433" s="102"/>
    </row>
    <row r="1434" spans="1:10" ht="12.75" customHeight="1" x14ac:dyDescent="0.25">
      <c r="A1434" s="101"/>
      <c r="B1434" s="80">
        <f>Invoice!B3551</f>
        <v>0</v>
      </c>
      <c r="C1434" s="88">
        <f>Invoice!E3551</f>
        <v>0</v>
      </c>
      <c r="D1434" s="89">
        <f>Invoice!H3551</f>
        <v>0</v>
      </c>
      <c r="E1434" s="81">
        <f t="shared" si="120"/>
        <v>0</v>
      </c>
      <c r="F1434" s="81"/>
      <c r="G1434" s="82">
        <f t="shared" si="121"/>
        <v>0</v>
      </c>
      <c r="H1434" s="83">
        <f t="shared" si="122"/>
        <v>0</v>
      </c>
      <c r="I1434" s="83" t="e">
        <f t="shared" si="123"/>
        <v>#DIV/0!</v>
      </c>
      <c r="J1434" s="103" t="e">
        <f t="shared" si="124"/>
        <v>#DIV/0!</v>
      </c>
    </row>
    <row r="1435" spans="1:10" ht="12.75" customHeight="1" x14ac:dyDescent="0.25">
      <c r="A1435" s="101"/>
      <c r="D1435" s="81"/>
      <c r="E1435" s="81">
        <f>(E1434*Invoice!I3551)+((E1434-(E1434*Invoice!I3551))*Invoice!J3551)</f>
        <v>0</v>
      </c>
      <c r="F1435" s="81"/>
      <c r="G1435" s="90">
        <f>E1435/1.11</f>
        <v>0</v>
      </c>
      <c r="H1435" s="91">
        <f>G1435*11%</f>
        <v>0</v>
      </c>
      <c r="I1435" s="91" t="e">
        <f>G1435/B1434</f>
        <v>#DIV/0!</v>
      </c>
      <c r="J1435" s="104" t="e">
        <f>H1435/B1434</f>
        <v>#DIV/0!</v>
      </c>
    </row>
    <row r="1436" spans="1:10" ht="12.75" customHeight="1" x14ac:dyDescent="0.25">
      <c r="A1436" s="101"/>
      <c r="D1436" s="81" t="s">
        <v>23</v>
      </c>
      <c r="E1436" s="81">
        <f>E1434-E1435</f>
        <v>0</v>
      </c>
      <c r="F1436" s="81"/>
      <c r="G1436" s="82">
        <f>G1434-G1435</f>
        <v>0</v>
      </c>
      <c r="H1436" s="82">
        <f>H1434-H1435</f>
        <v>0</v>
      </c>
      <c r="I1436" s="82" t="e">
        <f>I1434-I1435</f>
        <v>#DIV/0!</v>
      </c>
      <c r="J1436" s="105" t="e">
        <f>J1434-J1435</f>
        <v>#DIV/0!</v>
      </c>
    </row>
    <row r="1437" spans="1:10" ht="12.75" customHeight="1" x14ac:dyDescent="0.25">
      <c r="A1437" s="101"/>
      <c r="D1437" s="81"/>
      <c r="E1437" s="81"/>
      <c r="F1437" s="81"/>
      <c r="G1437" s="82"/>
      <c r="H1437" s="83">
        <f>G1436+H1436</f>
        <v>0</v>
      </c>
      <c r="I1437" s="83"/>
      <c r="J1437" s="103"/>
    </row>
    <row r="1438" spans="1:10" ht="12.75" customHeight="1" x14ac:dyDescent="0.25">
      <c r="A1438" s="101"/>
      <c r="B1438" s="79"/>
      <c r="D1438" s="81"/>
      <c r="E1438" s="81"/>
      <c r="F1438" s="81"/>
      <c r="G1438" s="82"/>
      <c r="H1438" s="83"/>
      <c r="I1438" s="83"/>
      <c r="J1438" s="103"/>
    </row>
    <row r="1439" spans="1:10" ht="12.75" customHeight="1" x14ac:dyDescent="0.25">
      <c r="A1439" s="101">
        <v>9</v>
      </c>
      <c r="B1439" s="84" t="s">
        <v>20</v>
      </c>
      <c r="C1439" s="84" t="s">
        <v>21</v>
      </c>
      <c r="D1439" s="85" t="s">
        <v>22</v>
      </c>
      <c r="E1439" s="85" t="s">
        <v>23</v>
      </c>
      <c r="F1439" s="85"/>
      <c r="G1439" s="86" t="s">
        <v>24</v>
      </c>
      <c r="H1439" s="87" t="s">
        <v>25</v>
      </c>
      <c r="I1439" s="87" t="s">
        <v>26</v>
      </c>
      <c r="J1439" s="102"/>
    </row>
    <row r="1440" spans="1:10" ht="12.75" customHeight="1" x14ac:dyDescent="0.25">
      <c r="A1440" s="101"/>
      <c r="B1440" s="80">
        <f>Invoice!B3552</f>
        <v>0</v>
      </c>
      <c r="C1440" s="88">
        <f>Invoice!E3552</f>
        <v>0</v>
      </c>
      <c r="D1440" s="89">
        <f>Invoice!H3552</f>
        <v>0</v>
      </c>
      <c r="E1440" s="81">
        <f t="shared" si="120"/>
        <v>0</v>
      </c>
      <c r="F1440" s="81"/>
      <c r="G1440" s="82">
        <f t="shared" si="121"/>
        <v>0</v>
      </c>
      <c r="H1440" s="83">
        <f t="shared" si="122"/>
        <v>0</v>
      </c>
      <c r="I1440" s="83" t="e">
        <f t="shared" si="123"/>
        <v>#DIV/0!</v>
      </c>
      <c r="J1440" s="103" t="e">
        <f t="shared" si="124"/>
        <v>#DIV/0!</v>
      </c>
    </row>
    <row r="1441" spans="1:10" ht="12.75" customHeight="1" x14ac:dyDescent="0.25">
      <c r="A1441" s="101"/>
      <c r="D1441" s="81"/>
      <c r="E1441" s="81">
        <f>(E1440*Invoice!I3552)+((E1440-(E1440*Invoice!I3552))*Invoice!J3552)</f>
        <v>0</v>
      </c>
      <c r="F1441" s="81"/>
      <c r="G1441" s="90">
        <f>E1441/1.11</f>
        <v>0</v>
      </c>
      <c r="H1441" s="91">
        <f>G1441*11%</f>
        <v>0</v>
      </c>
      <c r="I1441" s="91" t="e">
        <f>G1441/B1440</f>
        <v>#DIV/0!</v>
      </c>
      <c r="J1441" s="104" t="e">
        <f>H1441/B1440</f>
        <v>#DIV/0!</v>
      </c>
    </row>
    <row r="1442" spans="1:10" ht="12.75" customHeight="1" x14ac:dyDescent="0.25">
      <c r="A1442" s="101"/>
      <c r="D1442" s="81" t="s">
        <v>23</v>
      </c>
      <c r="E1442" s="81">
        <f>E1440-E1441</f>
        <v>0</v>
      </c>
      <c r="F1442" s="81"/>
      <c r="G1442" s="82">
        <f>G1440-G1441</f>
        <v>0</v>
      </c>
      <c r="H1442" s="82">
        <f>H1440-H1441</f>
        <v>0</v>
      </c>
      <c r="I1442" s="82" t="e">
        <f>I1440-I1441</f>
        <v>#DIV/0!</v>
      </c>
      <c r="J1442" s="105" t="e">
        <f>J1440-J1441</f>
        <v>#DIV/0!</v>
      </c>
    </row>
    <row r="1443" spans="1:10" ht="12.75" customHeight="1" x14ac:dyDescent="0.25">
      <c r="A1443" s="101"/>
      <c r="D1443" s="81"/>
      <c r="E1443" s="81"/>
      <c r="F1443" s="81"/>
      <c r="G1443" s="82"/>
      <c r="H1443" s="83">
        <f>G1442+H1442</f>
        <v>0</v>
      </c>
      <c r="I1443" s="83"/>
      <c r="J1443" s="103"/>
    </row>
    <row r="1444" spans="1:10" ht="12.75" customHeight="1" x14ac:dyDescent="0.25">
      <c r="A1444" s="101"/>
      <c r="B1444" s="79"/>
      <c r="D1444" s="81"/>
      <c r="E1444" s="81"/>
      <c r="F1444" s="81"/>
      <c r="G1444" s="82"/>
      <c r="H1444" s="83"/>
      <c r="I1444" s="83"/>
      <c r="J1444" s="103"/>
    </row>
    <row r="1445" spans="1:10" ht="12.75" customHeight="1" x14ac:dyDescent="0.25">
      <c r="A1445" s="101">
        <v>10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Invoice!B3553</f>
        <v>0</v>
      </c>
      <c r="C1446" s="88">
        <f>Invoice!E3553</f>
        <v>0</v>
      </c>
      <c r="D1446" s="89">
        <f>Invoice!H3553</f>
        <v>0</v>
      </c>
      <c r="E1446" s="81">
        <f t="shared" si="120"/>
        <v>0</v>
      </c>
      <c r="F1446" s="81"/>
      <c r="G1446" s="82">
        <f t="shared" si="121"/>
        <v>0</v>
      </c>
      <c r="H1446" s="83">
        <f t="shared" si="122"/>
        <v>0</v>
      </c>
      <c r="I1446" s="83" t="e">
        <f t="shared" si="123"/>
        <v>#DIV/0!</v>
      </c>
      <c r="J1446" s="103" t="e">
        <f t="shared" si="124"/>
        <v>#DIV/0!</v>
      </c>
    </row>
    <row r="1447" spans="1:10" ht="12.75" customHeight="1" x14ac:dyDescent="0.25">
      <c r="A1447" s="101"/>
      <c r="D1447" s="81"/>
      <c r="E1447" s="81">
        <f>(E1446*Invoice!I3553)+((E1446-(E1446*Invoice!I3553))*Invoice!J3553)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11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Invoice!B3554</f>
        <v>0</v>
      </c>
      <c r="C1452" s="88">
        <f>Invoice!E3554</f>
        <v>0</v>
      </c>
      <c r="D1452" s="89">
        <f>Invoice!H3554</f>
        <v>0</v>
      </c>
      <c r="E1452" s="81">
        <f t="shared" si="120"/>
        <v>0</v>
      </c>
      <c r="F1452" s="81"/>
      <c r="G1452" s="82">
        <f t="shared" si="121"/>
        <v>0</v>
      </c>
      <c r="H1452" s="83">
        <f t="shared" si="122"/>
        <v>0</v>
      </c>
      <c r="I1452" s="83" t="e">
        <f t="shared" si="123"/>
        <v>#DIV/0!</v>
      </c>
      <c r="J1452" s="103" t="e">
        <f t="shared" si="124"/>
        <v>#DIV/0!</v>
      </c>
    </row>
    <row r="1453" spans="1:10" ht="12.75" customHeight="1" x14ac:dyDescent="0.25">
      <c r="A1453" s="101"/>
      <c r="D1453" s="81"/>
      <c r="E1453" s="81">
        <f>(E1452*Invoice!I3554)+((E1452-(E1452*Invoice!I3554))*Invoice!J3554)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12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Invoice!B3555</f>
        <v>0</v>
      </c>
      <c r="C1458" s="88">
        <f>Invoice!E3555</f>
        <v>0</v>
      </c>
      <c r="D1458" s="89">
        <f>Invoice!H3555</f>
        <v>0</v>
      </c>
      <c r="E1458" s="81">
        <f t="shared" si="120"/>
        <v>0</v>
      </c>
      <c r="F1458" s="81"/>
      <c r="G1458" s="82">
        <f t="shared" si="121"/>
        <v>0</v>
      </c>
      <c r="H1458" s="83">
        <f t="shared" si="122"/>
        <v>0</v>
      </c>
      <c r="I1458" s="83" t="e">
        <f t="shared" si="123"/>
        <v>#DIV/0!</v>
      </c>
      <c r="J1458" s="103" t="e">
        <f t="shared" si="124"/>
        <v>#DIV/0!</v>
      </c>
    </row>
    <row r="1459" spans="1:10" ht="12.75" customHeight="1" x14ac:dyDescent="0.25">
      <c r="A1459" s="101"/>
      <c r="D1459" s="81"/>
      <c r="E1459" s="81">
        <f>(E1458*Invoice!I3555)+((E1458-(E1458*Invoice!I3555))*Invoice!J3555)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13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Invoice!B3556</f>
        <v>0</v>
      </c>
      <c r="C1464" s="88">
        <f>Invoice!E3556</f>
        <v>0</v>
      </c>
      <c r="D1464" s="89">
        <f>Invoice!H3556</f>
        <v>0</v>
      </c>
      <c r="E1464" s="81">
        <f t="shared" si="120"/>
        <v>0</v>
      </c>
      <c r="F1464" s="81"/>
      <c r="G1464" s="82">
        <f t="shared" si="121"/>
        <v>0</v>
      </c>
      <c r="H1464" s="83">
        <f t="shared" si="122"/>
        <v>0</v>
      </c>
      <c r="I1464" s="83" t="e">
        <f t="shared" si="123"/>
        <v>#DIV/0!</v>
      </c>
      <c r="J1464" s="103" t="e">
        <f t="shared" si="124"/>
        <v>#DIV/0!</v>
      </c>
    </row>
    <row r="1465" spans="1:10" ht="12.75" customHeight="1" x14ac:dyDescent="0.25">
      <c r="A1465" s="101"/>
      <c r="D1465" s="81"/>
      <c r="E1465" s="81">
        <f>(E1464*Invoice!I3556)+((E1464-(E1464*Invoice!I3556))*Invoice!J3556)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14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Invoice!B3557</f>
        <v>0</v>
      </c>
      <c r="C1470" s="88">
        <f>Invoice!E3557</f>
        <v>0</v>
      </c>
      <c r="D1470" s="89">
        <f>Invoice!H3557</f>
        <v>0</v>
      </c>
      <c r="E1470" s="81">
        <f t="shared" si="120"/>
        <v>0</v>
      </c>
      <c r="F1470" s="81"/>
      <c r="G1470" s="82">
        <f t="shared" si="121"/>
        <v>0</v>
      </c>
      <c r="H1470" s="83">
        <f t="shared" si="122"/>
        <v>0</v>
      </c>
      <c r="I1470" s="83" t="e">
        <f t="shared" si="123"/>
        <v>#DIV/0!</v>
      </c>
      <c r="J1470" s="103" t="e">
        <f t="shared" si="124"/>
        <v>#DIV/0!</v>
      </c>
    </row>
    <row r="1471" spans="1:10" ht="12.75" customHeight="1" x14ac:dyDescent="0.25">
      <c r="A1471" s="101"/>
      <c r="D1471" s="81"/>
      <c r="E1471" s="81">
        <f>(E1470*Invoice!I3557)+((E1470-(E1470*Invoice!I3557))*Invoice!J3557)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15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Invoice!B3558</f>
        <v>0</v>
      </c>
      <c r="C1476" s="88">
        <f>Invoice!E3558</f>
        <v>0</v>
      </c>
      <c r="D1476" s="89">
        <f>Invoice!H3558</f>
        <v>0</v>
      </c>
      <c r="E1476" s="81">
        <f t="shared" si="120"/>
        <v>0</v>
      </c>
      <c r="F1476" s="81"/>
      <c r="G1476" s="82">
        <f t="shared" si="121"/>
        <v>0</v>
      </c>
      <c r="H1476" s="83">
        <f t="shared" si="122"/>
        <v>0</v>
      </c>
      <c r="I1476" s="83" t="e">
        <f t="shared" si="123"/>
        <v>#DIV/0!</v>
      </c>
      <c r="J1476" s="103" t="e">
        <f t="shared" si="124"/>
        <v>#DIV/0!</v>
      </c>
    </row>
    <row r="1477" spans="1:10" ht="12.75" customHeight="1" x14ac:dyDescent="0.25">
      <c r="A1477" s="101"/>
      <c r="D1477" s="81"/>
      <c r="E1477" s="81">
        <f>(E1476*Invoice!I3558)+((E1476-(E1476*Invoice!I3558))*Invoice!J3558)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16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Invoice!B3559</f>
        <v>0</v>
      </c>
      <c r="C1482" s="88">
        <f>Invoice!E3559</f>
        <v>0</v>
      </c>
      <c r="D1482" s="89">
        <f>Invoice!H3559</f>
        <v>0</v>
      </c>
      <c r="E1482" s="81">
        <f t="shared" si="120"/>
        <v>0</v>
      </c>
      <c r="F1482" s="81"/>
      <c r="G1482" s="82">
        <f t="shared" si="121"/>
        <v>0</v>
      </c>
      <c r="H1482" s="83">
        <f t="shared" si="122"/>
        <v>0</v>
      </c>
      <c r="I1482" s="83" t="e">
        <f t="shared" si="123"/>
        <v>#DIV/0!</v>
      </c>
      <c r="J1482" s="103" t="e">
        <f t="shared" si="124"/>
        <v>#DIV/0!</v>
      </c>
    </row>
    <row r="1483" spans="1:10" ht="12.75" customHeight="1" x14ac:dyDescent="0.25">
      <c r="A1483" s="101"/>
      <c r="D1483" s="81"/>
      <c r="E1483" s="81">
        <f>(E1482*Invoice!I3559)+((E1482-(E1482*Invoice!I3559))*Invoice!J3559)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C1486" s="88"/>
      <c r="D1486" s="89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6"/>
      <c r="B1487" s="107"/>
      <c r="C1487" s="107"/>
      <c r="D1487" s="107"/>
      <c r="E1487" s="107"/>
      <c r="F1487" s="107"/>
      <c r="G1487" s="108">
        <f>G1394+G1400+G1406+G1412+G1418+G1424+G1430+G1436+G1442+G1448+G1454+G1460+G1466+G1472+G1478+G1484</f>
        <v>0</v>
      </c>
      <c r="H1487" s="108">
        <f>H1394+H1400+H1406+H1412+H1418+H1424+H1430+H1436+H1442+H1448+H1454+H1460+H1466+H1472+H1478+H1484</f>
        <v>0</v>
      </c>
      <c r="I1487" s="107"/>
      <c r="J1487" s="109">
        <f>H1395+H1401+H1407+H1413+H1419+H1425+H1431+H1437+H1443+H1449+H1455+H1461+H1467+H1473+H1479+H1485</f>
        <v>0</v>
      </c>
    </row>
    <row r="1489" spans="1:10" ht="12.75" customHeight="1" x14ac:dyDescent="0.25">
      <c r="A1489" s="94" t="s">
        <v>1</v>
      </c>
      <c r="B1489" s="95">
        <f>Invoice!E3650</f>
        <v>23070033</v>
      </c>
      <c r="C1489" s="96"/>
      <c r="D1489" s="97"/>
      <c r="E1489" s="97"/>
      <c r="F1489" s="97"/>
      <c r="G1489" s="98"/>
      <c r="H1489" s="99"/>
      <c r="I1489" s="99"/>
      <c r="J1489" s="100"/>
    </row>
    <row r="1490" spans="1:10" ht="12.75" customHeight="1" x14ac:dyDescent="0.25">
      <c r="A1490" s="101">
        <v>1</v>
      </c>
      <c r="B1490" s="84" t="s">
        <v>20</v>
      </c>
      <c r="C1490" s="84" t="s">
        <v>21</v>
      </c>
      <c r="D1490" s="85" t="s">
        <v>22</v>
      </c>
      <c r="E1490" s="85" t="s">
        <v>23</v>
      </c>
      <c r="F1490" s="85"/>
      <c r="G1490" s="86" t="s">
        <v>24</v>
      </c>
      <c r="H1490" s="87" t="s">
        <v>25</v>
      </c>
      <c r="I1490" s="87" t="s">
        <v>26</v>
      </c>
      <c r="J1490" s="102"/>
    </row>
    <row r="1491" spans="1:10" ht="12.75" customHeight="1" x14ac:dyDescent="0.25">
      <c r="A1491" s="101"/>
      <c r="B1491" s="80">
        <f>Invoice!B3658</f>
        <v>0</v>
      </c>
      <c r="C1491" s="88">
        <f>Invoice!E3658</f>
        <v>0</v>
      </c>
      <c r="D1491" s="89">
        <f>Invoice!H3658</f>
        <v>0</v>
      </c>
      <c r="E1491" s="81">
        <f>D1491*B1491</f>
        <v>0</v>
      </c>
      <c r="F1491" s="81"/>
      <c r="G1491" s="82">
        <f>E1491/1.11</f>
        <v>0</v>
      </c>
      <c r="H1491" s="83">
        <f>G1491*11%</f>
        <v>0</v>
      </c>
      <c r="I1491" s="83" t="e">
        <f>G1491/B1491</f>
        <v>#DIV/0!</v>
      </c>
      <c r="J1491" s="103" t="e">
        <f>H1491/B1491</f>
        <v>#DIV/0!</v>
      </c>
    </row>
    <row r="1492" spans="1:10" ht="12.75" customHeight="1" x14ac:dyDescent="0.25">
      <c r="A1492" s="101"/>
      <c r="D1492" s="81"/>
      <c r="E1492" s="81">
        <f>(E1491*Invoice!I3658)+((E1491-(E1491*Invoice!I3658))*Invoice!J3658)</f>
        <v>0</v>
      </c>
      <c r="F1492" s="81"/>
      <c r="G1492" s="90">
        <f>E1492/1.11</f>
        <v>0</v>
      </c>
      <c r="H1492" s="91">
        <f>G1492*11%</f>
        <v>0</v>
      </c>
      <c r="I1492" s="91" t="e">
        <f>G1492/B1491</f>
        <v>#DIV/0!</v>
      </c>
      <c r="J1492" s="104" t="e">
        <f>H1492/B1491</f>
        <v>#DIV/0!</v>
      </c>
    </row>
    <row r="1493" spans="1:10" ht="12.75" customHeight="1" x14ac:dyDescent="0.25">
      <c r="A1493" s="101"/>
      <c r="D1493" s="81" t="s">
        <v>23</v>
      </c>
      <c r="E1493" s="81">
        <f>E1491-E1492</f>
        <v>0</v>
      </c>
      <c r="F1493" s="81"/>
      <c r="G1493" s="82">
        <f>G1491-G1492</f>
        <v>0</v>
      </c>
      <c r="H1493" s="82">
        <f>H1491-H1492</f>
        <v>0</v>
      </c>
      <c r="I1493" s="82" t="e">
        <f>I1491-I1492</f>
        <v>#DIV/0!</v>
      </c>
      <c r="J1493" s="105" t="e">
        <f>J1491-J1492</f>
        <v>#DIV/0!</v>
      </c>
    </row>
    <row r="1494" spans="1:10" ht="12.75" customHeight="1" x14ac:dyDescent="0.25">
      <c r="A1494" s="101"/>
      <c r="D1494" s="81"/>
      <c r="E1494" s="81"/>
      <c r="F1494" s="81"/>
      <c r="G1494" s="82"/>
      <c r="H1494" s="83">
        <f>G1493+H1493</f>
        <v>0</v>
      </c>
      <c r="I1494" s="83"/>
      <c r="J1494" s="103"/>
    </row>
    <row r="1495" spans="1:10" ht="12.75" customHeight="1" x14ac:dyDescent="0.25">
      <c r="A1495" s="101"/>
      <c r="B1495" s="79"/>
      <c r="D1495" s="81"/>
      <c r="E1495" s="81"/>
      <c r="F1495" s="81"/>
      <c r="G1495" s="82"/>
      <c r="H1495" s="83"/>
      <c r="I1495" s="83"/>
      <c r="J1495" s="103"/>
    </row>
    <row r="1496" spans="1:10" ht="12.75" customHeight="1" x14ac:dyDescent="0.25">
      <c r="A1496" s="101">
        <v>2</v>
      </c>
      <c r="B1496" s="84" t="s">
        <v>20</v>
      </c>
      <c r="C1496" s="84" t="s">
        <v>21</v>
      </c>
      <c r="D1496" s="85" t="s">
        <v>22</v>
      </c>
      <c r="E1496" s="85" t="s">
        <v>23</v>
      </c>
      <c r="F1496" s="85"/>
      <c r="G1496" s="86" t="s">
        <v>24</v>
      </c>
      <c r="H1496" s="87" t="s">
        <v>25</v>
      </c>
      <c r="I1496" s="87" t="s">
        <v>26</v>
      </c>
      <c r="J1496" s="102"/>
    </row>
    <row r="1497" spans="1:10" ht="12.75" customHeight="1" x14ac:dyDescent="0.25">
      <c r="A1497" s="101"/>
      <c r="B1497" s="80">
        <f>Invoice!B3659</f>
        <v>0</v>
      </c>
      <c r="C1497" s="88">
        <f>Invoice!E3659</f>
        <v>0</v>
      </c>
      <c r="D1497" s="89">
        <f>Invoice!H3659</f>
        <v>0</v>
      </c>
      <c r="E1497" s="81">
        <f t="shared" ref="E1497:E1581" si="125">D1497*B1497</f>
        <v>0</v>
      </c>
      <c r="F1497" s="81"/>
      <c r="G1497" s="82">
        <f t="shared" ref="G1497:G1581" si="126">E1497/1.11</f>
        <v>0</v>
      </c>
      <c r="H1497" s="83">
        <f t="shared" ref="H1497:H1581" si="127">G1497*11%</f>
        <v>0</v>
      </c>
      <c r="I1497" s="83" t="e">
        <f t="shared" ref="I1497:I1581" si="128">G1497/B1497</f>
        <v>#DIV/0!</v>
      </c>
      <c r="J1497" s="103" t="e">
        <f t="shared" ref="J1497:J1581" si="129">H1497/B1497</f>
        <v>#DIV/0!</v>
      </c>
    </row>
    <row r="1498" spans="1:10" ht="12.75" customHeight="1" x14ac:dyDescent="0.25">
      <c r="A1498" s="101"/>
      <c r="D1498" s="81"/>
      <c r="E1498" s="81">
        <f>(E1497*Invoice!I3659)+((E1497-(E1497*Invoice!I3659))*Invoice!J3659)</f>
        <v>0</v>
      </c>
      <c r="F1498" s="81"/>
      <c r="G1498" s="90">
        <f>E1498/1.11</f>
        <v>0</v>
      </c>
      <c r="H1498" s="91">
        <f>G1498*11%</f>
        <v>0</v>
      </c>
      <c r="I1498" s="91" t="e">
        <f>G1498/B1497</f>
        <v>#DIV/0!</v>
      </c>
      <c r="J1498" s="104" t="e">
        <f>H1498/B1497</f>
        <v>#DIV/0!</v>
      </c>
    </row>
    <row r="1499" spans="1:10" ht="12.75" customHeight="1" x14ac:dyDescent="0.25">
      <c r="A1499" s="101"/>
      <c r="D1499" s="81" t="s">
        <v>23</v>
      </c>
      <c r="E1499" s="81">
        <f>E1497-E1498</f>
        <v>0</v>
      </c>
      <c r="F1499" s="81"/>
      <c r="G1499" s="82">
        <f>G1497-G1498</f>
        <v>0</v>
      </c>
      <c r="H1499" s="82">
        <f>H1497-H1498</f>
        <v>0</v>
      </c>
      <c r="I1499" s="82" t="e">
        <f>I1497-I1498</f>
        <v>#DIV/0!</v>
      </c>
      <c r="J1499" s="105" t="e">
        <f>J1497-J1498</f>
        <v>#DIV/0!</v>
      </c>
    </row>
    <row r="1500" spans="1:10" ht="12.75" customHeight="1" x14ac:dyDescent="0.25">
      <c r="A1500" s="101"/>
      <c r="D1500" s="81"/>
      <c r="E1500" s="81"/>
      <c r="F1500" s="81"/>
      <c r="G1500" s="82"/>
      <c r="H1500" s="83">
        <f>G1499+H1499</f>
        <v>0</v>
      </c>
      <c r="I1500" s="83"/>
      <c r="J1500" s="103"/>
    </row>
    <row r="1501" spans="1:10" ht="12.75" customHeight="1" x14ac:dyDescent="0.25">
      <c r="A1501" s="101"/>
      <c r="B1501" s="79"/>
      <c r="D1501" s="81"/>
      <c r="E1501" s="81"/>
      <c r="F1501" s="81"/>
      <c r="G1501" s="82"/>
      <c r="H1501" s="83"/>
      <c r="I1501" s="83"/>
      <c r="J1501" s="103"/>
    </row>
    <row r="1502" spans="1:10" ht="12.75" customHeight="1" x14ac:dyDescent="0.25">
      <c r="A1502" s="101">
        <v>3</v>
      </c>
      <c r="B1502" s="84" t="s">
        <v>20</v>
      </c>
      <c r="C1502" s="84" t="s">
        <v>21</v>
      </c>
      <c r="D1502" s="85" t="s">
        <v>22</v>
      </c>
      <c r="E1502" s="85" t="s">
        <v>23</v>
      </c>
      <c r="F1502" s="85"/>
      <c r="G1502" s="86" t="s">
        <v>24</v>
      </c>
      <c r="H1502" s="87" t="s">
        <v>25</v>
      </c>
      <c r="I1502" s="87" t="s">
        <v>26</v>
      </c>
      <c r="J1502" s="102"/>
    </row>
    <row r="1503" spans="1:10" ht="12.75" customHeight="1" x14ac:dyDescent="0.25">
      <c r="A1503" s="101"/>
      <c r="B1503" s="80">
        <f>Invoice!B3660</f>
        <v>0</v>
      </c>
      <c r="C1503" s="88">
        <f>Invoice!E3660</f>
        <v>0</v>
      </c>
      <c r="D1503" s="89">
        <f>Invoice!H3660</f>
        <v>0</v>
      </c>
      <c r="E1503" s="81">
        <f t="shared" si="125"/>
        <v>0</v>
      </c>
      <c r="F1503" s="81"/>
      <c r="G1503" s="82">
        <f t="shared" si="126"/>
        <v>0</v>
      </c>
      <c r="H1503" s="83">
        <f t="shared" si="127"/>
        <v>0</v>
      </c>
      <c r="I1503" s="83" t="e">
        <f t="shared" si="128"/>
        <v>#DIV/0!</v>
      </c>
      <c r="J1503" s="103" t="e">
        <f t="shared" si="129"/>
        <v>#DIV/0!</v>
      </c>
    </row>
    <row r="1504" spans="1:10" ht="12.75" customHeight="1" x14ac:dyDescent="0.25">
      <c r="A1504" s="101"/>
      <c r="D1504" s="81"/>
      <c r="E1504" s="81">
        <f>(E1503*Invoice!I3660)+((E1503-(E1503*Invoice!I3660))*Invoice!J3660)</f>
        <v>0</v>
      </c>
      <c r="F1504" s="81"/>
      <c r="G1504" s="90">
        <f>E1504/1.11</f>
        <v>0</v>
      </c>
      <c r="H1504" s="91">
        <f>G1504*11%</f>
        <v>0</v>
      </c>
      <c r="I1504" s="91" t="e">
        <f>G1504/B1503</f>
        <v>#DIV/0!</v>
      </c>
      <c r="J1504" s="104" t="e">
        <f>H1504/B1503</f>
        <v>#DIV/0!</v>
      </c>
    </row>
    <row r="1505" spans="1:10" ht="12.75" customHeight="1" x14ac:dyDescent="0.25">
      <c r="A1505" s="101"/>
      <c r="D1505" s="81" t="s">
        <v>23</v>
      </c>
      <c r="E1505" s="81">
        <f>E1503-E1504</f>
        <v>0</v>
      </c>
      <c r="F1505" s="81"/>
      <c r="G1505" s="82">
        <f>G1503-G1504</f>
        <v>0</v>
      </c>
      <c r="H1505" s="82">
        <f>H1503-H1504</f>
        <v>0</v>
      </c>
      <c r="I1505" s="82" t="e">
        <f>I1503-I1504</f>
        <v>#DIV/0!</v>
      </c>
      <c r="J1505" s="105" t="e">
        <f>J1503-J1504</f>
        <v>#DIV/0!</v>
      </c>
    </row>
    <row r="1506" spans="1:10" ht="12.75" customHeight="1" x14ac:dyDescent="0.25">
      <c r="A1506" s="101"/>
      <c r="D1506" s="81"/>
      <c r="E1506" s="81"/>
      <c r="F1506" s="81"/>
      <c r="G1506" s="82"/>
      <c r="H1506" s="83">
        <f>G1505+H1505</f>
        <v>0</v>
      </c>
      <c r="I1506" s="83"/>
      <c r="J1506" s="103"/>
    </row>
    <row r="1507" spans="1:10" ht="12.75" customHeight="1" x14ac:dyDescent="0.25">
      <c r="A1507" s="101"/>
      <c r="B1507" s="79"/>
      <c r="D1507" s="81"/>
      <c r="E1507" s="81"/>
      <c r="F1507" s="81"/>
      <c r="G1507" s="82"/>
      <c r="H1507" s="83"/>
      <c r="I1507" s="83"/>
      <c r="J1507" s="103"/>
    </row>
    <row r="1508" spans="1:10" ht="12.75" customHeight="1" x14ac:dyDescent="0.25">
      <c r="A1508" s="101">
        <v>4</v>
      </c>
      <c r="B1508" s="84" t="s">
        <v>20</v>
      </c>
      <c r="C1508" s="84" t="s">
        <v>21</v>
      </c>
      <c r="D1508" s="85" t="s">
        <v>22</v>
      </c>
      <c r="E1508" s="85" t="s">
        <v>23</v>
      </c>
      <c r="F1508" s="85"/>
      <c r="G1508" s="86" t="s">
        <v>24</v>
      </c>
      <c r="H1508" s="87" t="s">
        <v>25</v>
      </c>
      <c r="I1508" s="87" t="s">
        <v>26</v>
      </c>
      <c r="J1508" s="102"/>
    </row>
    <row r="1509" spans="1:10" ht="12.75" customHeight="1" x14ac:dyDescent="0.25">
      <c r="A1509" s="101"/>
      <c r="B1509" s="80">
        <f>Invoice!B3661</f>
        <v>0</v>
      </c>
      <c r="C1509" s="88">
        <f>Invoice!E3661</f>
        <v>0</v>
      </c>
      <c r="D1509" s="89">
        <f>Invoice!H3661</f>
        <v>0</v>
      </c>
      <c r="E1509" s="81">
        <f t="shared" si="125"/>
        <v>0</v>
      </c>
      <c r="F1509" s="81"/>
      <c r="G1509" s="82">
        <f t="shared" si="126"/>
        <v>0</v>
      </c>
      <c r="H1509" s="83">
        <f t="shared" si="127"/>
        <v>0</v>
      </c>
      <c r="I1509" s="83" t="e">
        <f t="shared" si="128"/>
        <v>#DIV/0!</v>
      </c>
      <c r="J1509" s="103" t="e">
        <f t="shared" si="129"/>
        <v>#DIV/0!</v>
      </c>
    </row>
    <row r="1510" spans="1:10" ht="12.75" customHeight="1" x14ac:dyDescent="0.25">
      <c r="A1510" s="101"/>
      <c r="D1510" s="81"/>
      <c r="E1510" s="81">
        <f>(E1509*Invoice!I3661)+((E1509-(E1509*Invoice!I3661))*Invoice!J3661)</f>
        <v>0</v>
      </c>
      <c r="F1510" s="81"/>
      <c r="G1510" s="90">
        <f>E1510/1.11</f>
        <v>0</v>
      </c>
      <c r="H1510" s="91">
        <f>G1510*11%</f>
        <v>0</v>
      </c>
      <c r="I1510" s="91" t="e">
        <f>G1510/B1509</f>
        <v>#DIV/0!</v>
      </c>
      <c r="J1510" s="104" t="e">
        <f>H1510/B1509</f>
        <v>#DIV/0!</v>
      </c>
    </row>
    <row r="1511" spans="1:10" ht="12.75" customHeight="1" x14ac:dyDescent="0.25">
      <c r="A1511" s="101"/>
      <c r="D1511" s="81" t="s">
        <v>23</v>
      </c>
      <c r="E1511" s="81">
        <f>E1509-E1510</f>
        <v>0</v>
      </c>
      <c r="F1511" s="81"/>
      <c r="G1511" s="82">
        <f>G1509-G1510</f>
        <v>0</v>
      </c>
      <c r="H1511" s="82">
        <f>H1509-H1510</f>
        <v>0</v>
      </c>
      <c r="I1511" s="82" t="e">
        <f>I1509-I1510</f>
        <v>#DIV/0!</v>
      </c>
      <c r="J1511" s="105" t="e">
        <f>J1509-J1510</f>
        <v>#DIV/0!</v>
      </c>
    </row>
    <row r="1512" spans="1:10" ht="12.75" customHeight="1" x14ac:dyDescent="0.25">
      <c r="A1512" s="101"/>
      <c r="D1512" s="81"/>
      <c r="E1512" s="81"/>
      <c r="F1512" s="81"/>
      <c r="G1512" s="82"/>
      <c r="H1512" s="83">
        <f>G1511+H1511</f>
        <v>0</v>
      </c>
      <c r="I1512" s="83"/>
      <c r="J1512" s="103"/>
    </row>
    <row r="1513" spans="1:10" ht="12.75" customHeight="1" x14ac:dyDescent="0.25">
      <c r="A1513" s="101"/>
      <c r="B1513" s="79"/>
      <c r="D1513" s="81"/>
      <c r="E1513" s="81"/>
      <c r="F1513" s="81"/>
      <c r="G1513" s="82"/>
      <c r="H1513" s="83"/>
      <c r="I1513" s="83"/>
      <c r="J1513" s="103"/>
    </row>
    <row r="1514" spans="1:10" ht="12.75" customHeight="1" x14ac:dyDescent="0.25">
      <c r="A1514" s="101">
        <v>5</v>
      </c>
      <c r="B1514" s="84" t="s">
        <v>20</v>
      </c>
      <c r="C1514" s="84" t="s">
        <v>21</v>
      </c>
      <c r="D1514" s="85" t="s">
        <v>22</v>
      </c>
      <c r="E1514" s="85" t="s">
        <v>23</v>
      </c>
      <c r="F1514" s="85"/>
      <c r="G1514" s="86" t="s">
        <v>24</v>
      </c>
      <c r="H1514" s="87" t="s">
        <v>25</v>
      </c>
      <c r="I1514" s="87" t="s">
        <v>26</v>
      </c>
      <c r="J1514" s="102"/>
    </row>
    <row r="1515" spans="1:10" ht="12.75" customHeight="1" x14ac:dyDescent="0.25">
      <c r="A1515" s="101"/>
      <c r="B1515" s="80">
        <f>Invoice!B3662</f>
        <v>0</v>
      </c>
      <c r="C1515" s="88">
        <f>Invoice!E3662</f>
        <v>0</v>
      </c>
      <c r="D1515" s="89">
        <f>Invoice!H3662</f>
        <v>0</v>
      </c>
      <c r="E1515" s="81">
        <f t="shared" si="125"/>
        <v>0</v>
      </c>
      <c r="F1515" s="81"/>
      <c r="G1515" s="82">
        <f t="shared" si="126"/>
        <v>0</v>
      </c>
      <c r="H1515" s="83">
        <f t="shared" si="127"/>
        <v>0</v>
      </c>
      <c r="I1515" s="83" t="e">
        <f t="shared" si="128"/>
        <v>#DIV/0!</v>
      </c>
      <c r="J1515" s="103" t="e">
        <f t="shared" si="129"/>
        <v>#DIV/0!</v>
      </c>
    </row>
    <row r="1516" spans="1:10" ht="12.75" customHeight="1" x14ac:dyDescent="0.25">
      <c r="A1516" s="101"/>
      <c r="D1516" s="81"/>
      <c r="E1516" s="81">
        <f>(E1515*Invoice!I3662)+((E1515-(E1515*Invoice!I3662))*Invoice!J3662)</f>
        <v>0</v>
      </c>
      <c r="F1516" s="81"/>
      <c r="G1516" s="90">
        <f>E1516/1.11</f>
        <v>0</v>
      </c>
      <c r="H1516" s="91">
        <f>G1516*11%</f>
        <v>0</v>
      </c>
      <c r="I1516" s="91" t="e">
        <f>G1516/B1515</f>
        <v>#DIV/0!</v>
      </c>
      <c r="J1516" s="104" t="e">
        <f>H1516/B1515</f>
        <v>#DIV/0!</v>
      </c>
    </row>
    <row r="1517" spans="1:10" ht="12.75" customHeight="1" x14ac:dyDescent="0.25">
      <c r="A1517" s="101"/>
      <c r="D1517" s="81" t="s">
        <v>23</v>
      </c>
      <c r="E1517" s="81">
        <f>E1515-E1516</f>
        <v>0</v>
      </c>
      <c r="F1517" s="81"/>
      <c r="G1517" s="82">
        <f>G1515-G1516</f>
        <v>0</v>
      </c>
      <c r="H1517" s="82">
        <f>H1515-H1516</f>
        <v>0</v>
      </c>
      <c r="I1517" s="82" t="e">
        <f>I1515-I1516</f>
        <v>#DIV/0!</v>
      </c>
      <c r="J1517" s="105" t="e">
        <f>J1515-J1516</f>
        <v>#DIV/0!</v>
      </c>
    </row>
    <row r="1518" spans="1:10" ht="12.75" customHeight="1" x14ac:dyDescent="0.25">
      <c r="A1518" s="101"/>
      <c r="D1518" s="81"/>
      <c r="E1518" s="81"/>
      <c r="F1518" s="81"/>
      <c r="G1518" s="82"/>
      <c r="H1518" s="83">
        <f>G1517+H1517</f>
        <v>0</v>
      </c>
      <c r="I1518" s="83"/>
      <c r="J1518" s="103"/>
    </row>
    <row r="1519" spans="1:10" ht="12.75" customHeight="1" x14ac:dyDescent="0.25">
      <c r="A1519" s="101"/>
      <c r="B1519" s="79"/>
      <c r="D1519" s="81"/>
      <c r="E1519" s="81"/>
      <c r="F1519" s="81"/>
      <c r="G1519" s="82"/>
      <c r="H1519" s="83"/>
      <c r="I1519" s="83"/>
      <c r="J1519" s="103"/>
    </row>
    <row r="1520" spans="1:10" ht="12.75" customHeight="1" x14ac:dyDescent="0.25">
      <c r="A1520" s="101">
        <v>6</v>
      </c>
      <c r="B1520" s="84" t="s">
        <v>20</v>
      </c>
      <c r="C1520" s="84" t="s">
        <v>21</v>
      </c>
      <c r="D1520" s="85" t="s">
        <v>22</v>
      </c>
      <c r="E1520" s="85" t="s">
        <v>23</v>
      </c>
      <c r="F1520" s="85"/>
      <c r="G1520" s="86" t="s">
        <v>24</v>
      </c>
      <c r="H1520" s="87" t="s">
        <v>25</v>
      </c>
      <c r="I1520" s="87" t="s">
        <v>26</v>
      </c>
      <c r="J1520" s="102"/>
    </row>
    <row r="1521" spans="1:10" ht="12.75" customHeight="1" x14ac:dyDescent="0.25">
      <c r="A1521" s="101"/>
      <c r="B1521" s="80">
        <f>Invoice!B3663</f>
        <v>0</v>
      </c>
      <c r="C1521" s="88">
        <f>Invoice!E3663</f>
        <v>0</v>
      </c>
      <c r="D1521" s="89">
        <f>Invoice!H3663</f>
        <v>0</v>
      </c>
      <c r="E1521" s="81">
        <f t="shared" si="125"/>
        <v>0</v>
      </c>
      <c r="F1521" s="81"/>
      <c r="G1521" s="82">
        <f t="shared" si="126"/>
        <v>0</v>
      </c>
      <c r="H1521" s="83">
        <f t="shared" si="127"/>
        <v>0</v>
      </c>
      <c r="I1521" s="83" t="e">
        <f t="shared" si="128"/>
        <v>#DIV/0!</v>
      </c>
      <c r="J1521" s="103" t="e">
        <f t="shared" si="129"/>
        <v>#DIV/0!</v>
      </c>
    </row>
    <row r="1522" spans="1:10" ht="12.75" customHeight="1" x14ac:dyDescent="0.25">
      <c r="A1522" s="101"/>
      <c r="D1522" s="81"/>
      <c r="E1522" s="81">
        <f>(E1521*Invoice!I3663)+((E1521-(E1521*Invoice!I3663))*Invoice!J3663)</f>
        <v>0</v>
      </c>
      <c r="F1522" s="81"/>
      <c r="G1522" s="90">
        <f>E1522/1.11</f>
        <v>0</v>
      </c>
      <c r="H1522" s="91">
        <f>G1522*11%</f>
        <v>0</v>
      </c>
      <c r="I1522" s="91" t="e">
        <f>G1522/B1521</f>
        <v>#DIV/0!</v>
      </c>
      <c r="J1522" s="104" t="e">
        <f>H1522/B1521</f>
        <v>#DIV/0!</v>
      </c>
    </row>
    <row r="1523" spans="1:10" ht="12.75" customHeight="1" x14ac:dyDescent="0.25">
      <c r="A1523" s="101"/>
      <c r="D1523" s="81" t="s">
        <v>23</v>
      </c>
      <c r="E1523" s="81">
        <f>E1521-E1522</f>
        <v>0</v>
      </c>
      <c r="F1523" s="81"/>
      <c r="G1523" s="82">
        <f>G1521-G1522</f>
        <v>0</v>
      </c>
      <c r="H1523" s="82">
        <f>H1521-H1522</f>
        <v>0</v>
      </c>
      <c r="I1523" s="82" t="e">
        <f>I1521-I1522</f>
        <v>#DIV/0!</v>
      </c>
      <c r="J1523" s="105" t="e">
        <f>J1521-J1522</f>
        <v>#DIV/0!</v>
      </c>
    </row>
    <row r="1524" spans="1:10" ht="12.75" customHeight="1" x14ac:dyDescent="0.25">
      <c r="A1524" s="101"/>
      <c r="D1524" s="81"/>
      <c r="E1524" s="81"/>
      <c r="F1524" s="81"/>
      <c r="G1524" s="82"/>
      <c r="H1524" s="83">
        <f>G1523+H1523</f>
        <v>0</v>
      </c>
      <c r="I1524" s="83"/>
      <c r="J1524" s="103"/>
    </row>
    <row r="1525" spans="1:10" ht="12.75" customHeight="1" x14ac:dyDescent="0.25">
      <c r="A1525" s="101"/>
      <c r="B1525" s="79"/>
      <c r="D1525" s="81"/>
      <c r="E1525" s="81"/>
      <c r="F1525" s="81"/>
      <c r="G1525" s="82"/>
      <c r="H1525" s="83"/>
      <c r="I1525" s="83"/>
      <c r="J1525" s="103"/>
    </row>
    <row r="1526" spans="1:10" ht="12.75" customHeight="1" x14ac:dyDescent="0.25">
      <c r="A1526" s="101">
        <v>7</v>
      </c>
      <c r="B1526" s="84" t="s">
        <v>20</v>
      </c>
      <c r="C1526" s="84" t="s">
        <v>21</v>
      </c>
      <c r="D1526" s="85" t="s">
        <v>22</v>
      </c>
      <c r="E1526" s="85" t="s">
        <v>23</v>
      </c>
      <c r="F1526" s="85"/>
      <c r="G1526" s="86" t="s">
        <v>24</v>
      </c>
      <c r="H1526" s="87" t="s">
        <v>25</v>
      </c>
      <c r="I1526" s="87" t="s">
        <v>26</v>
      </c>
      <c r="J1526" s="102"/>
    </row>
    <row r="1527" spans="1:10" ht="12.75" customHeight="1" x14ac:dyDescent="0.25">
      <c r="A1527" s="101"/>
      <c r="B1527" s="80">
        <f>Invoice!B3664</f>
        <v>0</v>
      </c>
      <c r="C1527" s="88">
        <f>Invoice!E3664</f>
        <v>0</v>
      </c>
      <c r="D1527" s="89">
        <f>Invoice!H3664</f>
        <v>0</v>
      </c>
      <c r="E1527" s="81">
        <f t="shared" si="125"/>
        <v>0</v>
      </c>
      <c r="F1527" s="81"/>
      <c r="G1527" s="82">
        <f t="shared" si="126"/>
        <v>0</v>
      </c>
      <c r="H1527" s="83">
        <f t="shared" si="127"/>
        <v>0</v>
      </c>
      <c r="I1527" s="83" t="e">
        <f t="shared" si="128"/>
        <v>#DIV/0!</v>
      </c>
      <c r="J1527" s="103" t="e">
        <f t="shared" si="129"/>
        <v>#DIV/0!</v>
      </c>
    </row>
    <row r="1528" spans="1:10" ht="12.75" customHeight="1" x14ac:dyDescent="0.25">
      <c r="A1528" s="101"/>
      <c r="D1528" s="81"/>
      <c r="E1528" s="81">
        <f>(E1527*Invoice!I3664)+((E1527-(E1527*Invoice!I3664))*Invoice!J3664)</f>
        <v>0</v>
      </c>
      <c r="F1528" s="81"/>
      <c r="G1528" s="90">
        <f>E1528/1.11</f>
        <v>0</v>
      </c>
      <c r="H1528" s="91">
        <f>G1528*11%</f>
        <v>0</v>
      </c>
      <c r="I1528" s="91" t="e">
        <f>G1528/B1527</f>
        <v>#DIV/0!</v>
      </c>
      <c r="J1528" s="104" t="e">
        <f>H1528/B1527</f>
        <v>#DIV/0!</v>
      </c>
    </row>
    <row r="1529" spans="1:10" ht="12.75" customHeight="1" x14ac:dyDescent="0.25">
      <c r="A1529" s="101"/>
      <c r="D1529" s="81" t="s">
        <v>23</v>
      </c>
      <c r="E1529" s="81">
        <f>E1527-E1528</f>
        <v>0</v>
      </c>
      <c r="F1529" s="81"/>
      <c r="G1529" s="82">
        <f>G1527-G1528</f>
        <v>0</v>
      </c>
      <c r="H1529" s="82">
        <f>H1527-H1528</f>
        <v>0</v>
      </c>
      <c r="I1529" s="82" t="e">
        <f>I1527-I1528</f>
        <v>#DIV/0!</v>
      </c>
      <c r="J1529" s="105" t="e">
        <f>J1527-J1528</f>
        <v>#DIV/0!</v>
      </c>
    </row>
    <row r="1530" spans="1:10" ht="12.75" customHeight="1" x14ac:dyDescent="0.25">
      <c r="A1530" s="101"/>
      <c r="D1530" s="81"/>
      <c r="E1530" s="81"/>
      <c r="F1530" s="81"/>
      <c r="G1530" s="82"/>
      <c r="H1530" s="83">
        <f>G1529+H1529</f>
        <v>0</v>
      </c>
      <c r="I1530" s="83"/>
      <c r="J1530" s="103"/>
    </row>
    <row r="1531" spans="1:10" ht="12.75" customHeight="1" x14ac:dyDescent="0.25">
      <c r="A1531" s="101"/>
      <c r="B1531" s="79"/>
      <c r="D1531" s="81"/>
      <c r="E1531" s="81"/>
      <c r="F1531" s="81"/>
      <c r="G1531" s="82"/>
      <c r="H1531" s="83"/>
      <c r="I1531" s="83"/>
      <c r="J1531" s="103"/>
    </row>
    <row r="1532" spans="1:10" ht="12.75" customHeight="1" x14ac:dyDescent="0.25">
      <c r="A1532" s="101">
        <v>8</v>
      </c>
      <c r="B1532" s="84" t="s">
        <v>20</v>
      </c>
      <c r="C1532" s="84" t="s">
        <v>21</v>
      </c>
      <c r="D1532" s="85" t="s">
        <v>22</v>
      </c>
      <c r="E1532" s="85" t="s">
        <v>23</v>
      </c>
      <c r="F1532" s="85"/>
      <c r="G1532" s="86" t="s">
        <v>24</v>
      </c>
      <c r="H1532" s="87" t="s">
        <v>25</v>
      </c>
      <c r="I1532" s="87" t="s">
        <v>26</v>
      </c>
      <c r="J1532" s="102"/>
    </row>
    <row r="1533" spans="1:10" ht="12.75" customHeight="1" x14ac:dyDescent="0.25">
      <c r="A1533" s="101"/>
      <c r="B1533" s="80">
        <f>Invoice!B3665</f>
        <v>0</v>
      </c>
      <c r="C1533" s="88">
        <f>Invoice!E3665</f>
        <v>0</v>
      </c>
      <c r="D1533" s="89">
        <f>Invoice!H3665</f>
        <v>0</v>
      </c>
      <c r="E1533" s="81">
        <f t="shared" si="125"/>
        <v>0</v>
      </c>
      <c r="F1533" s="81"/>
      <c r="G1533" s="82">
        <f t="shared" si="126"/>
        <v>0</v>
      </c>
      <c r="H1533" s="83">
        <f t="shared" si="127"/>
        <v>0</v>
      </c>
      <c r="I1533" s="83" t="e">
        <f t="shared" si="128"/>
        <v>#DIV/0!</v>
      </c>
      <c r="J1533" s="103" t="e">
        <f t="shared" si="129"/>
        <v>#DIV/0!</v>
      </c>
    </row>
    <row r="1534" spans="1:10" ht="12.75" customHeight="1" x14ac:dyDescent="0.25">
      <c r="A1534" s="101"/>
      <c r="D1534" s="81"/>
      <c r="E1534" s="81">
        <f>(E1533*Invoice!I3665)+((E1533-(E1533*Invoice!I3665))*Invoice!J3665)</f>
        <v>0</v>
      </c>
      <c r="F1534" s="81"/>
      <c r="G1534" s="90">
        <f>E1534/1.11</f>
        <v>0</v>
      </c>
      <c r="H1534" s="91">
        <f>G1534*11%</f>
        <v>0</v>
      </c>
      <c r="I1534" s="91" t="e">
        <f>G1534/B1533</f>
        <v>#DIV/0!</v>
      </c>
      <c r="J1534" s="104" t="e">
        <f>H1534/B1533</f>
        <v>#DIV/0!</v>
      </c>
    </row>
    <row r="1535" spans="1:10" ht="12.75" customHeight="1" x14ac:dyDescent="0.25">
      <c r="A1535" s="101"/>
      <c r="D1535" s="81" t="s">
        <v>23</v>
      </c>
      <c r="E1535" s="81">
        <f>E1533-E1534</f>
        <v>0</v>
      </c>
      <c r="F1535" s="81"/>
      <c r="G1535" s="82">
        <f>G1533-G1534</f>
        <v>0</v>
      </c>
      <c r="H1535" s="82">
        <f>H1533-H1534</f>
        <v>0</v>
      </c>
      <c r="I1535" s="82" t="e">
        <f>I1533-I1534</f>
        <v>#DIV/0!</v>
      </c>
      <c r="J1535" s="105" t="e">
        <f>J1533-J1534</f>
        <v>#DIV/0!</v>
      </c>
    </row>
    <row r="1536" spans="1:10" ht="12.75" customHeight="1" x14ac:dyDescent="0.25">
      <c r="A1536" s="101"/>
      <c r="D1536" s="81"/>
      <c r="E1536" s="81"/>
      <c r="F1536" s="81"/>
      <c r="G1536" s="82"/>
      <c r="H1536" s="83">
        <f>G1535+H1535</f>
        <v>0</v>
      </c>
      <c r="I1536" s="83"/>
      <c r="J1536" s="103"/>
    </row>
    <row r="1537" spans="1:10" ht="12.75" customHeight="1" x14ac:dyDescent="0.25">
      <c r="A1537" s="101"/>
      <c r="B1537" s="79"/>
      <c r="D1537" s="81"/>
      <c r="E1537" s="81"/>
      <c r="F1537" s="81"/>
      <c r="G1537" s="82"/>
      <c r="H1537" s="83"/>
      <c r="I1537" s="83"/>
      <c r="J1537" s="103"/>
    </row>
    <row r="1538" spans="1:10" ht="12.75" customHeight="1" x14ac:dyDescent="0.25">
      <c r="A1538" s="101">
        <v>9</v>
      </c>
      <c r="B1538" s="84" t="s">
        <v>20</v>
      </c>
      <c r="C1538" s="84" t="s">
        <v>21</v>
      </c>
      <c r="D1538" s="85" t="s">
        <v>22</v>
      </c>
      <c r="E1538" s="85" t="s">
        <v>23</v>
      </c>
      <c r="F1538" s="85"/>
      <c r="G1538" s="86" t="s">
        <v>24</v>
      </c>
      <c r="H1538" s="87" t="s">
        <v>25</v>
      </c>
      <c r="I1538" s="87" t="s">
        <v>26</v>
      </c>
      <c r="J1538" s="102"/>
    </row>
    <row r="1539" spans="1:10" ht="12.75" customHeight="1" x14ac:dyDescent="0.25">
      <c r="A1539" s="101"/>
      <c r="B1539" s="80">
        <f>Invoice!B3666</f>
        <v>0</v>
      </c>
      <c r="C1539" s="88">
        <f>Invoice!E3666</f>
        <v>0</v>
      </c>
      <c r="D1539" s="89">
        <f>Invoice!H3666</f>
        <v>0</v>
      </c>
      <c r="E1539" s="81">
        <f t="shared" si="125"/>
        <v>0</v>
      </c>
      <c r="F1539" s="81"/>
      <c r="G1539" s="82">
        <f t="shared" si="126"/>
        <v>0</v>
      </c>
      <c r="H1539" s="83">
        <f t="shared" si="127"/>
        <v>0</v>
      </c>
      <c r="I1539" s="83" t="e">
        <f t="shared" si="128"/>
        <v>#DIV/0!</v>
      </c>
      <c r="J1539" s="103" t="e">
        <f t="shared" si="129"/>
        <v>#DIV/0!</v>
      </c>
    </row>
    <row r="1540" spans="1:10" ht="12.75" customHeight="1" x14ac:dyDescent="0.25">
      <c r="A1540" s="101"/>
      <c r="D1540" s="81"/>
      <c r="E1540" s="81">
        <f>(E1539*Invoice!I3666)+((E1539-(E1539*Invoice!I3666))*Invoice!J3666)</f>
        <v>0</v>
      </c>
      <c r="F1540" s="81"/>
      <c r="G1540" s="90">
        <f>E1540/1.11</f>
        <v>0</v>
      </c>
      <c r="H1540" s="91">
        <f>G1540*11%</f>
        <v>0</v>
      </c>
      <c r="I1540" s="91" t="e">
        <f>G1540/B1539</f>
        <v>#DIV/0!</v>
      </c>
      <c r="J1540" s="104" t="e">
        <f>H1540/B1539</f>
        <v>#DIV/0!</v>
      </c>
    </row>
    <row r="1541" spans="1:10" ht="12.75" customHeight="1" x14ac:dyDescent="0.25">
      <c r="A1541" s="101"/>
      <c r="D1541" s="81" t="s">
        <v>23</v>
      </c>
      <c r="E1541" s="81">
        <f>E1539-E1540</f>
        <v>0</v>
      </c>
      <c r="F1541" s="81"/>
      <c r="G1541" s="82">
        <f>G1539-G1540</f>
        <v>0</v>
      </c>
      <c r="H1541" s="82">
        <f>H1539-H1540</f>
        <v>0</v>
      </c>
      <c r="I1541" s="82" t="e">
        <f>I1539-I1540</f>
        <v>#DIV/0!</v>
      </c>
      <c r="J1541" s="105" t="e">
        <f>J1539-J1540</f>
        <v>#DIV/0!</v>
      </c>
    </row>
    <row r="1542" spans="1:10" ht="12.75" customHeight="1" x14ac:dyDescent="0.25">
      <c r="A1542" s="101"/>
      <c r="D1542" s="81"/>
      <c r="E1542" s="81"/>
      <c r="F1542" s="81"/>
      <c r="G1542" s="82"/>
      <c r="H1542" s="83">
        <f>G1541+H1541</f>
        <v>0</v>
      </c>
      <c r="I1542" s="83"/>
      <c r="J1542" s="103"/>
    </row>
    <row r="1543" spans="1:10" ht="12.75" customHeight="1" x14ac:dyDescent="0.25">
      <c r="A1543" s="101"/>
      <c r="B1543" s="79"/>
      <c r="D1543" s="81"/>
      <c r="E1543" s="81"/>
      <c r="F1543" s="81"/>
      <c r="G1543" s="82"/>
      <c r="H1543" s="83"/>
      <c r="I1543" s="83"/>
      <c r="J1543" s="103"/>
    </row>
    <row r="1544" spans="1:10" ht="12.75" customHeight="1" x14ac:dyDescent="0.25">
      <c r="A1544" s="101">
        <v>10</v>
      </c>
      <c r="B1544" s="84" t="s">
        <v>20</v>
      </c>
      <c r="C1544" s="84" t="s">
        <v>21</v>
      </c>
      <c r="D1544" s="85" t="s">
        <v>22</v>
      </c>
      <c r="E1544" s="85" t="s">
        <v>23</v>
      </c>
      <c r="F1544" s="85"/>
      <c r="G1544" s="86" t="s">
        <v>24</v>
      </c>
      <c r="H1544" s="87" t="s">
        <v>25</v>
      </c>
      <c r="I1544" s="87" t="s">
        <v>26</v>
      </c>
      <c r="J1544" s="102"/>
    </row>
    <row r="1545" spans="1:10" ht="12.75" customHeight="1" x14ac:dyDescent="0.25">
      <c r="A1545" s="101"/>
      <c r="B1545" s="80">
        <f>Invoice!B3667</f>
        <v>0</v>
      </c>
      <c r="C1545" s="88">
        <f>Invoice!E3667</f>
        <v>0</v>
      </c>
      <c r="D1545" s="89">
        <f>Invoice!H3667</f>
        <v>0</v>
      </c>
      <c r="E1545" s="81">
        <f t="shared" si="125"/>
        <v>0</v>
      </c>
      <c r="F1545" s="81"/>
      <c r="G1545" s="82">
        <f t="shared" si="126"/>
        <v>0</v>
      </c>
      <c r="H1545" s="83">
        <f t="shared" si="127"/>
        <v>0</v>
      </c>
      <c r="I1545" s="83" t="e">
        <f t="shared" si="128"/>
        <v>#DIV/0!</v>
      </c>
      <c r="J1545" s="103" t="e">
        <f t="shared" si="129"/>
        <v>#DIV/0!</v>
      </c>
    </row>
    <row r="1546" spans="1:10" ht="12.75" customHeight="1" x14ac:dyDescent="0.25">
      <c r="A1546" s="101"/>
      <c r="D1546" s="81"/>
      <c r="E1546" s="81">
        <f>(E1545*Invoice!I3667)+((E1545-(E1545*Invoice!I3667))*Invoice!J3667)</f>
        <v>0</v>
      </c>
      <c r="F1546" s="81"/>
      <c r="G1546" s="90">
        <f>E1546/1.11</f>
        <v>0</v>
      </c>
      <c r="H1546" s="91">
        <f>G1546*11%</f>
        <v>0</v>
      </c>
      <c r="I1546" s="91" t="e">
        <f>G1546/B1545</f>
        <v>#DIV/0!</v>
      </c>
      <c r="J1546" s="104" t="e">
        <f>H1546/B1545</f>
        <v>#DIV/0!</v>
      </c>
    </row>
    <row r="1547" spans="1:10" ht="12.75" customHeight="1" x14ac:dyDescent="0.25">
      <c r="A1547" s="101"/>
      <c r="D1547" s="81" t="s">
        <v>23</v>
      </c>
      <c r="E1547" s="81">
        <f>E1545-E1546</f>
        <v>0</v>
      </c>
      <c r="F1547" s="81"/>
      <c r="G1547" s="82">
        <f>G1545-G1546</f>
        <v>0</v>
      </c>
      <c r="H1547" s="82">
        <f>H1545-H1546</f>
        <v>0</v>
      </c>
      <c r="I1547" s="82" t="e">
        <f>I1545-I1546</f>
        <v>#DIV/0!</v>
      </c>
      <c r="J1547" s="105" t="e">
        <f>J1545-J1546</f>
        <v>#DIV/0!</v>
      </c>
    </row>
    <row r="1548" spans="1:10" ht="12.75" customHeight="1" x14ac:dyDescent="0.25">
      <c r="A1548" s="101"/>
      <c r="D1548" s="81"/>
      <c r="E1548" s="81"/>
      <c r="F1548" s="81"/>
      <c r="G1548" s="82"/>
      <c r="H1548" s="83">
        <f>G1547+H1547</f>
        <v>0</v>
      </c>
      <c r="I1548" s="83"/>
      <c r="J1548" s="103"/>
    </row>
    <row r="1549" spans="1:10" ht="12.75" customHeight="1" x14ac:dyDescent="0.25">
      <c r="A1549" s="101"/>
      <c r="B1549" s="79"/>
      <c r="D1549" s="81"/>
      <c r="E1549" s="81"/>
      <c r="F1549" s="81"/>
      <c r="G1549" s="82"/>
      <c r="H1549" s="83"/>
      <c r="I1549" s="83"/>
      <c r="J1549" s="103"/>
    </row>
    <row r="1550" spans="1:10" ht="12.75" customHeight="1" x14ac:dyDescent="0.25">
      <c r="A1550" s="101">
        <v>11</v>
      </c>
      <c r="B1550" s="84" t="s">
        <v>20</v>
      </c>
      <c r="C1550" s="84" t="s">
        <v>21</v>
      </c>
      <c r="D1550" s="85" t="s">
        <v>22</v>
      </c>
      <c r="E1550" s="85" t="s">
        <v>23</v>
      </c>
      <c r="F1550" s="85"/>
      <c r="G1550" s="86" t="s">
        <v>24</v>
      </c>
      <c r="H1550" s="87" t="s">
        <v>25</v>
      </c>
      <c r="I1550" s="87" t="s">
        <v>26</v>
      </c>
      <c r="J1550" s="102"/>
    </row>
    <row r="1551" spans="1:10" ht="12.75" customHeight="1" x14ac:dyDescent="0.25">
      <c r="A1551" s="101"/>
      <c r="B1551" s="80">
        <f>Invoice!B3668</f>
        <v>0</v>
      </c>
      <c r="C1551" s="88">
        <f>Invoice!E3668</f>
        <v>0</v>
      </c>
      <c r="D1551" s="89">
        <f>Invoice!H3668</f>
        <v>0</v>
      </c>
      <c r="E1551" s="81">
        <f t="shared" si="125"/>
        <v>0</v>
      </c>
      <c r="F1551" s="81"/>
      <c r="G1551" s="82">
        <f t="shared" si="126"/>
        <v>0</v>
      </c>
      <c r="H1551" s="83">
        <f t="shared" si="127"/>
        <v>0</v>
      </c>
      <c r="I1551" s="83" t="e">
        <f t="shared" si="128"/>
        <v>#DIV/0!</v>
      </c>
      <c r="J1551" s="103" t="e">
        <f t="shared" si="129"/>
        <v>#DIV/0!</v>
      </c>
    </row>
    <row r="1552" spans="1:10" ht="12.75" customHeight="1" x14ac:dyDescent="0.25">
      <c r="A1552" s="101"/>
      <c r="D1552" s="81"/>
      <c r="E1552" s="81">
        <f>(E1551*Invoice!I3668)+((E1551-(E1551*Invoice!I3668))*Invoice!J3668)</f>
        <v>0</v>
      </c>
      <c r="F1552" s="81"/>
      <c r="G1552" s="90">
        <f>E1552/1.11</f>
        <v>0</v>
      </c>
      <c r="H1552" s="91">
        <f>G1552*11%</f>
        <v>0</v>
      </c>
      <c r="I1552" s="91" t="e">
        <f>G1552/B1551</f>
        <v>#DIV/0!</v>
      </c>
      <c r="J1552" s="104" t="e">
        <f>H1552/B1551</f>
        <v>#DIV/0!</v>
      </c>
    </row>
    <row r="1553" spans="1:10" ht="12.75" customHeight="1" x14ac:dyDescent="0.25">
      <c r="A1553" s="101"/>
      <c r="D1553" s="81" t="s">
        <v>23</v>
      </c>
      <c r="E1553" s="81">
        <f>E1551-E1552</f>
        <v>0</v>
      </c>
      <c r="F1553" s="81"/>
      <c r="G1553" s="82">
        <f>G1551-G1552</f>
        <v>0</v>
      </c>
      <c r="H1553" s="82">
        <f>H1551-H1552</f>
        <v>0</v>
      </c>
      <c r="I1553" s="82" t="e">
        <f>I1551-I1552</f>
        <v>#DIV/0!</v>
      </c>
      <c r="J1553" s="105" t="e">
        <f>J1551-J1552</f>
        <v>#DIV/0!</v>
      </c>
    </row>
    <row r="1554" spans="1:10" ht="12.75" customHeight="1" x14ac:dyDescent="0.25">
      <c r="A1554" s="101"/>
      <c r="D1554" s="81"/>
      <c r="E1554" s="81"/>
      <c r="F1554" s="81"/>
      <c r="G1554" s="82"/>
      <c r="H1554" s="83">
        <f>G1553+H1553</f>
        <v>0</v>
      </c>
      <c r="I1554" s="83"/>
      <c r="J1554" s="103"/>
    </row>
    <row r="1555" spans="1:10" ht="12.75" customHeight="1" x14ac:dyDescent="0.25">
      <c r="A1555" s="101"/>
      <c r="B1555" s="79"/>
      <c r="D1555" s="81"/>
      <c r="E1555" s="81"/>
      <c r="F1555" s="81"/>
      <c r="G1555" s="82"/>
      <c r="H1555" s="83"/>
      <c r="I1555" s="83"/>
      <c r="J1555" s="103"/>
    </row>
    <row r="1556" spans="1:10" ht="12.75" customHeight="1" x14ac:dyDescent="0.25">
      <c r="A1556" s="101">
        <v>12</v>
      </c>
      <c r="B1556" s="84" t="s">
        <v>20</v>
      </c>
      <c r="C1556" s="84" t="s">
        <v>21</v>
      </c>
      <c r="D1556" s="85" t="s">
        <v>22</v>
      </c>
      <c r="E1556" s="85" t="s">
        <v>23</v>
      </c>
      <c r="F1556" s="85"/>
      <c r="G1556" s="86" t="s">
        <v>24</v>
      </c>
      <c r="H1556" s="87" t="s">
        <v>25</v>
      </c>
      <c r="I1556" s="87" t="s">
        <v>26</v>
      </c>
      <c r="J1556" s="102"/>
    </row>
    <row r="1557" spans="1:10" ht="12.75" customHeight="1" x14ac:dyDescent="0.25">
      <c r="A1557" s="101"/>
      <c r="B1557" s="80">
        <f>Invoice!B3669</f>
        <v>0</v>
      </c>
      <c r="C1557" s="88">
        <f>Invoice!E3669</f>
        <v>0</v>
      </c>
      <c r="D1557" s="89">
        <f>Invoice!H3669</f>
        <v>0</v>
      </c>
      <c r="E1557" s="81">
        <f t="shared" si="125"/>
        <v>0</v>
      </c>
      <c r="F1557" s="81"/>
      <c r="G1557" s="82">
        <f t="shared" si="126"/>
        <v>0</v>
      </c>
      <c r="H1557" s="83">
        <f t="shared" si="127"/>
        <v>0</v>
      </c>
      <c r="I1557" s="83" t="e">
        <f t="shared" si="128"/>
        <v>#DIV/0!</v>
      </c>
      <c r="J1557" s="103" t="e">
        <f t="shared" si="129"/>
        <v>#DIV/0!</v>
      </c>
    </row>
    <row r="1558" spans="1:10" ht="12.75" customHeight="1" x14ac:dyDescent="0.25">
      <c r="A1558" s="101"/>
      <c r="D1558" s="81"/>
      <c r="E1558" s="81">
        <f>(E1557*Invoice!I3669)+((E1557-(E1557*Invoice!I3669))*Invoice!J3669)</f>
        <v>0</v>
      </c>
      <c r="F1558" s="81"/>
      <c r="G1558" s="90">
        <f>E1558/1.11</f>
        <v>0</v>
      </c>
      <c r="H1558" s="91">
        <f>G1558*11%</f>
        <v>0</v>
      </c>
      <c r="I1558" s="91" t="e">
        <f>G1558/B1557</f>
        <v>#DIV/0!</v>
      </c>
      <c r="J1558" s="104" t="e">
        <f>H1558/B1557</f>
        <v>#DIV/0!</v>
      </c>
    </row>
    <row r="1559" spans="1:10" ht="12.75" customHeight="1" x14ac:dyDescent="0.25">
      <c r="A1559" s="101"/>
      <c r="D1559" s="81" t="s">
        <v>23</v>
      </c>
      <c r="E1559" s="81">
        <f>E1557-E1558</f>
        <v>0</v>
      </c>
      <c r="F1559" s="81"/>
      <c r="G1559" s="82">
        <f>G1557-G1558</f>
        <v>0</v>
      </c>
      <c r="H1559" s="82">
        <f>H1557-H1558</f>
        <v>0</v>
      </c>
      <c r="I1559" s="82" t="e">
        <f>I1557-I1558</f>
        <v>#DIV/0!</v>
      </c>
      <c r="J1559" s="105" t="e">
        <f>J1557-J1558</f>
        <v>#DIV/0!</v>
      </c>
    </row>
    <row r="1560" spans="1:10" ht="12.75" customHeight="1" x14ac:dyDescent="0.25">
      <c r="A1560" s="101"/>
      <c r="D1560" s="81"/>
      <c r="E1560" s="81"/>
      <c r="F1560" s="81"/>
      <c r="G1560" s="82"/>
      <c r="H1560" s="83">
        <f>G1559+H1559</f>
        <v>0</v>
      </c>
      <c r="I1560" s="83"/>
      <c r="J1560" s="103"/>
    </row>
    <row r="1561" spans="1:10" ht="12.75" customHeight="1" x14ac:dyDescent="0.25">
      <c r="A1561" s="101"/>
      <c r="B1561" s="79"/>
      <c r="D1561" s="81"/>
      <c r="E1561" s="81"/>
      <c r="F1561" s="81"/>
      <c r="G1561" s="82"/>
      <c r="H1561" s="83"/>
      <c r="I1561" s="83"/>
      <c r="J1561" s="103"/>
    </row>
    <row r="1562" spans="1:10" ht="12.75" customHeight="1" x14ac:dyDescent="0.25">
      <c r="A1562" s="101">
        <v>13</v>
      </c>
      <c r="B1562" s="84" t="s">
        <v>20</v>
      </c>
      <c r="C1562" s="84" t="s">
        <v>21</v>
      </c>
      <c r="D1562" s="85" t="s">
        <v>22</v>
      </c>
      <c r="E1562" s="85" t="s">
        <v>23</v>
      </c>
      <c r="F1562" s="85"/>
      <c r="G1562" s="86" t="s">
        <v>24</v>
      </c>
      <c r="H1562" s="87" t="s">
        <v>25</v>
      </c>
      <c r="I1562" s="87" t="s">
        <v>26</v>
      </c>
      <c r="J1562" s="102"/>
    </row>
    <row r="1563" spans="1:10" ht="12.75" customHeight="1" x14ac:dyDescent="0.25">
      <c r="A1563" s="101"/>
      <c r="B1563" s="80">
        <f>Invoice!B3670</f>
        <v>0</v>
      </c>
      <c r="C1563" s="88">
        <f>Invoice!E3670</f>
        <v>0</v>
      </c>
      <c r="D1563" s="89">
        <f>Invoice!H3670</f>
        <v>0</v>
      </c>
      <c r="E1563" s="81">
        <f t="shared" si="125"/>
        <v>0</v>
      </c>
      <c r="F1563" s="81"/>
      <c r="G1563" s="82">
        <f t="shared" si="126"/>
        <v>0</v>
      </c>
      <c r="H1563" s="83">
        <f t="shared" si="127"/>
        <v>0</v>
      </c>
      <c r="I1563" s="83" t="e">
        <f t="shared" si="128"/>
        <v>#DIV/0!</v>
      </c>
      <c r="J1563" s="103" t="e">
        <f t="shared" si="129"/>
        <v>#DIV/0!</v>
      </c>
    </row>
    <row r="1564" spans="1:10" ht="12.75" customHeight="1" x14ac:dyDescent="0.25">
      <c r="A1564" s="101"/>
      <c r="D1564" s="81"/>
      <c r="E1564" s="81">
        <f>(E1563*Invoice!I3670)+((E1563-(E1563*Invoice!I3670))*Invoice!J3670)</f>
        <v>0</v>
      </c>
      <c r="F1564" s="81"/>
      <c r="G1564" s="90">
        <f>E1564/1.11</f>
        <v>0</v>
      </c>
      <c r="H1564" s="91">
        <f>G1564*11%</f>
        <v>0</v>
      </c>
      <c r="I1564" s="91" t="e">
        <f>G1564/B1563</f>
        <v>#DIV/0!</v>
      </c>
      <c r="J1564" s="104" t="e">
        <f>H1564/B1563</f>
        <v>#DIV/0!</v>
      </c>
    </row>
    <row r="1565" spans="1:10" ht="12.75" customHeight="1" x14ac:dyDescent="0.25">
      <c r="A1565" s="101"/>
      <c r="D1565" s="81" t="s">
        <v>23</v>
      </c>
      <c r="E1565" s="81">
        <f>E1563-E1564</f>
        <v>0</v>
      </c>
      <c r="F1565" s="81"/>
      <c r="G1565" s="82">
        <f>G1563-G1564</f>
        <v>0</v>
      </c>
      <c r="H1565" s="82">
        <f>H1563-H1564</f>
        <v>0</v>
      </c>
      <c r="I1565" s="82" t="e">
        <f>I1563-I1564</f>
        <v>#DIV/0!</v>
      </c>
      <c r="J1565" s="105" t="e">
        <f>J1563-J1564</f>
        <v>#DIV/0!</v>
      </c>
    </row>
    <row r="1566" spans="1:10" ht="12.75" customHeight="1" x14ac:dyDescent="0.25">
      <c r="A1566" s="101"/>
      <c r="D1566" s="81"/>
      <c r="E1566" s="81"/>
      <c r="F1566" s="81"/>
      <c r="G1566" s="82"/>
      <c r="H1566" s="83">
        <f>G1565+H1565</f>
        <v>0</v>
      </c>
      <c r="I1566" s="83"/>
      <c r="J1566" s="103"/>
    </row>
    <row r="1567" spans="1:10" ht="12.75" customHeight="1" x14ac:dyDescent="0.25">
      <c r="A1567" s="101"/>
      <c r="B1567" s="79"/>
      <c r="D1567" s="81"/>
      <c r="E1567" s="81"/>
      <c r="F1567" s="81"/>
      <c r="G1567" s="82"/>
      <c r="H1567" s="83"/>
      <c r="I1567" s="83"/>
      <c r="J1567" s="103"/>
    </row>
    <row r="1568" spans="1:10" ht="12.75" customHeight="1" x14ac:dyDescent="0.25">
      <c r="A1568" s="101">
        <v>14</v>
      </c>
      <c r="B1568" s="84" t="s">
        <v>20</v>
      </c>
      <c r="C1568" s="84" t="s">
        <v>21</v>
      </c>
      <c r="D1568" s="85" t="s">
        <v>22</v>
      </c>
      <c r="E1568" s="85" t="s">
        <v>23</v>
      </c>
      <c r="F1568" s="85"/>
      <c r="G1568" s="86" t="s">
        <v>24</v>
      </c>
      <c r="H1568" s="87" t="s">
        <v>25</v>
      </c>
      <c r="I1568" s="87" t="s">
        <v>26</v>
      </c>
      <c r="J1568" s="102"/>
    </row>
    <row r="1569" spans="1:10" ht="12.75" customHeight="1" x14ac:dyDescent="0.25">
      <c r="A1569" s="101"/>
      <c r="B1569" s="80">
        <f>Invoice!B3671</f>
        <v>0</v>
      </c>
      <c r="C1569" s="88">
        <f>Invoice!E3671</f>
        <v>0</v>
      </c>
      <c r="D1569" s="89">
        <f>Invoice!H3671</f>
        <v>0</v>
      </c>
      <c r="E1569" s="81">
        <f t="shared" si="125"/>
        <v>0</v>
      </c>
      <c r="F1569" s="81"/>
      <c r="G1569" s="82">
        <f t="shared" si="126"/>
        <v>0</v>
      </c>
      <c r="H1569" s="83">
        <f t="shared" si="127"/>
        <v>0</v>
      </c>
      <c r="I1569" s="83" t="e">
        <f t="shared" si="128"/>
        <v>#DIV/0!</v>
      </c>
      <c r="J1569" s="103" t="e">
        <f t="shared" si="129"/>
        <v>#DIV/0!</v>
      </c>
    </row>
    <row r="1570" spans="1:10" ht="12.75" customHeight="1" x14ac:dyDescent="0.25">
      <c r="A1570" s="101"/>
      <c r="D1570" s="81"/>
      <c r="E1570" s="81">
        <f>(E1569*Invoice!I3671)+((E1569-(E1569*Invoice!I3671))*Invoice!J3671)</f>
        <v>0</v>
      </c>
      <c r="F1570" s="81"/>
      <c r="G1570" s="90">
        <f>E1570/1.11</f>
        <v>0</v>
      </c>
      <c r="H1570" s="91">
        <f>G1570*11%</f>
        <v>0</v>
      </c>
      <c r="I1570" s="91" t="e">
        <f>G1570/B1569</f>
        <v>#DIV/0!</v>
      </c>
      <c r="J1570" s="104" t="e">
        <f>H1570/B1569</f>
        <v>#DIV/0!</v>
      </c>
    </row>
    <row r="1571" spans="1:10" ht="12.75" customHeight="1" x14ac:dyDescent="0.25">
      <c r="A1571" s="101"/>
      <c r="D1571" s="81" t="s">
        <v>23</v>
      </c>
      <c r="E1571" s="81">
        <f>E1569-E1570</f>
        <v>0</v>
      </c>
      <c r="F1571" s="81"/>
      <c r="G1571" s="82">
        <f>G1569-G1570</f>
        <v>0</v>
      </c>
      <c r="H1571" s="82">
        <f>H1569-H1570</f>
        <v>0</v>
      </c>
      <c r="I1571" s="82" t="e">
        <f>I1569-I1570</f>
        <v>#DIV/0!</v>
      </c>
      <c r="J1571" s="105" t="e">
        <f>J1569-J1570</f>
        <v>#DIV/0!</v>
      </c>
    </row>
    <row r="1572" spans="1:10" ht="12.75" customHeight="1" x14ac:dyDescent="0.25">
      <c r="A1572" s="101"/>
      <c r="D1572" s="81"/>
      <c r="E1572" s="81"/>
      <c r="F1572" s="81"/>
      <c r="G1572" s="82"/>
      <c r="H1572" s="83">
        <f>G1571+H1571</f>
        <v>0</v>
      </c>
      <c r="I1572" s="83"/>
      <c r="J1572" s="103"/>
    </row>
    <row r="1573" spans="1:10" ht="12.75" customHeight="1" x14ac:dyDescent="0.25">
      <c r="A1573" s="101"/>
      <c r="B1573" s="79"/>
      <c r="D1573" s="81"/>
      <c r="E1573" s="81"/>
      <c r="F1573" s="81"/>
      <c r="G1573" s="82"/>
      <c r="H1573" s="83"/>
      <c r="I1573" s="83"/>
      <c r="J1573" s="103"/>
    </row>
    <row r="1574" spans="1:10" ht="12.75" customHeight="1" x14ac:dyDescent="0.25">
      <c r="A1574" s="101">
        <v>15</v>
      </c>
      <c r="B1574" s="84" t="s">
        <v>20</v>
      </c>
      <c r="C1574" s="84" t="s">
        <v>21</v>
      </c>
      <c r="D1574" s="85" t="s">
        <v>22</v>
      </c>
      <c r="E1574" s="85" t="s">
        <v>23</v>
      </c>
      <c r="F1574" s="85"/>
      <c r="G1574" s="86" t="s">
        <v>24</v>
      </c>
      <c r="H1574" s="87" t="s">
        <v>25</v>
      </c>
      <c r="I1574" s="87" t="s">
        <v>26</v>
      </c>
      <c r="J1574" s="102"/>
    </row>
    <row r="1575" spans="1:10" ht="12.75" customHeight="1" x14ac:dyDescent="0.25">
      <c r="A1575" s="101"/>
      <c r="B1575" s="80">
        <f>Invoice!B3672</f>
        <v>0</v>
      </c>
      <c r="C1575" s="88">
        <f>Invoice!E3672</f>
        <v>0</v>
      </c>
      <c r="D1575" s="89">
        <f>Invoice!H3672</f>
        <v>0</v>
      </c>
      <c r="E1575" s="81">
        <f t="shared" si="125"/>
        <v>0</v>
      </c>
      <c r="F1575" s="81"/>
      <c r="G1575" s="82">
        <f t="shared" si="126"/>
        <v>0</v>
      </c>
      <c r="H1575" s="83">
        <f t="shared" si="127"/>
        <v>0</v>
      </c>
      <c r="I1575" s="83" t="e">
        <f t="shared" si="128"/>
        <v>#DIV/0!</v>
      </c>
      <c r="J1575" s="103" t="e">
        <f t="shared" si="129"/>
        <v>#DIV/0!</v>
      </c>
    </row>
    <row r="1576" spans="1:10" ht="12.75" customHeight="1" x14ac:dyDescent="0.25">
      <c r="A1576" s="101"/>
      <c r="D1576" s="81"/>
      <c r="E1576" s="81">
        <f>(E1575*Invoice!I3672)+((E1575-(E1575*Invoice!I3672))*Invoice!J3672)</f>
        <v>0</v>
      </c>
      <c r="F1576" s="81"/>
      <c r="G1576" s="90">
        <f>E1576/1.11</f>
        <v>0</v>
      </c>
      <c r="H1576" s="91">
        <f>G1576*11%</f>
        <v>0</v>
      </c>
      <c r="I1576" s="91" t="e">
        <f>G1576/B1575</f>
        <v>#DIV/0!</v>
      </c>
      <c r="J1576" s="104" t="e">
        <f>H1576/B1575</f>
        <v>#DIV/0!</v>
      </c>
    </row>
    <row r="1577" spans="1:10" ht="12.75" customHeight="1" x14ac:dyDescent="0.25">
      <c r="A1577" s="101"/>
      <c r="D1577" s="81" t="s">
        <v>23</v>
      </c>
      <c r="E1577" s="81">
        <f>E1575-E1576</f>
        <v>0</v>
      </c>
      <c r="F1577" s="81"/>
      <c r="G1577" s="82">
        <f>G1575-G1576</f>
        <v>0</v>
      </c>
      <c r="H1577" s="82">
        <f>H1575-H1576</f>
        <v>0</v>
      </c>
      <c r="I1577" s="82" t="e">
        <f>I1575-I1576</f>
        <v>#DIV/0!</v>
      </c>
      <c r="J1577" s="105" t="e">
        <f>J1575-J1576</f>
        <v>#DIV/0!</v>
      </c>
    </row>
    <row r="1578" spans="1:10" ht="12.75" customHeight="1" x14ac:dyDescent="0.25">
      <c r="A1578" s="101"/>
      <c r="D1578" s="81"/>
      <c r="E1578" s="81"/>
      <c r="F1578" s="81"/>
      <c r="G1578" s="82"/>
      <c r="H1578" s="83">
        <f>G1577+H1577</f>
        <v>0</v>
      </c>
      <c r="I1578" s="83"/>
      <c r="J1578" s="103"/>
    </row>
    <row r="1579" spans="1:10" ht="12.75" customHeight="1" x14ac:dyDescent="0.25">
      <c r="A1579" s="101"/>
      <c r="B1579" s="79"/>
      <c r="D1579" s="81"/>
      <c r="E1579" s="81"/>
      <c r="F1579" s="81"/>
      <c r="G1579" s="82"/>
      <c r="H1579" s="83"/>
      <c r="I1579" s="83"/>
      <c r="J1579" s="103"/>
    </row>
    <row r="1580" spans="1:10" ht="12.75" customHeight="1" x14ac:dyDescent="0.25">
      <c r="A1580" s="101">
        <v>16</v>
      </c>
      <c r="B1580" s="84" t="s">
        <v>20</v>
      </c>
      <c r="C1580" s="84" t="s">
        <v>21</v>
      </c>
      <c r="D1580" s="85" t="s">
        <v>22</v>
      </c>
      <c r="E1580" s="85" t="s">
        <v>23</v>
      </c>
      <c r="F1580" s="85"/>
      <c r="G1580" s="86" t="s">
        <v>24</v>
      </c>
      <c r="H1580" s="87" t="s">
        <v>25</v>
      </c>
      <c r="I1580" s="87" t="s">
        <v>26</v>
      </c>
      <c r="J1580" s="102"/>
    </row>
    <row r="1581" spans="1:10" ht="12.75" customHeight="1" x14ac:dyDescent="0.25">
      <c r="A1581" s="101"/>
      <c r="B1581" s="80">
        <f>Invoice!B3673</f>
        <v>0</v>
      </c>
      <c r="C1581" s="88">
        <f>Invoice!E3673</f>
        <v>0</v>
      </c>
      <c r="D1581" s="89">
        <f>Invoice!H3673</f>
        <v>0</v>
      </c>
      <c r="E1581" s="81">
        <f t="shared" si="125"/>
        <v>0</v>
      </c>
      <c r="F1581" s="81"/>
      <c r="G1581" s="82">
        <f t="shared" si="126"/>
        <v>0</v>
      </c>
      <c r="H1581" s="83">
        <f t="shared" si="127"/>
        <v>0</v>
      </c>
      <c r="I1581" s="83" t="e">
        <f t="shared" si="128"/>
        <v>#DIV/0!</v>
      </c>
      <c r="J1581" s="103" t="e">
        <f t="shared" si="129"/>
        <v>#DIV/0!</v>
      </c>
    </row>
    <row r="1582" spans="1:10" ht="12.75" customHeight="1" x14ac:dyDescent="0.25">
      <c r="A1582" s="101"/>
      <c r="D1582" s="81"/>
      <c r="E1582" s="81">
        <f>(E1581*Invoice!I3673)+((E1581-(E1581*Invoice!I3673))*Invoice!J3673)</f>
        <v>0</v>
      </c>
      <c r="F1582" s="81"/>
      <c r="G1582" s="90">
        <f>E1582/1.11</f>
        <v>0</v>
      </c>
      <c r="H1582" s="91">
        <f>G1582*11%</f>
        <v>0</v>
      </c>
      <c r="I1582" s="91" t="e">
        <f>G1582/B1581</f>
        <v>#DIV/0!</v>
      </c>
      <c r="J1582" s="104" t="e">
        <f>H1582/B1581</f>
        <v>#DIV/0!</v>
      </c>
    </row>
    <row r="1583" spans="1:10" ht="12.75" customHeight="1" x14ac:dyDescent="0.25">
      <c r="A1583" s="101"/>
      <c r="D1583" s="81" t="s">
        <v>23</v>
      </c>
      <c r="E1583" s="81">
        <f>E1581-E1582</f>
        <v>0</v>
      </c>
      <c r="F1583" s="81"/>
      <c r="G1583" s="82">
        <f>G1581-G1582</f>
        <v>0</v>
      </c>
      <c r="H1583" s="82">
        <f>H1581-H1582</f>
        <v>0</v>
      </c>
      <c r="I1583" s="82" t="e">
        <f>I1581-I1582</f>
        <v>#DIV/0!</v>
      </c>
      <c r="J1583" s="105" t="e">
        <f>J1581-J1582</f>
        <v>#DIV/0!</v>
      </c>
    </row>
    <row r="1584" spans="1:10" ht="12.75" customHeight="1" x14ac:dyDescent="0.25">
      <c r="A1584" s="101"/>
      <c r="D1584" s="81"/>
      <c r="E1584" s="81"/>
      <c r="F1584" s="81"/>
      <c r="G1584" s="82"/>
      <c r="H1584" s="83">
        <f>G1583+H1583</f>
        <v>0</v>
      </c>
      <c r="I1584" s="83"/>
      <c r="J1584" s="103"/>
    </row>
    <row r="1585" spans="1:10" ht="12.75" customHeight="1" x14ac:dyDescent="0.25">
      <c r="A1585" s="101"/>
      <c r="C1585" s="88"/>
      <c r="D1585" s="89"/>
      <c r="E1585" s="81"/>
      <c r="F1585" s="81"/>
      <c r="G1585" s="82"/>
      <c r="H1585" s="83"/>
      <c r="I1585" s="83"/>
      <c r="J1585" s="103"/>
    </row>
    <row r="1586" spans="1:10" ht="12.75" customHeight="1" x14ac:dyDescent="0.25">
      <c r="A1586" s="106"/>
      <c r="B1586" s="107"/>
      <c r="C1586" s="107"/>
      <c r="D1586" s="107"/>
      <c r="E1586" s="107"/>
      <c r="F1586" s="107"/>
      <c r="G1586" s="108">
        <f>G1493+G1499+G1505+G1511+G1517+G1523+G1529+G1535+G1541+G1547+G1553+G1559+G1565+G1571+G1577+G1583</f>
        <v>0</v>
      </c>
      <c r="H1586" s="108">
        <f>H1493+H1499+H1505+H1511+H1517+H1523+H1529+H1535+H1541+H1547+H1553+H1559+H1565+H1571+H1577+H1583</f>
        <v>0</v>
      </c>
      <c r="I1586" s="107"/>
      <c r="J1586" s="109">
        <f>H1494+H1500+H1506+H1512+H1518+H1524+H1530+H1536+H1542+H1548+H1554+H1560+H1566+H1572+H1578+H1584</f>
        <v>0</v>
      </c>
    </row>
    <row r="1588" spans="1:10" ht="12.75" customHeight="1" x14ac:dyDescent="0.25">
      <c r="A1588" s="94" t="s">
        <v>1</v>
      </c>
      <c r="B1588" s="95">
        <f>Invoice!E3764</f>
        <v>23070034</v>
      </c>
      <c r="C1588" s="96"/>
      <c r="D1588" s="97"/>
      <c r="E1588" s="97"/>
      <c r="F1588" s="97"/>
      <c r="G1588" s="98"/>
      <c r="H1588" s="99"/>
      <c r="I1588" s="99"/>
      <c r="J1588" s="100"/>
    </row>
    <row r="1589" spans="1:10" ht="12.75" customHeight="1" x14ac:dyDescent="0.25">
      <c r="A1589" s="101">
        <v>1</v>
      </c>
      <c r="B1589" s="84" t="s">
        <v>20</v>
      </c>
      <c r="C1589" s="84" t="s">
        <v>21</v>
      </c>
      <c r="D1589" s="85" t="s">
        <v>22</v>
      </c>
      <c r="E1589" s="85" t="s">
        <v>23</v>
      </c>
      <c r="F1589" s="85"/>
      <c r="G1589" s="86" t="s">
        <v>24</v>
      </c>
      <c r="H1589" s="87" t="s">
        <v>25</v>
      </c>
      <c r="I1589" s="87" t="s">
        <v>26</v>
      </c>
      <c r="J1589" s="102"/>
    </row>
    <row r="1590" spans="1:10" ht="12.75" customHeight="1" x14ac:dyDescent="0.25">
      <c r="A1590" s="101"/>
      <c r="B1590" s="80">
        <f>Invoice!B3772</f>
        <v>0</v>
      </c>
      <c r="C1590" s="88">
        <f>Invoice!E3772</f>
        <v>0</v>
      </c>
      <c r="D1590" s="89">
        <f>Invoice!H3772</f>
        <v>0</v>
      </c>
      <c r="E1590" s="81">
        <f>D1590*B1590</f>
        <v>0</v>
      </c>
      <c r="F1590" s="81"/>
      <c r="G1590" s="82">
        <f>E1590/1.11</f>
        <v>0</v>
      </c>
      <c r="H1590" s="83">
        <f>G1590*11%</f>
        <v>0</v>
      </c>
      <c r="I1590" s="83" t="e">
        <f>G1590/B1590</f>
        <v>#DIV/0!</v>
      </c>
      <c r="J1590" s="103" t="e">
        <f>H1590/B1590</f>
        <v>#DIV/0!</v>
      </c>
    </row>
    <row r="1591" spans="1:10" ht="12.75" customHeight="1" x14ac:dyDescent="0.25">
      <c r="A1591" s="101"/>
      <c r="D1591" s="81"/>
      <c r="E1591" s="81">
        <f>(E1590*Invoice!I3772)+((E1590-(E1590*Invoice!I3772))*Invoice!J3772)</f>
        <v>0</v>
      </c>
      <c r="F1591" s="81"/>
      <c r="G1591" s="90">
        <f>E1591/1.11</f>
        <v>0</v>
      </c>
      <c r="H1591" s="91">
        <f>G1591*11%</f>
        <v>0</v>
      </c>
      <c r="I1591" s="91" t="e">
        <f>G1591/B1590</f>
        <v>#DIV/0!</v>
      </c>
      <c r="J1591" s="104" t="e">
        <f>H1591/B1590</f>
        <v>#DIV/0!</v>
      </c>
    </row>
    <row r="1592" spans="1:10" ht="12.75" customHeight="1" x14ac:dyDescent="0.25">
      <c r="A1592" s="101"/>
      <c r="D1592" s="81" t="s">
        <v>23</v>
      </c>
      <c r="E1592" s="81">
        <f>E1590-E1591</f>
        <v>0</v>
      </c>
      <c r="F1592" s="81"/>
      <c r="G1592" s="82">
        <f>G1590-G1591</f>
        <v>0</v>
      </c>
      <c r="H1592" s="82">
        <f>H1590-H1591</f>
        <v>0</v>
      </c>
      <c r="I1592" s="82" t="e">
        <f>I1590-I1591</f>
        <v>#DIV/0!</v>
      </c>
      <c r="J1592" s="105" t="e">
        <f>J1590-J1591</f>
        <v>#DIV/0!</v>
      </c>
    </row>
    <row r="1593" spans="1:10" ht="12.75" customHeight="1" x14ac:dyDescent="0.25">
      <c r="A1593" s="101"/>
      <c r="D1593" s="81"/>
      <c r="E1593" s="81"/>
      <c r="F1593" s="81"/>
      <c r="G1593" s="82"/>
      <c r="H1593" s="83">
        <f>G1592+H1592</f>
        <v>0</v>
      </c>
      <c r="I1593" s="83"/>
      <c r="J1593" s="103"/>
    </row>
    <row r="1594" spans="1:10" ht="12.75" customHeight="1" x14ac:dyDescent="0.25">
      <c r="A1594" s="101"/>
      <c r="B1594" s="79"/>
      <c r="D1594" s="81"/>
      <c r="E1594" s="81"/>
      <c r="F1594" s="81"/>
      <c r="G1594" s="82"/>
      <c r="H1594" s="83"/>
      <c r="I1594" s="83"/>
      <c r="J1594" s="103"/>
    </row>
    <row r="1595" spans="1:10" ht="12.75" customHeight="1" x14ac:dyDescent="0.25">
      <c r="A1595" s="101">
        <v>2</v>
      </c>
      <c r="B1595" s="84" t="s">
        <v>20</v>
      </c>
      <c r="C1595" s="84" t="s">
        <v>21</v>
      </c>
      <c r="D1595" s="85" t="s">
        <v>22</v>
      </c>
      <c r="E1595" s="85" t="s">
        <v>23</v>
      </c>
      <c r="F1595" s="85"/>
      <c r="G1595" s="86" t="s">
        <v>24</v>
      </c>
      <c r="H1595" s="87" t="s">
        <v>25</v>
      </c>
      <c r="I1595" s="87" t="s">
        <v>26</v>
      </c>
      <c r="J1595" s="102"/>
    </row>
    <row r="1596" spans="1:10" ht="12.75" customHeight="1" x14ac:dyDescent="0.25">
      <c r="A1596" s="101"/>
      <c r="B1596" s="80">
        <f>Invoice!B3773</f>
        <v>0</v>
      </c>
      <c r="C1596" s="88">
        <f>Invoice!E3773</f>
        <v>0</v>
      </c>
      <c r="D1596" s="89">
        <f>Invoice!H3773</f>
        <v>0</v>
      </c>
      <c r="E1596" s="81">
        <f t="shared" ref="E1596:E1680" si="130">D1596*B1596</f>
        <v>0</v>
      </c>
      <c r="F1596" s="81"/>
      <c r="G1596" s="82">
        <f t="shared" ref="G1596:G1680" si="131">E1596/1.11</f>
        <v>0</v>
      </c>
      <c r="H1596" s="83">
        <f t="shared" ref="H1596:H1680" si="132">G1596*11%</f>
        <v>0</v>
      </c>
      <c r="I1596" s="83" t="e">
        <f t="shared" ref="I1596:I1680" si="133">G1596/B1596</f>
        <v>#DIV/0!</v>
      </c>
      <c r="J1596" s="103" t="e">
        <f t="shared" ref="J1596:J1680" si="134">H1596/B1596</f>
        <v>#DIV/0!</v>
      </c>
    </row>
    <row r="1597" spans="1:10" ht="12.75" customHeight="1" x14ac:dyDescent="0.25">
      <c r="A1597" s="101"/>
      <c r="D1597" s="81"/>
      <c r="E1597" s="81">
        <f>(E1596*Invoice!I3773)+((E1596-(E1596*Invoice!I3773))*Invoice!J3773)</f>
        <v>0</v>
      </c>
      <c r="F1597" s="81"/>
      <c r="G1597" s="90">
        <f>E1597/1.11</f>
        <v>0</v>
      </c>
      <c r="H1597" s="91">
        <f>G1597*11%</f>
        <v>0</v>
      </c>
      <c r="I1597" s="91" t="e">
        <f>G1597/B1596</f>
        <v>#DIV/0!</v>
      </c>
      <c r="J1597" s="104" t="e">
        <f>H1597/B1596</f>
        <v>#DIV/0!</v>
      </c>
    </row>
    <row r="1598" spans="1:10" ht="12.75" customHeight="1" x14ac:dyDescent="0.25">
      <c r="A1598" s="101"/>
      <c r="D1598" s="81" t="s">
        <v>23</v>
      </c>
      <c r="E1598" s="81">
        <f>E1596-E1597</f>
        <v>0</v>
      </c>
      <c r="F1598" s="81"/>
      <c r="G1598" s="82">
        <f>G1596-G1597</f>
        <v>0</v>
      </c>
      <c r="H1598" s="82">
        <f>H1596-H1597</f>
        <v>0</v>
      </c>
      <c r="I1598" s="82" t="e">
        <f>I1596-I1597</f>
        <v>#DIV/0!</v>
      </c>
      <c r="J1598" s="105" t="e">
        <f>J1596-J1597</f>
        <v>#DIV/0!</v>
      </c>
    </row>
    <row r="1599" spans="1:10" ht="12.75" customHeight="1" x14ac:dyDescent="0.25">
      <c r="A1599" s="101"/>
      <c r="D1599" s="81"/>
      <c r="E1599" s="81"/>
      <c r="F1599" s="81"/>
      <c r="G1599" s="82"/>
      <c r="H1599" s="83">
        <f>G1598+H1598</f>
        <v>0</v>
      </c>
      <c r="I1599" s="83"/>
      <c r="J1599" s="103"/>
    </row>
    <row r="1600" spans="1:10" ht="12.75" customHeight="1" x14ac:dyDescent="0.25">
      <c r="A1600" s="101"/>
      <c r="B1600" s="79"/>
      <c r="D1600" s="81"/>
      <c r="E1600" s="81"/>
      <c r="F1600" s="81"/>
      <c r="G1600" s="82"/>
      <c r="H1600" s="83"/>
      <c r="I1600" s="83"/>
      <c r="J1600" s="103"/>
    </row>
    <row r="1601" spans="1:10" ht="12.75" customHeight="1" x14ac:dyDescent="0.25">
      <c r="A1601" s="101">
        <v>3</v>
      </c>
      <c r="B1601" s="84" t="s">
        <v>20</v>
      </c>
      <c r="C1601" s="84" t="s">
        <v>21</v>
      </c>
      <c r="D1601" s="85" t="s">
        <v>22</v>
      </c>
      <c r="E1601" s="85" t="s">
        <v>23</v>
      </c>
      <c r="F1601" s="85"/>
      <c r="G1601" s="86" t="s">
        <v>24</v>
      </c>
      <c r="H1601" s="87" t="s">
        <v>25</v>
      </c>
      <c r="I1601" s="87" t="s">
        <v>26</v>
      </c>
      <c r="J1601" s="102"/>
    </row>
    <row r="1602" spans="1:10" ht="12.75" customHeight="1" x14ac:dyDescent="0.25">
      <c r="A1602" s="101"/>
      <c r="B1602" s="80">
        <f>Invoice!B3774</f>
        <v>0</v>
      </c>
      <c r="C1602" s="88">
        <f>Invoice!E3774</f>
        <v>0</v>
      </c>
      <c r="D1602" s="89">
        <f>Invoice!H3774</f>
        <v>0</v>
      </c>
      <c r="E1602" s="81">
        <f t="shared" si="130"/>
        <v>0</v>
      </c>
      <c r="F1602" s="81"/>
      <c r="G1602" s="82">
        <f t="shared" si="131"/>
        <v>0</v>
      </c>
      <c r="H1602" s="83">
        <f t="shared" si="132"/>
        <v>0</v>
      </c>
      <c r="I1602" s="83" t="e">
        <f t="shared" si="133"/>
        <v>#DIV/0!</v>
      </c>
      <c r="J1602" s="103" t="e">
        <f t="shared" si="134"/>
        <v>#DIV/0!</v>
      </c>
    </row>
    <row r="1603" spans="1:10" ht="12.75" customHeight="1" x14ac:dyDescent="0.25">
      <c r="A1603" s="101"/>
      <c r="D1603" s="81"/>
      <c r="E1603" s="81">
        <f>(E1602*Invoice!I3774)+((E1602-(E1602*Invoice!I3774))*Invoice!J3774)</f>
        <v>0</v>
      </c>
      <c r="F1603" s="81"/>
      <c r="G1603" s="90">
        <f>E1603/1.11</f>
        <v>0</v>
      </c>
      <c r="H1603" s="91">
        <f>G1603*11%</f>
        <v>0</v>
      </c>
      <c r="I1603" s="91" t="e">
        <f>G1603/B1602</f>
        <v>#DIV/0!</v>
      </c>
      <c r="J1603" s="104" t="e">
        <f>H1603/B1602</f>
        <v>#DIV/0!</v>
      </c>
    </row>
    <row r="1604" spans="1:10" ht="12.75" customHeight="1" x14ac:dyDescent="0.25">
      <c r="A1604" s="101"/>
      <c r="D1604" s="81" t="s">
        <v>23</v>
      </c>
      <c r="E1604" s="81">
        <f>E1602-E1603</f>
        <v>0</v>
      </c>
      <c r="F1604" s="81"/>
      <c r="G1604" s="82">
        <f>G1602-G1603</f>
        <v>0</v>
      </c>
      <c r="H1604" s="82">
        <f>H1602-H1603</f>
        <v>0</v>
      </c>
      <c r="I1604" s="82" t="e">
        <f>I1602-I1603</f>
        <v>#DIV/0!</v>
      </c>
      <c r="J1604" s="105" t="e">
        <f>J1602-J1603</f>
        <v>#DIV/0!</v>
      </c>
    </row>
    <row r="1605" spans="1:10" ht="12.75" customHeight="1" x14ac:dyDescent="0.25">
      <c r="A1605" s="101"/>
      <c r="D1605" s="81"/>
      <c r="E1605" s="81"/>
      <c r="F1605" s="81"/>
      <c r="G1605" s="82"/>
      <c r="H1605" s="83">
        <f>G1604+H1604</f>
        <v>0</v>
      </c>
      <c r="I1605" s="83"/>
      <c r="J1605" s="103"/>
    </row>
    <row r="1606" spans="1:10" ht="12.75" customHeight="1" x14ac:dyDescent="0.25">
      <c r="A1606" s="101"/>
      <c r="B1606" s="79"/>
      <c r="D1606" s="81"/>
      <c r="E1606" s="81"/>
      <c r="F1606" s="81"/>
      <c r="G1606" s="82"/>
      <c r="H1606" s="83"/>
      <c r="I1606" s="83"/>
      <c r="J1606" s="103"/>
    </row>
    <row r="1607" spans="1:10" ht="12.75" customHeight="1" x14ac:dyDescent="0.25">
      <c r="A1607" s="101">
        <v>4</v>
      </c>
      <c r="B1607" s="84" t="s">
        <v>20</v>
      </c>
      <c r="C1607" s="84" t="s">
        <v>21</v>
      </c>
      <c r="D1607" s="85" t="s">
        <v>22</v>
      </c>
      <c r="E1607" s="85" t="s">
        <v>23</v>
      </c>
      <c r="F1607" s="85"/>
      <c r="G1607" s="86" t="s">
        <v>24</v>
      </c>
      <c r="H1607" s="87" t="s">
        <v>25</v>
      </c>
      <c r="I1607" s="87" t="s">
        <v>26</v>
      </c>
      <c r="J1607" s="102"/>
    </row>
    <row r="1608" spans="1:10" ht="12.75" customHeight="1" x14ac:dyDescent="0.25">
      <c r="A1608" s="101"/>
      <c r="B1608" s="80">
        <f>Invoice!B3775</f>
        <v>0</v>
      </c>
      <c r="C1608" s="88">
        <f>Invoice!E3775</f>
        <v>0</v>
      </c>
      <c r="D1608" s="89">
        <f>Invoice!H3775</f>
        <v>0</v>
      </c>
      <c r="E1608" s="81">
        <f t="shared" si="130"/>
        <v>0</v>
      </c>
      <c r="F1608" s="81"/>
      <c r="G1608" s="82">
        <f t="shared" si="131"/>
        <v>0</v>
      </c>
      <c r="H1608" s="83">
        <f t="shared" si="132"/>
        <v>0</v>
      </c>
      <c r="I1608" s="83" t="e">
        <f t="shared" si="133"/>
        <v>#DIV/0!</v>
      </c>
      <c r="J1608" s="103" t="e">
        <f t="shared" si="134"/>
        <v>#DIV/0!</v>
      </c>
    </row>
    <row r="1609" spans="1:10" ht="12.75" customHeight="1" x14ac:dyDescent="0.25">
      <c r="A1609" s="101"/>
      <c r="D1609" s="81"/>
      <c r="E1609" s="81">
        <f>(E1608*Invoice!I3775)+((E1608-(E1608*Invoice!I3775))*Invoice!J3775)</f>
        <v>0</v>
      </c>
      <c r="F1609" s="81"/>
      <c r="G1609" s="90">
        <f>E1609/1.11</f>
        <v>0</v>
      </c>
      <c r="H1609" s="91">
        <f>G1609*11%</f>
        <v>0</v>
      </c>
      <c r="I1609" s="91" t="e">
        <f>G1609/B1608</f>
        <v>#DIV/0!</v>
      </c>
      <c r="J1609" s="104" t="e">
        <f>H1609/B1608</f>
        <v>#DIV/0!</v>
      </c>
    </row>
    <row r="1610" spans="1:10" ht="12.75" customHeight="1" x14ac:dyDescent="0.25">
      <c r="A1610" s="101"/>
      <c r="D1610" s="81" t="s">
        <v>23</v>
      </c>
      <c r="E1610" s="81">
        <f>E1608-E1609</f>
        <v>0</v>
      </c>
      <c r="F1610" s="81"/>
      <c r="G1610" s="82">
        <f>G1608-G1609</f>
        <v>0</v>
      </c>
      <c r="H1610" s="82">
        <f>H1608-H1609</f>
        <v>0</v>
      </c>
      <c r="I1610" s="82" t="e">
        <f>I1608-I1609</f>
        <v>#DIV/0!</v>
      </c>
      <c r="J1610" s="105" t="e">
        <f>J1608-J1609</f>
        <v>#DIV/0!</v>
      </c>
    </row>
    <row r="1611" spans="1:10" ht="12.75" customHeight="1" x14ac:dyDescent="0.25">
      <c r="A1611" s="101"/>
      <c r="D1611" s="81"/>
      <c r="E1611" s="81"/>
      <c r="F1611" s="81"/>
      <c r="G1611" s="82"/>
      <c r="H1611" s="83">
        <f>G1610+H1610</f>
        <v>0</v>
      </c>
      <c r="I1611" s="83"/>
      <c r="J1611" s="103"/>
    </row>
    <row r="1612" spans="1:10" ht="12.75" customHeight="1" x14ac:dyDescent="0.25">
      <c r="A1612" s="101"/>
      <c r="B1612" s="79"/>
      <c r="D1612" s="81"/>
      <c r="E1612" s="81"/>
      <c r="F1612" s="81"/>
      <c r="G1612" s="82"/>
      <c r="H1612" s="83"/>
      <c r="I1612" s="83"/>
      <c r="J1612" s="103"/>
    </row>
    <row r="1613" spans="1:10" ht="12.75" customHeight="1" x14ac:dyDescent="0.25">
      <c r="A1613" s="101">
        <v>5</v>
      </c>
      <c r="B1613" s="84" t="s">
        <v>20</v>
      </c>
      <c r="C1613" s="84" t="s">
        <v>21</v>
      </c>
      <c r="D1613" s="85" t="s">
        <v>22</v>
      </c>
      <c r="E1613" s="85" t="s">
        <v>23</v>
      </c>
      <c r="F1613" s="85"/>
      <c r="G1613" s="86" t="s">
        <v>24</v>
      </c>
      <c r="H1613" s="87" t="s">
        <v>25</v>
      </c>
      <c r="I1613" s="87" t="s">
        <v>26</v>
      </c>
      <c r="J1613" s="102"/>
    </row>
    <row r="1614" spans="1:10" ht="12.75" customHeight="1" x14ac:dyDescent="0.25">
      <c r="A1614" s="101"/>
      <c r="B1614" s="80">
        <f>Invoice!B3776</f>
        <v>0</v>
      </c>
      <c r="C1614" s="88">
        <f>Invoice!E3776</f>
        <v>0</v>
      </c>
      <c r="D1614" s="89">
        <f>Invoice!H3776</f>
        <v>0</v>
      </c>
      <c r="E1614" s="81">
        <f t="shared" si="130"/>
        <v>0</v>
      </c>
      <c r="F1614" s="81"/>
      <c r="G1614" s="82">
        <f t="shared" si="131"/>
        <v>0</v>
      </c>
      <c r="H1614" s="83">
        <f t="shared" si="132"/>
        <v>0</v>
      </c>
      <c r="I1614" s="83" t="e">
        <f t="shared" si="133"/>
        <v>#DIV/0!</v>
      </c>
      <c r="J1614" s="103" t="e">
        <f t="shared" si="134"/>
        <v>#DIV/0!</v>
      </c>
    </row>
    <row r="1615" spans="1:10" ht="12.75" customHeight="1" x14ac:dyDescent="0.25">
      <c r="A1615" s="101"/>
      <c r="D1615" s="81"/>
      <c r="E1615" s="81">
        <f>(E1614*Invoice!I3776)+((E1614-(E1614*Invoice!I3776))*Invoice!J3776)</f>
        <v>0</v>
      </c>
      <c r="F1615" s="81"/>
      <c r="G1615" s="90">
        <f>E1615/1.11</f>
        <v>0</v>
      </c>
      <c r="H1615" s="91">
        <f>G1615*11%</f>
        <v>0</v>
      </c>
      <c r="I1615" s="91" t="e">
        <f>G1615/B1614</f>
        <v>#DIV/0!</v>
      </c>
      <c r="J1615" s="104" t="e">
        <f>H1615/B1614</f>
        <v>#DIV/0!</v>
      </c>
    </row>
    <row r="1616" spans="1:10" ht="12.75" customHeight="1" x14ac:dyDescent="0.25">
      <c r="A1616" s="101"/>
      <c r="D1616" s="81" t="s">
        <v>23</v>
      </c>
      <c r="E1616" s="81">
        <f>E1614-E1615</f>
        <v>0</v>
      </c>
      <c r="F1616" s="81"/>
      <c r="G1616" s="82">
        <f>G1614-G1615</f>
        <v>0</v>
      </c>
      <c r="H1616" s="82">
        <f>H1614-H1615</f>
        <v>0</v>
      </c>
      <c r="I1616" s="82" t="e">
        <f>I1614-I1615</f>
        <v>#DIV/0!</v>
      </c>
      <c r="J1616" s="105" t="e">
        <f>J1614-J1615</f>
        <v>#DIV/0!</v>
      </c>
    </row>
    <row r="1617" spans="1:10" ht="12.75" customHeight="1" x14ac:dyDescent="0.25">
      <c r="A1617" s="101"/>
      <c r="D1617" s="81"/>
      <c r="E1617" s="81"/>
      <c r="F1617" s="81"/>
      <c r="G1617" s="82"/>
      <c r="H1617" s="83">
        <f>G1616+H1616</f>
        <v>0</v>
      </c>
      <c r="I1617" s="83"/>
      <c r="J1617" s="103"/>
    </row>
    <row r="1618" spans="1:10" ht="12.75" customHeight="1" x14ac:dyDescent="0.25">
      <c r="A1618" s="101"/>
      <c r="B1618" s="79"/>
      <c r="D1618" s="81"/>
      <c r="E1618" s="81"/>
      <c r="F1618" s="81"/>
      <c r="G1618" s="82"/>
      <c r="H1618" s="83"/>
      <c r="I1618" s="83"/>
      <c r="J1618" s="103"/>
    </row>
    <row r="1619" spans="1:10" ht="12.75" customHeight="1" x14ac:dyDescent="0.25">
      <c r="A1619" s="101">
        <v>6</v>
      </c>
      <c r="B1619" s="84" t="s">
        <v>20</v>
      </c>
      <c r="C1619" s="84" t="s">
        <v>21</v>
      </c>
      <c r="D1619" s="85" t="s">
        <v>22</v>
      </c>
      <c r="E1619" s="85" t="s">
        <v>23</v>
      </c>
      <c r="F1619" s="85"/>
      <c r="G1619" s="86" t="s">
        <v>24</v>
      </c>
      <c r="H1619" s="87" t="s">
        <v>25</v>
      </c>
      <c r="I1619" s="87" t="s">
        <v>26</v>
      </c>
      <c r="J1619" s="102"/>
    </row>
    <row r="1620" spans="1:10" ht="12.75" customHeight="1" x14ac:dyDescent="0.25">
      <c r="A1620" s="101"/>
      <c r="B1620" s="80">
        <f>Invoice!B3777</f>
        <v>0</v>
      </c>
      <c r="C1620" s="88">
        <f>Invoice!E3777</f>
        <v>0</v>
      </c>
      <c r="D1620" s="89">
        <f>Invoice!H3777</f>
        <v>0</v>
      </c>
      <c r="E1620" s="81">
        <f t="shared" si="130"/>
        <v>0</v>
      </c>
      <c r="F1620" s="81"/>
      <c r="G1620" s="82">
        <f t="shared" si="131"/>
        <v>0</v>
      </c>
      <c r="H1620" s="83">
        <f t="shared" si="132"/>
        <v>0</v>
      </c>
      <c r="I1620" s="83" t="e">
        <f t="shared" si="133"/>
        <v>#DIV/0!</v>
      </c>
      <c r="J1620" s="103" t="e">
        <f t="shared" si="134"/>
        <v>#DIV/0!</v>
      </c>
    </row>
    <row r="1621" spans="1:10" ht="12.75" customHeight="1" x14ac:dyDescent="0.25">
      <c r="A1621" s="101"/>
      <c r="D1621" s="81"/>
      <c r="E1621" s="81">
        <f>(E1620*Invoice!I3777)+((E1620-(E1620*Invoice!I3777))*Invoice!J3777)</f>
        <v>0</v>
      </c>
      <c r="F1621" s="81"/>
      <c r="G1621" s="90">
        <f>E1621/1.11</f>
        <v>0</v>
      </c>
      <c r="H1621" s="91">
        <f>G1621*11%</f>
        <v>0</v>
      </c>
      <c r="I1621" s="91" t="e">
        <f>G1621/B1620</f>
        <v>#DIV/0!</v>
      </c>
      <c r="J1621" s="104" t="e">
        <f>H1621/B1620</f>
        <v>#DIV/0!</v>
      </c>
    </row>
    <row r="1622" spans="1:10" ht="12.75" customHeight="1" x14ac:dyDescent="0.25">
      <c r="A1622" s="101"/>
      <c r="D1622" s="81" t="s">
        <v>23</v>
      </c>
      <c r="E1622" s="81">
        <f>E1620-E1621</f>
        <v>0</v>
      </c>
      <c r="F1622" s="81"/>
      <c r="G1622" s="82">
        <f>G1620-G1621</f>
        <v>0</v>
      </c>
      <c r="H1622" s="82">
        <f>H1620-H1621</f>
        <v>0</v>
      </c>
      <c r="I1622" s="82" t="e">
        <f>I1620-I1621</f>
        <v>#DIV/0!</v>
      </c>
      <c r="J1622" s="105" t="e">
        <f>J1620-J1621</f>
        <v>#DIV/0!</v>
      </c>
    </row>
    <row r="1623" spans="1:10" ht="12.75" customHeight="1" x14ac:dyDescent="0.25">
      <c r="A1623" s="101"/>
      <c r="D1623" s="81"/>
      <c r="E1623" s="81"/>
      <c r="F1623" s="81"/>
      <c r="G1623" s="82"/>
      <c r="H1623" s="83">
        <f>G1622+H1622</f>
        <v>0</v>
      </c>
      <c r="I1623" s="83"/>
      <c r="J1623" s="103"/>
    </row>
    <row r="1624" spans="1:10" ht="12.75" customHeight="1" x14ac:dyDescent="0.25">
      <c r="A1624" s="101"/>
      <c r="B1624" s="79"/>
      <c r="D1624" s="81"/>
      <c r="E1624" s="81"/>
      <c r="F1624" s="81"/>
      <c r="G1624" s="82"/>
      <c r="H1624" s="83"/>
      <c r="I1624" s="83"/>
      <c r="J1624" s="103"/>
    </row>
    <row r="1625" spans="1:10" ht="12.75" customHeight="1" x14ac:dyDescent="0.25">
      <c r="A1625" s="101">
        <v>7</v>
      </c>
      <c r="B1625" s="84" t="s">
        <v>20</v>
      </c>
      <c r="C1625" s="84" t="s">
        <v>21</v>
      </c>
      <c r="D1625" s="85" t="s">
        <v>22</v>
      </c>
      <c r="E1625" s="85" t="s">
        <v>23</v>
      </c>
      <c r="F1625" s="85"/>
      <c r="G1625" s="86" t="s">
        <v>24</v>
      </c>
      <c r="H1625" s="87" t="s">
        <v>25</v>
      </c>
      <c r="I1625" s="87" t="s">
        <v>26</v>
      </c>
      <c r="J1625" s="102"/>
    </row>
    <row r="1626" spans="1:10" ht="12.75" customHeight="1" x14ac:dyDescent="0.25">
      <c r="A1626" s="101"/>
      <c r="B1626" s="80">
        <f>Invoice!B3778</f>
        <v>0</v>
      </c>
      <c r="C1626" s="88">
        <f>Invoice!E3778</f>
        <v>0</v>
      </c>
      <c r="D1626" s="89">
        <f>Invoice!H3778</f>
        <v>0</v>
      </c>
      <c r="E1626" s="81">
        <f t="shared" si="130"/>
        <v>0</v>
      </c>
      <c r="F1626" s="81"/>
      <c r="G1626" s="82">
        <f t="shared" si="131"/>
        <v>0</v>
      </c>
      <c r="H1626" s="83">
        <f t="shared" si="132"/>
        <v>0</v>
      </c>
      <c r="I1626" s="83" t="e">
        <f t="shared" si="133"/>
        <v>#DIV/0!</v>
      </c>
      <c r="J1626" s="103" t="e">
        <f t="shared" si="134"/>
        <v>#DIV/0!</v>
      </c>
    </row>
    <row r="1627" spans="1:10" ht="12.75" customHeight="1" x14ac:dyDescent="0.25">
      <c r="A1627" s="101"/>
      <c r="D1627" s="81"/>
      <c r="E1627" s="81">
        <f>(E1626*Invoice!I3778)+((E1626-(E1626*Invoice!I3778))*Invoice!J3778)</f>
        <v>0</v>
      </c>
      <c r="F1627" s="81"/>
      <c r="G1627" s="90">
        <f>E1627/1.11</f>
        <v>0</v>
      </c>
      <c r="H1627" s="91">
        <f>G1627*11%</f>
        <v>0</v>
      </c>
      <c r="I1627" s="91" t="e">
        <f>G1627/B1626</f>
        <v>#DIV/0!</v>
      </c>
      <c r="J1627" s="104" t="e">
        <f>H1627/B1626</f>
        <v>#DIV/0!</v>
      </c>
    </row>
    <row r="1628" spans="1:10" ht="12.75" customHeight="1" x14ac:dyDescent="0.25">
      <c r="A1628" s="101"/>
      <c r="D1628" s="81" t="s">
        <v>23</v>
      </c>
      <c r="E1628" s="81">
        <f>E1626-E1627</f>
        <v>0</v>
      </c>
      <c r="F1628" s="81"/>
      <c r="G1628" s="82">
        <f>G1626-G1627</f>
        <v>0</v>
      </c>
      <c r="H1628" s="82">
        <f>H1626-H1627</f>
        <v>0</v>
      </c>
      <c r="I1628" s="82" t="e">
        <f>I1626-I1627</f>
        <v>#DIV/0!</v>
      </c>
      <c r="J1628" s="105" t="e">
        <f>J1626-J1627</f>
        <v>#DIV/0!</v>
      </c>
    </row>
    <row r="1629" spans="1:10" ht="12.75" customHeight="1" x14ac:dyDescent="0.25">
      <c r="A1629" s="101"/>
      <c r="D1629" s="81"/>
      <c r="E1629" s="81"/>
      <c r="F1629" s="81"/>
      <c r="G1629" s="82"/>
      <c r="H1629" s="83">
        <f>G1628+H1628</f>
        <v>0</v>
      </c>
      <c r="I1629" s="83"/>
      <c r="J1629" s="103"/>
    </row>
    <row r="1630" spans="1:10" ht="12.75" customHeight="1" x14ac:dyDescent="0.25">
      <c r="A1630" s="101"/>
      <c r="B1630" s="79"/>
      <c r="D1630" s="81"/>
      <c r="E1630" s="81"/>
      <c r="F1630" s="81"/>
      <c r="G1630" s="82"/>
      <c r="H1630" s="83"/>
      <c r="I1630" s="83"/>
      <c r="J1630" s="103"/>
    </row>
    <row r="1631" spans="1:10" ht="12.75" customHeight="1" x14ac:dyDescent="0.25">
      <c r="A1631" s="101">
        <v>8</v>
      </c>
      <c r="B1631" s="84" t="s">
        <v>20</v>
      </c>
      <c r="C1631" s="84" t="s">
        <v>21</v>
      </c>
      <c r="D1631" s="85" t="s">
        <v>22</v>
      </c>
      <c r="E1631" s="85" t="s">
        <v>23</v>
      </c>
      <c r="F1631" s="85"/>
      <c r="G1631" s="86" t="s">
        <v>24</v>
      </c>
      <c r="H1631" s="87" t="s">
        <v>25</v>
      </c>
      <c r="I1631" s="87" t="s">
        <v>26</v>
      </c>
      <c r="J1631" s="102"/>
    </row>
    <row r="1632" spans="1:10" ht="12.75" customHeight="1" x14ac:dyDescent="0.25">
      <c r="A1632" s="101"/>
      <c r="B1632" s="80">
        <f>Invoice!B3779</f>
        <v>0</v>
      </c>
      <c r="C1632" s="88">
        <f>Invoice!E3779</f>
        <v>0</v>
      </c>
      <c r="D1632" s="89">
        <f>Invoice!H3779</f>
        <v>0</v>
      </c>
      <c r="E1632" s="81">
        <f t="shared" si="130"/>
        <v>0</v>
      </c>
      <c r="F1632" s="81"/>
      <c r="G1632" s="82">
        <f t="shared" si="131"/>
        <v>0</v>
      </c>
      <c r="H1632" s="83">
        <f t="shared" si="132"/>
        <v>0</v>
      </c>
      <c r="I1632" s="83" t="e">
        <f t="shared" si="133"/>
        <v>#DIV/0!</v>
      </c>
      <c r="J1632" s="103" t="e">
        <f t="shared" si="134"/>
        <v>#DIV/0!</v>
      </c>
    </row>
    <row r="1633" spans="1:10" ht="12.75" customHeight="1" x14ac:dyDescent="0.25">
      <c r="A1633" s="101"/>
      <c r="D1633" s="81"/>
      <c r="E1633" s="81">
        <f>(E1632*Invoice!I3779)+((E1632-(E1632*Invoice!I3779))*Invoice!J3779)</f>
        <v>0</v>
      </c>
      <c r="F1633" s="81"/>
      <c r="G1633" s="90">
        <f>E1633/1.11</f>
        <v>0</v>
      </c>
      <c r="H1633" s="91">
        <f>G1633*11%</f>
        <v>0</v>
      </c>
      <c r="I1633" s="91" t="e">
        <f>G1633/B1632</f>
        <v>#DIV/0!</v>
      </c>
      <c r="J1633" s="104" t="e">
        <f>H1633/B1632</f>
        <v>#DIV/0!</v>
      </c>
    </row>
    <row r="1634" spans="1:10" ht="12.75" customHeight="1" x14ac:dyDescent="0.25">
      <c r="A1634" s="101"/>
      <c r="D1634" s="81" t="s">
        <v>23</v>
      </c>
      <c r="E1634" s="81">
        <f>E1632-E1633</f>
        <v>0</v>
      </c>
      <c r="F1634" s="81"/>
      <c r="G1634" s="82">
        <f>G1632-G1633</f>
        <v>0</v>
      </c>
      <c r="H1634" s="82">
        <f>H1632-H1633</f>
        <v>0</v>
      </c>
      <c r="I1634" s="82" t="e">
        <f>I1632-I1633</f>
        <v>#DIV/0!</v>
      </c>
      <c r="J1634" s="105" t="e">
        <f>J1632-J1633</f>
        <v>#DIV/0!</v>
      </c>
    </row>
    <row r="1635" spans="1:10" ht="12.75" customHeight="1" x14ac:dyDescent="0.25">
      <c r="A1635" s="101"/>
      <c r="D1635" s="81"/>
      <c r="E1635" s="81"/>
      <c r="F1635" s="81"/>
      <c r="G1635" s="82"/>
      <c r="H1635" s="83">
        <f>G1634+H1634</f>
        <v>0</v>
      </c>
      <c r="I1635" s="83"/>
      <c r="J1635" s="103"/>
    </row>
    <row r="1636" spans="1:10" ht="12.75" customHeight="1" x14ac:dyDescent="0.25">
      <c r="A1636" s="101"/>
      <c r="B1636" s="79"/>
      <c r="D1636" s="81"/>
      <c r="E1636" s="81"/>
      <c r="F1636" s="81"/>
      <c r="G1636" s="82"/>
      <c r="H1636" s="83"/>
      <c r="I1636" s="83"/>
      <c r="J1636" s="103"/>
    </row>
    <row r="1637" spans="1:10" ht="12.75" customHeight="1" x14ac:dyDescent="0.25">
      <c r="A1637" s="101">
        <v>9</v>
      </c>
      <c r="B1637" s="84" t="s">
        <v>20</v>
      </c>
      <c r="C1637" s="84" t="s">
        <v>21</v>
      </c>
      <c r="D1637" s="85" t="s">
        <v>22</v>
      </c>
      <c r="E1637" s="85" t="s">
        <v>23</v>
      </c>
      <c r="F1637" s="85"/>
      <c r="G1637" s="86" t="s">
        <v>24</v>
      </c>
      <c r="H1637" s="87" t="s">
        <v>25</v>
      </c>
      <c r="I1637" s="87" t="s">
        <v>26</v>
      </c>
      <c r="J1637" s="102"/>
    </row>
    <row r="1638" spans="1:10" ht="12.75" customHeight="1" x14ac:dyDescent="0.25">
      <c r="A1638" s="101"/>
      <c r="B1638" s="80">
        <f>Invoice!B3780</f>
        <v>0</v>
      </c>
      <c r="C1638" s="88">
        <f>Invoice!E3780</f>
        <v>0</v>
      </c>
      <c r="D1638" s="89">
        <f>Invoice!H3780</f>
        <v>0</v>
      </c>
      <c r="E1638" s="81">
        <f t="shared" si="130"/>
        <v>0</v>
      </c>
      <c r="F1638" s="81"/>
      <c r="G1638" s="82">
        <f t="shared" si="131"/>
        <v>0</v>
      </c>
      <c r="H1638" s="83">
        <f t="shared" si="132"/>
        <v>0</v>
      </c>
      <c r="I1638" s="83" t="e">
        <f t="shared" si="133"/>
        <v>#DIV/0!</v>
      </c>
      <c r="J1638" s="103" t="e">
        <f t="shared" si="134"/>
        <v>#DIV/0!</v>
      </c>
    </row>
    <row r="1639" spans="1:10" ht="12.75" customHeight="1" x14ac:dyDescent="0.25">
      <c r="A1639" s="101"/>
      <c r="D1639" s="81"/>
      <c r="E1639" s="81">
        <f>(E1638*Invoice!I3780)+((E1638-(E1638*Invoice!I3780))*Invoice!J3780)</f>
        <v>0</v>
      </c>
      <c r="F1639" s="81"/>
      <c r="G1639" s="90">
        <f>E1639/1.11</f>
        <v>0</v>
      </c>
      <c r="H1639" s="91">
        <f>G1639*11%</f>
        <v>0</v>
      </c>
      <c r="I1639" s="91" t="e">
        <f>G1639/B1638</f>
        <v>#DIV/0!</v>
      </c>
      <c r="J1639" s="104" t="e">
        <f>H1639/B1638</f>
        <v>#DIV/0!</v>
      </c>
    </row>
    <row r="1640" spans="1:10" ht="12.75" customHeight="1" x14ac:dyDescent="0.25">
      <c r="A1640" s="101"/>
      <c r="D1640" s="81" t="s">
        <v>23</v>
      </c>
      <c r="E1640" s="81">
        <f>E1638-E1639</f>
        <v>0</v>
      </c>
      <c r="F1640" s="81"/>
      <c r="G1640" s="82">
        <f>G1638-G1639</f>
        <v>0</v>
      </c>
      <c r="H1640" s="82">
        <f>H1638-H1639</f>
        <v>0</v>
      </c>
      <c r="I1640" s="82" t="e">
        <f>I1638-I1639</f>
        <v>#DIV/0!</v>
      </c>
      <c r="J1640" s="105" t="e">
        <f>J1638-J1639</f>
        <v>#DIV/0!</v>
      </c>
    </row>
    <row r="1641" spans="1:10" ht="12.75" customHeight="1" x14ac:dyDescent="0.25">
      <c r="A1641" s="101"/>
      <c r="D1641" s="81"/>
      <c r="E1641" s="81"/>
      <c r="F1641" s="81"/>
      <c r="G1641" s="82"/>
      <c r="H1641" s="83">
        <f>G1640+H1640</f>
        <v>0</v>
      </c>
      <c r="I1641" s="83"/>
      <c r="J1641" s="103"/>
    </row>
    <row r="1642" spans="1:10" ht="12.75" customHeight="1" x14ac:dyDescent="0.25">
      <c r="A1642" s="101"/>
      <c r="B1642" s="79"/>
      <c r="D1642" s="81"/>
      <c r="E1642" s="81"/>
      <c r="F1642" s="81"/>
      <c r="G1642" s="82"/>
      <c r="H1642" s="83"/>
      <c r="I1642" s="83"/>
      <c r="J1642" s="103"/>
    </row>
    <row r="1643" spans="1:10" ht="12.75" customHeight="1" x14ac:dyDescent="0.25">
      <c r="A1643" s="101">
        <v>10</v>
      </c>
      <c r="B1643" s="84" t="s">
        <v>20</v>
      </c>
      <c r="C1643" s="84" t="s">
        <v>21</v>
      </c>
      <c r="D1643" s="85" t="s">
        <v>22</v>
      </c>
      <c r="E1643" s="85" t="s">
        <v>23</v>
      </c>
      <c r="F1643" s="85"/>
      <c r="G1643" s="86" t="s">
        <v>24</v>
      </c>
      <c r="H1643" s="87" t="s">
        <v>25</v>
      </c>
      <c r="I1643" s="87" t="s">
        <v>26</v>
      </c>
      <c r="J1643" s="102"/>
    </row>
    <row r="1644" spans="1:10" ht="12.75" customHeight="1" x14ac:dyDescent="0.25">
      <c r="A1644" s="101"/>
      <c r="B1644" s="80">
        <f>Invoice!B3781</f>
        <v>0</v>
      </c>
      <c r="C1644" s="88">
        <f>Invoice!E3781</f>
        <v>0</v>
      </c>
      <c r="D1644" s="89">
        <f>Invoice!H3781</f>
        <v>0</v>
      </c>
      <c r="E1644" s="81">
        <f t="shared" si="130"/>
        <v>0</v>
      </c>
      <c r="F1644" s="81"/>
      <c r="G1644" s="82">
        <f t="shared" si="131"/>
        <v>0</v>
      </c>
      <c r="H1644" s="83">
        <f t="shared" si="132"/>
        <v>0</v>
      </c>
      <c r="I1644" s="83" t="e">
        <f t="shared" si="133"/>
        <v>#DIV/0!</v>
      </c>
      <c r="J1644" s="103" t="e">
        <f t="shared" si="134"/>
        <v>#DIV/0!</v>
      </c>
    </row>
    <row r="1645" spans="1:10" ht="12.75" customHeight="1" x14ac:dyDescent="0.25">
      <c r="A1645" s="101"/>
      <c r="D1645" s="81"/>
      <c r="E1645" s="81">
        <f>(E1644*Invoice!I3781)+((E1644-(E1644*Invoice!I3781))*Invoice!J3781)</f>
        <v>0</v>
      </c>
      <c r="F1645" s="81"/>
      <c r="G1645" s="90">
        <f>E1645/1.11</f>
        <v>0</v>
      </c>
      <c r="H1645" s="91">
        <f>G1645*11%</f>
        <v>0</v>
      </c>
      <c r="I1645" s="91" t="e">
        <f>G1645/B1644</f>
        <v>#DIV/0!</v>
      </c>
      <c r="J1645" s="104" t="e">
        <f>H1645/B1644</f>
        <v>#DIV/0!</v>
      </c>
    </row>
    <row r="1646" spans="1:10" ht="12.75" customHeight="1" x14ac:dyDescent="0.25">
      <c r="A1646" s="101"/>
      <c r="D1646" s="81" t="s">
        <v>23</v>
      </c>
      <c r="E1646" s="81">
        <f>E1644-E1645</f>
        <v>0</v>
      </c>
      <c r="F1646" s="81"/>
      <c r="G1646" s="82">
        <f>G1644-G1645</f>
        <v>0</v>
      </c>
      <c r="H1646" s="82">
        <f>H1644-H1645</f>
        <v>0</v>
      </c>
      <c r="I1646" s="82" t="e">
        <f>I1644-I1645</f>
        <v>#DIV/0!</v>
      </c>
      <c r="J1646" s="105" t="e">
        <f>J1644-J1645</f>
        <v>#DIV/0!</v>
      </c>
    </row>
    <row r="1647" spans="1:10" ht="12.75" customHeight="1" x14ac:dyDescent="0.25">
      <c r="A1647" s="101"/>
      <c r="D1647" s="81"/>
      <c r="E1647" s="81"/>
      <c r="F1647" s="81"/>
      <c r="G1647" s="82"/>
      <c r="H1647" s="83">
        <f>G1646+H1646</f>
        <v>0</v>
      </c>
      <c r="I1647" s="83"/>
      <c r="J1647" s="103"/>
    </row>
    <row r="1648" spans="1:10" ht="12.75" customHeight="1" x14ac:dyDescent="0.25">
      <c r="A1648" s="101"/>
      <c r="B1648" s="79"/>
      <c r="D1648" s="81"/>
      <c r="E1648" s="81"/>
      <c r="F1648" s="81"/>
      <c r="G1648" s="82"/>
      <c r="H1648" s="83"/>
      <c r="I1648" s="83"/>
      <c r="J1648" s="103"/>
    </row>
    <row r="1649" spans="1:10" ht="12.75" customHeight="1" x14ac:dyDescent="0.25">
      <c r="A1649" s="101">
        <v>11</v>
      </c>
      <c r="B1649" s="84" t="s">
        <v>20</v>
      </c>
      <c r="C1649" s="84" t="s">
        <v>21</v>
      </c>
      <c r="D1649" s="85" t="s">
        <v>22</v>
      </c>
      <c r="E1649" s="85" t="s">
        <v>23</v>
      </c>
      <c r="F1649" s="85"/>
      <c r="G1649" s="86" t="s">
        <v>24</v>
      </c>
      <c r="H1649" s="87" t="s">
        <v>25</v>
      </c>
      <c r="I1649" s="87" t="s">
        <v>26</v>
      </c>
      <c r="J1649" s="102"/>
    </row>
    <row r="1650" spans="1:10" ht="12.75" customHeight="1" x14ac:dyDescent="0.25">
      <c r="A1650" s="101"/>
      <c r="B1650" s="80">
        <f>Invoice!B3782</f>
        <v>0</v>
      </c>
      <c r="C1650" s="88">
        <f>Invoice!E3782</f>
        <v>0</v>
      </c>
      <c r="D1650" s="89">
        <f>Invoice!H3782</f>
        <v>0</v>
      </c>
      <c r="E1650" s="81">
        <f t="shared" si="130"/>
        <v>0</v>
      </c>
      <c r="F1650" s="81"/>
      <c r="G1650" s="82">
        <f t="shared" si="131"/>
        <v>0</v>
      </c>
      <c r="H1650" s="83">
        <f t="shared" si="132"/>
        <v>0</v>
      </c>
      <c r="I1650" s="83" t="e">
        <f t="shared" si="133"/>
        <v>#DIV/0!</v>
      </c>
      <c r="J1650" s="103" t="e">
        <f t="shared" si="134"/>
        <v>#DIV/0!</v>
      </c>
    </row>
    <row r="1651" spans="1:10" ht="12.75" customHeight="1" x14ac:dyDescent="0.25">
      <c r="A1651" s="101"/>
      <c r="D1651" s="81"/>
      <c r="E1651" s="81">
        <f>(E1650*Invoice!I3782)+((E1650-(E1650*Invoice!I3782))*Invoice!J3782)</f>
        <v>0</v>
      </c>
      <c r="F1651" s="81"/>
      <c r="G1651" s="90">
        <f>E1651/1.11</f>
        <v>0</v>
      </c>
      <c r="H1651" s="91">
        <f>G1651*11%</f>
        <v>0</v>
      </c>
      <c r="I1651" s="91" t="e">
        <f>G1651/B1650</f>
        <v>#DIV/0!</v>
      </c>
      <c r="J1651" s="104" t="e">
        <f>H1651/B1650</f>
        <v>#DIV/0!</v>
      </c>
    </row>
    <row r="1652" spans="1:10" ht="12.75" customHeight="1" x14ac:dyDescent="0.25">
      <c r="A1652" s="101"/>
      <c r="D1652" s="81" t="s">
        <v>23</v>
      </c>
      <c r="E1652" s="81">
        <f>E1650-E1651</f>
        <v>0</v>
      </c>
      <c r="F1652" s="81"/>
      <c r="G1652" s="82">
        <f>G1650-G1651</f>
        <v>0</v>
      </c>
      <c r="H1652" s="82">
        <f>H1650-H1651</f>
        <v>0</v>
      </c>
      <c r="I1652" s="82" t="e">
        <f>I1650-I1651</f>
        <v>#DIV/0!</v>
      </c>
      <c r="J1652" s="105" t="e">
        <f>J1650-J1651</f>
        <v>#DIV/0!</v>
      </c>
    </row>
    <row r="1653" spans="1:10" ht="12.75" customHeight="1" x14ac:dyDescent="0.25">
      <c r="A1653" s="101"/>
      <c r="D1653" s="81"/>
      <c r="E1653" s="81"/>
      <c r="F1653" s="81"/>
      <c r="G1653" s="82"/>
      <c r="H1653" s="83">
        <f>G1652+H1652</f>
        <v>0</v>
      </c>
      <c r="I1653" s="83"/>
      <c r="J1653" s="103"/>
    </row>
    <row r="1654" spans="1:10" ht="12.75" customHeight="1" x14ac:dyDescent="0.25">
      <c r="A1654" s="101"/>
      <c r="B1654" s="79"/>
      <c r="D1654" s="81"/>
      <c r="E1654" s="81"/>
      <c r="F1654" s="81"/>
      <c r="G1654" s="82"/>
      <c r="H1654" s="83"/>
      <c r="I1654" s="83"/>
      <c r="J1654" s="103"/>
    </row>
    <row r="1655" spans="1:10" ht="12.75" customHeight="1" x14ac:dyDescent="0.25">
      <c r="A1655" s="101">
        <v>12</v>
      </c>
      <c r="B1655" s="84" t="s">
        <v>20</v>
      </c>
      <c r="C1655" s="84" t="s">
        <v>21</v>
      </c>
      <c r="D1655" s="85" t="s">
        <v>22</v>
      </c>
      <c r="E1655" s="85" t="s">
        <v>23</v>
      </c>
      <c r="F1655" s="85"/>
      <c r="G1655" s="86" t="s">
        <v>24</v>
      </c>
      <c r="H1655" s="87" t="s">
        <v>25</v>
      </c>
      <c r="I1655" s="87" t="s">
        <v>26</v>
      </c>
      <c r="J1655" s="102"/>
    </row>
    <row r="1656" spans="1:10" ht="12.75" customHeight="1" x14ac:dyDescent="0.25">
      <c r="A1656" s="101"/>
      <c r="B1656" s="80">
        <f>Invoice!B3783</f>
        <v>0</v>
      </c>
      <c r="C1656" s="88">
        <f>Invoice!E3783</f>
        <v>0</v>
      </c>
      <c r="D1656" s="89">
        <f>Invoice!H3783</f>
        <v>0</v>
      </c>
      <c r="E1656" s="81">
        <f t="shared" si="130"/>
        <v>0</v>
      </c>
      <c r="F1656" s="81"/>
      <c r="G1656" s="82">
        <f t="shared" si="131"/>
        <v>0</v>
      </c>
      <c r="H1656" s="83">
        <f t="shared" si="132"/>
        <v>0</v>
      </c>
      <c r="I1656" s="83" t="e">
        <f t="shared" si="133"/>
        <v>#DIV/0!</v>
      </c>
      <c r="J1656" s="103" t="e">
        <f t="shared" si="134"/>
        <v>#DIV/0!</v>
      </c>
    </row>
    <row r="1657" spans="1:10" ht="12.75" customHeight="1" x14ac:dyDescent="0.25">
      <c r="A1657" s="101"/>
      <c r="D1657" s="81"/>
      <c r="E1657" s="81">
        <f>(E1656*Invoice!I3783)+((E1656-(E1656*Invoice!I3783))*Invoice!J3783)</f>
        <v>0</v>
      </c>
      <c r="F1657" s="81"/>
      <c r="G1657" s="90">
        <f>E1657/1.11</f>
        <v>0</v>
      </c>
      <c r="H1657" s="91">
        <f>G1657*11%</f>
        <v>0</v>
      </c>
      <c r="I1657" s="91" t="e">
        <f>G1657/B1656</f>
        <v>#DIV/0!</v>
      </c>
      <c r="J1657" s="104" t="e">
        <f>H1657/B1656</f>
        <v>#DIV/0!</v>
      </c>
    </row>
    <row r="1658" spans="1:10" ht="12.75" customHeight="1" x14ac:dyDescent="0.25">
      <c r="A1658" s="101"/>
      <c r="D1658" s="81" t="s">
        <v>23</v>
      </c>
      <c r="E1658" s="81">
        <f>E1656-E1657</f>
        <v>0</v>
      </c>
      <c r="F1658" s="81"/>
      <c r="G1658" s="82">
        <f>G1656-G1657</f>
        <v>0</v>
      </c>
      <c r="H1658" s="82">
        <f>H1656-H1657</f>
        <v>0</v>
      </c>
      <c r="I1658" s="82" t="e">
        <f>I1656-I1657</f>
        <v>#DIV/0!</v>
      </c>
      <c r="J1658" s="105" t="e">
        <f>J1656-J1657</f>
        <v>#DIV/0!</v>
      </c>
    </row>
    <row r="1659" spans="1:10" ht="12.75" customHeight="1" x14ac:dyDescent="0.25">
      <c r="A1659" s="101"/>
      <c r="D1659" s="81"/>
      <c r="E1659" s="81"/>
      <c r="F1659" s="81"/>
      <c r="G1659" s="82"/>
      <c r="H1659" s="83">
        <f>G1658+H1658</f>
        <v>0</v>
      </c>
      <c r="I1659" s="83"/>
      <c r="J1659" s="103"/>
    </row>
    <row r="1660" spans="1:10" ht="12.75" customHeight="1" x14ac:dyDescent="0.25">
      <c r="A1660" s="101"/>
      <c r="B1660" s="79"/>
      <c r="D1660" s="81"/>
      <c r="E1660" s="81"/>
      <c r="F1660" s="81"/>
      <c r="G1660" s="82"/>
      <c r="H1660" s="83"/>
      <c r="I1660" s="83"/>
      <c r="J1660" s="103"/>
    </row>
    <row r="1661" spans="1:10" ht="12.75" customHeight="1" x14ac:dyDescent="0.25">
      <c r="A1661" s="101">
        <v>13</v>
      </c>
      <c r="B1661" s="84" t="s">
        <v>20</v>
      </c>
      <c r="C1661" s="84" t="s">
        <v>21</v>
      </c>
      <c r="D1661" s="85" t="s">
        <v>22</v>
      </c>
      <c r="E1661" s="85" t="s">
        <v>23</v>
      </c>
      <c r="F1661" s="85"/>
      <c r="G1661" s="86" t="s">
        <v>24</v>
      </c>
      <c r="H1661" s="87" t="s">
        <v>25</v>
      </c>
      <c r="I1661" s="87" t="s">
        <v>26</v>
      </c>
      <c r="J1661" s="102"/>
    </row>
    <row r="1662" spans="1:10" ht="12.75" customHeight="1" x14ac:dyDescent="0.25">
      <c r="A1662" s="101"/>
      <c r="B1662" s="80">
        <f>Invoice!B3784</f>
        <v>0</v>
      </c>
      <c r="C1662" s="88">
        <f>Invoice!E3784</f>
        <v>0</v>
      </c>
      <c r="D1662" s="89">
        <f>Invoice!H3784</f>
        <v>0</v>
      </c>
      <c r="E1662" s="81">
        <f t="shared" si="130"/>
        <v>0</v>
      </c>
      <c r="F1662" s="81"/>
      <c r="G1662" s="82">
        <f t="shared" si="131"/>
        <v>0</v>
      </c>
      <c r="H1662" s="83">
        <f t="shared" si="132"/>
        <v>0</v>
      </c>
      <c r="I1662" s="83" t="e">
        <f t="shared" si="133"/>
        <v>#DIV/0!</v>
      </c>
      <c r="J1662" s="103" t="e">
        <f t="shared" si="134"/>
        <v>#DIV/0!</v>
      </c>
    </row>
    <row r="1663" spans="1:10" ht="12.75" customHeight="1" x14ac:dyDescent="0.25">
      <c r="A1663" s="101"/>
      <c r="D1663" s="81"/>
      <c r="E1663" s="81">
        <f>(E1662*Invoice!I3784)+((E1662-(E1662*Invoice!I3784))*Invoice!J3784)</f>
        <v>0</v>
      </c>
      <c r="F1663" s="81"/>
      <c r="G1663" s="90">
        <f>E1663/1.11</f>
        <v>0</v>
      </c>
      <c r="H1663" s="91">
        <f>G1663*11%</f>
        <v>0</v>
      </c>
      <c r="I1663" s="91" t="e">
        <f>G1663/B1662</f>
        <v>#DIV/0!</v>
      </c>
      <c r="J1663" s="104" t="e">
        <f>H1663/B1662</f>
        <v>#DIV/0!</v>
      </c>
    </row>
    <row r="1664" spans="1:10" ht="12.75" customHeight="1" x14ac:dyDescent="0.25">
      <c r="A1664" s="101"/>
      <c r="D1664" s="81" t="s">
        <v>23</v>
      </c>
      <c r="E1664" s="81">
        <f>E1662-E1663</f>
        <v>0</v>
      </c>
      <c r="F1664" s="81"/>
      <c r="G1664" s="82">
        <f>G1662-G1663</f>
        <v>0</v>
      </c>
      <c r="H1664" s="82">
        <f>H1662-H1663</f>
        <v>0</v>
      </c>
      <c r="I1664" s="82" t="e">
        <f>I1662-I1663</f>
        <v>#DIV/0!</v>
      </c>
      <c r="J1664" s="105" t="e">
        <f>J1662-J1663</f>
        <v>#DIV/0!</v>
      </c>
    </row>
    <row r="1665" spans="1:10" ht="12.75" customHeight="1" x14ac:dyDescent="0.25">
      <c r="A1665" s="101"/>
      <c r="D1665" s="81"/>
      <c r="E1665" s="81"/>
      <c r="F1665" s="81"/>
      <c r="G1665" s="82"/>
      <c r="H1665" s="83">
        <f>G1664+H1664</f>
        <v>0</v>
      </c>
      <c r="I1665" s="83"/>
      <c r="J1665" s="103"/>
    </row>
    <row r="1666" spans="1:10" ht="12.75" customHeight="1" x14ac:dyDescent="0.25">
      <c r="A1666" s="101"/>
      <c r="B1666" s="79"/>
      <c r="D1666" s="81"/>
      <c r="E1666" s="81"/>
      <c r="F1666" s="81"/>
      <c r="G1666" s="82"/>
      <c r="H1666" s="83"/>
      <c r="I1666" s="83"/>
      <c r="J1666" s="103"/>
    </row>
    <row r="1667" spans="1:10" ht="12.75" customHeight="1" x14ac:dyDescent="0.25">
      <c r="A1667" s="101">
        <v>14</v>
      </c>
      <c r="B1667" s="84" t="s">
        <v>20</v>
      </c>
      <c r="C1667" s="84" t="s">
        <v>21</v>
      </c>
      <c r="D1667" s="85" t="s">
        <v>22</v>
      </c>
      <c r="E1667" s="85" t="s">
        <v>23</v>
      </c>
      <c r="F1667" s="85"/>
      <c r="G1667" s="86" t="s">
        <v>24</v>
      </c>
      <c r="H1667" s="87" t="s">
        <v>25</v>
      </c>
      <c r="I1667" s="87" t="s">
        <v>26</v>
      </c>
      <c r="J1667" s="102"/>
    </row>
    <row r="1668" spans="1:10" ht="12.75" customHeight="1" x14ac:dyDescent="0.25">
      <c r="A1668" s="101"/>
      <c r="B1668" s="80">
        <f>Invoice!B3785</f>
        <v>0</v>
      </c>
      <c r="C1668" s="88">
        <f>Invoice!E3785</f>
        <v>0</v>
      </c>
      <c r="D1668" s="89">
        <f>Invoice!H3785</f>
        <v>0</v>
      </c>
      <c r="E1668" s="81">
        <f t="shared" si="130"/>
        <v>0</v>
      </c>
      <c r="F1668" s="81"/>
      <c r="G1668" s="82">
        <f t="shared" si="131"/>
        <v>0</v>
      </c>
      <c r="H1668" s="83">
        <f t="shared" si="132"/>
        <v>0</v>
      </c>
      <c r="I1668" s="83" t="e">
        <f t="shared" si="133"/>
        <v>#DIV/0!</v>
      </c>
      <c r="J1668" s="103" t="e">
        <f t="shared" si="134"/>
        <v>#DIV/0!</v>
      </c>
    </row>
    <row r="1669" spans="1:10" ht="12.75" customHeight="1" x14ac:dyDescent="0.25">
      <c r="A1669" s="101"/>
      <c r="D1669" s="81"/>
      <c r="E1669" s="81">
        <f>(E1668*Invoice!I3785)+((E1668-(E1668*Invoice!I3785))*Invoice!J3785)</f>
        <v>0</v>
      </c>
      <c r="F1669" s="81"/>
      <c r="G1669" s="90">
        <f>E1669/1.11</f>
        <v>0</v>
      </c>
      <c r="H1669" s="91">
        <f>G1669*11%</f>
        <v>0</v>
      </c>
      <c r="I1669" s="91" t="e">
        <f>G1669/B1668</f>
        <v>#DIV/0!</v>
      </c>
      <c r="J1669" s="104" t="e">
        <f>H1669/B1668</f>
        <v>#DIV/0!</v>
      </c>
    </row>
    <row r="1670" spans="1:10" ht="12.75" customHeight="1" x14ac:dyDescent="0.25">
      <c r="A1670" s="101"/>
      <c r="D1670" s="81" t="s">
        <v>23</v>
      </c>
      <c r="E1670" s="81">
        <f>E1668-E1669</f>
        <v>0</v>
      </c>
      <c r="F1670" s="81"/>
      <c r="G1670" s="82">
        <f>G1668-G1669</f>
        <v>0</v>
      </c>
      <c r="H1670" s="82">
        <f>H1668-H1669</f>
        <v>0</v>
      </c>
      <c r="I1670" s="82" t="e">
        <f>I1668-I1669</f>
        <v>#DIV/0!</v>
      </c>
      <c r="J1670" s="105" t="e">
        <f>J1668-J1669</f>
        <v>#DIV/0!</v>
      </c>
    </row>
    <row r="1671" spans="1:10" ht="12.75" customHeight="1" x14ac:dyDescent="0.25">
      <c r="A1671" s="101"/>
      <c r="D1671" s="81"/>
      <c r="E1671" s="81"/>
      <c r="F1671" s="81"/>
      <c r="G1671" s="82"/>
      <c r="H1671" s="83">
        <f>G1670+H1670</f>
        <v>0</v>
      </c>
      <c r="I1671" s="83"/>
      <c r="J1671" s="103"/>
    </row>
    <row r="1672" spans="1:10" ht="12.75" customHeight="1" x14ac:dyDescent="0.25">
      <c r="A1672" s="101"/>
      <c r="B1672" s="79"/>
      <c r="D1672" s="81"/>
      <c r="E1672" s="81"/>
      <c r="F1672" s="81"/>
      <c r="G1672" s="82"/>
      <c r="H1672" s="83"/>
      <c r="I1672" s="83"/>
      <c r="J1672" s="103"/>
    </row>
    <row r="1673" spans="1:10" ht="12.75" customHeight="1" x14ac:dyDescent="0.25">
      <c r="A1673" s="101">
        <v>15</v>
      </c>
      <c r="B1673" s="84" t="s">
        <v>20</v>
      </c>
      <c r="C1673" s="84" t="s">
        <v>21</v>
      </c>
      <c r="D1673" s="85" t="s">
        <v>22</v>
      </c>
      <c r="E1673" s="85" t="s">
        <v>23</v>
      </c>
      <c r="F1673" s="85"/>
      <c r="G1673" s="86" t="s">
        <v>24</v>
      </c>
      <c r="H1673" s="87" t="s">
        <v>25</v>
      </c>
      <c r="I1673" s="87" t="s">
        <v>26</v>
      </c>
      <c r="J1673" s="102"/>
    </row>
    <row r="1674" spans="1:10" ht="12.75" customHeight="1" x14ac:dyDescent="0.25">
      <c r="A1674" s="101"/>
      <c r="B1674" s="80">
        <f>Invoice!B3786</f>
        <v>0</v>
      </c>
      <c r="C1674" s="88">
        <f>Invoice!E3786</f>
        <v>0</v>
      </c>
      <c r="D1674" s="89">
        <f>Invoice!H3786</f>
        <v>0</v>
      </c>
      <c r="E1674" s="81">
        <f t="shared" si="130"/>
        <v>0</v>
      </c>
      <c r="F1674" s="81"/>
      <c r="G1674" s="82">
        <f t="shared" si="131"/>
        <v>0</v>
      </c>
      <c r="H1674" s="83">
        <f t="shared" si="132"/>
        <v>0</v>
      </c>
      <c r="I1674" s="83" t="e">
        <f t="shared" si="133"/>
        <v>#DIV/0!</v>
      </c>
      <c r="J1674" s="103" t="e">
        <f t="shared" si="134"/>
        <v>#DIV/0!</v>
      </c>
    </row>
    <row r="1675" spans="1:10" ht="12.75" customHeight="1" x14ac:dyDescent="0.25">
      <c r="A1675" s="101"/>
      <c r="D1675" s="81"/>
      <c r="E1675" s="81">
        <f>(E1674*Invoice!I3786)+((E1674-(E1674*Invoice!I3786))*Invoice!J3786)</f>
        <v>0</v>
      </c>
      <c r="F1675" s="81"/>
      <c r="G1675" s="90">
        <f>E1675/1.11</f>
        <v>0</v>
      </c>
      <c r="H1675" s="91">
        <f>G1675*11%</f>
        <v>0</v>
      </c>
      <c r="I1675" s="91" t="e">
        <f>G1675/B1674</f>
        <v>#DIV/0!</v>
      </c>
      <c r="J1675" s="104" t="e">
        <f>H1675/B1674</f>
        <v>#DIV/0!</v>
      </c>
    </row>
    <row r="1676" spans="1:10" ht="12.75" customHeight="1" x14ac:dyDescent="0.25">
      <c r="A1676" s="101"/>
      <c r="D1676" s="81" t="s">
        <v>23</v>
      </c>
      <c r="E1676" s="81">
        <f>E1674-E1675</f>
        <v>0</v>
      </c>
      <c r="F1676" s="81"/>
      <c r="G1676" s="82">
        <f>G1674-G1675</f>
        <v>0</v>
      </c>
      <c r="H1676" s="82">
        <f>H1674-H1675</f>
        <v>0</v>
      </c>
      <c r="I1676" s="82" t="e">
        <f>I1674-I1675</f>
        <v>#DIV/0!</v>
      </c>
      <c r="J1676" s="105" t="e">
        <f>J1674-J1675</f>
        <v>#DIV/0!</v>
      </c>
    </row>
    <row r="1677" spans="1:10" ht="12.75" customHeight="1" x14ac:dyDescent="0.25">
      <c r="A1677" s="101"/>
      <c r="D1677" s="81"/>
      <c r="E1677" s="81"/>
      <c r="F1677" s="81"/>
      <c r="G1677" s="82"/>
      <c r="H1677" s="83">
        <f>G1676+H1676</f>
        <v>0</v>
      </c>
      <c r="I1677" s="83"/>
      <c r="J1677" s="103"/>
    </row>
    <row r="1678" spans="1:10" ht="12.75" customHeight="1" x14ac:dyDescent="0.25">
      <c r="A1678" s="101"/>
      <c r="B1678" s="79"/>
      <c r="D1678" s="81"/>
      <c r="E1678" s="81"/>
      <c r="F1678" s="81"/>
      <c r="G1678" s="82"/>
      <c r="H1678" s="83"/>
      <c r="I1678" s="83"/>
      <c r="J1678" s="103"/>
    </row>
    <row r="1679" spans="1:10" ht="12.75" customHeight="1" x14ac:dyDescent="0.25">
      <c r="A1679" s="101">
        <v>16</v>
      </c>
      <c r="B1679" s="84" t="s">
        <v>20</v>
      </c>
      <c r="C1679" s="84" t="s">
        <v>21</v>
      </c>
      <c r="D1679" s="85" t="s">
        <v>22</v>
      </c>
      <c r="E1679" s="85" t="s">
        <v>23</v>
      </c>
      <c r="F1679" s="85"/>
      <c r="G1679" s="86" t="s">
        <v>24</v>
      </c>
      <c r="H1679" s="87" t="s">
        <v>25</v>
      </c>
      <c r="I1679" s="87" t="s">
        <v>26</v>
      </c>
      <c r="J1679" s="102"/>
    </row>
    <row r="1680" spans="1:10" ht="12.75" customHeight="1" x14ac:dyDescent="0.25">
      <c r="A1680" s="101"/>
      <c r="B1680" s="80">
        <f>Invoice!B3787</f>
        <v>0</v>
      </c>
      <c r="C1680" s="88">
        <f>Invoice!E3787</f>
        <v>0</v>
      </c>
      <c r="D1680" s="89">
        <f>Invoice!H3787</f>
        <v>0</v>
      </c>
      <c r="E1680" s="81">
        <f t="shared" si="130"/>
        <v>0</v>
      </c>
      <c r="F1680" s="81"/>
      <c r="G1680" s="82">
        <f t="shared" si="131"/>
        <v>0</v>
      </c>
      <c r="H1680" s="83">
        <f t="shared" si="132"/>
        <v>0</v>
      </c>
      <c r="I1680" s="83" t="e">
        <f t="shared" si="133"/>
        <v>#DIV/0!</v>
      </c>
      <c r="J1680" s="103" t="e">
        <f t="shared" si="134"/>
        <v>#DIV/0!</v>
      </c>
    </row>
    <row r="1681" spans="1:10" ht="12.75" customHeight="1" x14ac:dyDescent="0.25">
      <c r="A1681" s="101"/>
      <c r="D1681" s="81"/>
      <c r="E1681" s="81">
        <f>(E1680*Invoice!I3787)+((E1680-(E1680*Invoice!I3787))*Invoice!J3787)</f>
        <v>0</v>
      </c>
      <c r="F1681" s="81"/>
      <c r="G1681" s="90">
        <f>E1681/1.11</f>
        <v>0</v>
      </c>
      <c r="H1681" s="91">
        <f>G1681*11%</f>
        <v>0</v>
      </c>
      <c r="I1681" s="91" t="e">
        <f>G1681/B1680</f>
        <v>#DIV/0!</v>
      </c>
      <c r="J1681" s="104" t="e">
        <f>H1681/B1680</f>
        <v>#DIV/0!</v>
      </c>
    </row>
    <row r="1682" spans="1:10" ht="12.75" customHeight="1" x14ac:dyDescent="0.25">
      <c r="A1682" s="101"/>
      <c r="D1682" s="81" t="s">
        <v>23</v>
      </c>
      <c r="E1682" s="81">
        <f>E1680-E1681</f>
        <v>0</v>
      </c>
      <c r="F1682" s="81"/>
      <c r="G1682" s="82">
        <f>G1680-G1681</f>
        <v>0</v>
      </c>
      <c r="H1682" s="82">
        <f>H1680-H1681</f>
        <v>0</v>
      </c>
      <c r="I1682" s="82" t="e">
        <f>I1680-I1681</f>
        <v>#DIV/0!</v>
      </c>
      <c r="J1682" s="105" t="e">
        <f>J1680-J1681</f>
        <v>#DIV/0!</v>
      </c>
    </row>
    <row r="1683" spans="1:10" ht="12.75" customHeight="1" x14ac:dyDescent="0.25">
      <c r="A1683" s="101"/>
      <c r="D1683" s="81"/>
      <c r="E1683" s="81"/>
      <c r="F1683" s="81"/>
      <c r="G1683" s="82"/>
      <c r="H1683" s="83">
        <f>G1682+H1682</f>
        <v>0</v>
      </c>
      <c r="I1683" s="83"/>
      <c r="J1683" s="103"/>
    </row>
    <row r="1684" spans="1:10" ht="12.75" customHeight="1" x14ac:dyDescent="0.25">
      <c r="A1684" s="101"/>
      <c r="C1684" s="88"/>
      <c r="D1684" s="89"/>
      <c r="E1684" s="81"/>
      <c r="F1684" s="81"/>
      <c r="G1684" s="82"/>
      <c r="H1684" s="83"/>
      <c r="I1684" s="83"/>
      <c r="J1684" s="103"/>
    </row>
    <row r="1685" spans="1:10" ht="12.75" customHeight="1" x14ac:dyDescent="0.25">
      <c r="A1685" s="106"/>
      <c r="B1685" s="107"/>
      <c r="C1685" s="107"/>
      <c r="D1685" s="107"/>
      <c r="E1685" s="107"/>
      <c r="F1685" s="107"/>
      <c r="G1685" s="108">
        <f>G1592+G1598+G1604+G1610+G1616+G1622+G1628+G1634+G1640+G1646+G1652+G1658+G1664+G1670+G1676+G1682</f>
        <v>0</v>
      </c>
      <c r="H1685" s="108">
        <f>H1592+H1598+H1604+H1610+H1616+H1622+H1628+H1634+H1640+H1646+H1652+H1658+H1664+H1670+H1676+H1682</f>
        <v>0</v>
      </c>
      <c r="I1685" s="107"/>
      <c r="J1685" s="109">
        <f>H1593+H1599+H1605+H1611+H1617+H1623+H1629+H1635+H1641+H1647+H1653+H1659+H1665+H1671+H1677+H1683</f>
        <v>0</v>
      </c>
    </row>
    <row r="1687" spans="1:10" ht="12.75" customHeight="1" x14ac:dyDescent="0.25">
      <c r="A1687" s="94" t="s">
        <v>1</v>
      </c>
      <c r="B1687" s="95">
        <f>Invoice!E3878</f>
        <v>23070035</v>
      </c>
      <c r="C1687" s="96"/>
      <c r="D1687" s="97"/>
      <c r="E1687" s="97"/>
      <c r="F1687" s="97"/>
      <c r="G1687" s="98"/>
      <c r="H1687" s="99"/>
      <c r="I1687" s="99"/>
      <c r="J1687" s="100"/>
    </row>
    <row r="1688" spans="1:10" ht="12.75" customHeight="1" x14ac:dyDescent="0.25">
      <c r="A1688" s="101">
        <v>1</v>
      </c>
      <c r="B1688" s="84" t="s">
        <v>20</v>
      </c>
      <c r="C1688" s="84" t="s">
        <v>21</v>
      </c>
      <c r="D1688" s="85" t="s">
        <v>22</v>
      </c>
      <c r="E1688" s="85" t="s">
        <v>23</v>
      </c>
      <c r="F1688" s="85"/>
      <c r="G1688" s="86" t="s">
        <v>24</v>
      </c>
      <c r="H1688" s="87" t="s">
        <v>25</v>
      </c>
      <c r="I1688" s="87" t="s">
        <v>26</v>
      </c>
      <c r="J1688" s="102"/>
    </row>
    <row r="1689" spans="1:10" ht="12.75" customHeight="1" x14ac:dyDescent="0.25">
      <c r="A1689" s="101"/>
      <c r="B1689" s="80">
        <f>Invoice!B3886</f>
        <v>0</v>
      </c>
      <c r="C1689" s="88">
        <f>Invoice!E3886</f>
        <v>0</v>
      </c>
      <c r="D1689" s="89">
        <f>Invoice!H3886</f>
        <v>0</v>
      </c>
      <c r="E1689" s="81">
        <f>D1689*B1689</f>
        <v>0</v>
      </c>
      <c r="F1689" s="81"/>
      <c r="G1689" s="82">
        <f>E1689/1.11</f>
        <v>0</v>
      </c>
      <c r="H1689" s="83">
        <f>G1689*11%</f>
        <v>0</v>
      </c>
      <c r="I1689" s="83" t="e">
        <f>G1689/B1689</f>
        <v>#DIV/0!</v>
      </c>
      <c r="J1689" s="103" t="e">
        <f>H1689/B1689</f>
        <v>#DIV/0!</v>
      </c>
    </row>
    <row r="1690" spans="1:10" ht="12.75" customHeight="1" x14ac:dyDescent="0.25">
      <c r="A1690" s="101"/>
      <c r="D1690" s="81"/>
      <c r="E1690" s="81">
        <f>(E1689*Invoice!I3886)+((E1689-(E1689*Invoice!I3886))*Invoice!J3886)</f>
        <v>0</v>
      </c>
      <c r="F1690" s="81"/>
      <c r="G1690" s="90">
        <f>E1690/1.11</f>
        <v>0</v>
      </c>
      <c r="H1690" s="91">
        <f>G1690*11%</f>
        <v>0</v>
      </c>
      <c r="I1690" s="91" t="e">
        <f>G1690/B1689</f>
        <v>#DIV/0!</v>
      </c>
      <c r="J1690" s="104" t="e">
        <f>H1690/B1689</f>
        <v>#DIV/0!</v>
      </c>
    </row>
    <row r="1691" spans="1:10" ht="12.75" customHeight="1" x14ac:dyDescent="0.25">
      <c r="A1691" s="101"/>
      <c r="D1691" s="81" t="s">
        <v>23</v>
      </c>
      <c r="E1691" s="81">
        <f>E1689-E1690</f>
        <v>0</v>
      </c>
      <c r="F1691" s="81"/>
      <c r="G1691" s="82">
        <f>G1689-G1690</f>
        <v>0</v>
      </c>
      <c r="H1691" s="82">
        <f>H1689-H1690</f>
        <v>0</v>
      </c>
      <c r="I1691" s="82" t="e">
        <f>I1689-I1690</f>
        <v>#DIV/0!</v>
      </c>
      <c r="J1691" s="105" t="e">
        <f>J1689-J1690</f>
        <v>#DIV/0!</v>
      </c>
    </row>
    <row r="1692" spans="1:10" ht="12.75" customHeight="1" x14ac:dyDescent="0.25">
      <c r="A1692" s="101"/>
      <c r="D1692" s="81"/>
      <c r="E1692" s="81"/>
      <c r="F1692" s="81"/>
      <c r="G1692" s="82"/>
      <c r="H1692" s="83">
        <f>G1691+H1691</f>
        <v>0</v>
      </c>
      <c r="I1692" s="83"/>
      <c r="J1692" s="103"/>
    </row>
    <row r="1693" spans="1:10" ht="12.75" customHeight="1" x14ac:dyDescent="0.25">
      <c r="A1693" s="101"/>
      <c r="B1693" s="79"/>
      <c r="D1693" s="81"/>
      <c r="E1693" s="81"/>
      <c r="F1693" s="81"/>
      <c r="G1693" s="82"/>
      <c r="H1693" s="83"/>
      <c r="I1693" s="83"/>
      <c r="J1693" s="103"/>
    </row>
    <row r="1694" spans="1:10" ht="12.75" customHeight="1" x14ac:dyDescent="0.25">
      <c r="A1694" s="101">
        <v>2</v>
      </c>
      <c r="B1694" s="84" t="s">
        <v>20</v>
      </c>
      <c r="C1694" s="84" t="s">
        <v>21</v>
      </c>
      <c r="D1694" s="85" t="s">
        <v>22</v>
      </c>
      <c r="E1694" s="85" t="s">
        <v>23</v>
      </c>
      <c r="F1694" s="85"/>
      <c r="G1694" s="86" t="s">
        <v>24</v>
      </c>
      <c r="H1694" s="87" t="s">
        <v>25</v>
      </c>
      <c r="I1694" s="87" t="s">
        <v>26</v>
      </c>
      <c r="J1694" s="102"/>
    </row>
    <row r="1695" spans="1:10" ht="12.75" customHeight="1" x14ac:dyDescent="0.25">
      <c r="A1695" s="101"/>
      <c r="B1695" s="80">
        <f>Invoice!B3887</f>
        <v>0</v>
      </c>
      <c r="C1695" s="88">
        <f>Invoice!E3887</f>
        <v>0</v>
      </c>
      <c r="D1695" s="89">
        <f>Invoice!H3887</f>
        <v>0</v>
      </c>
      <c r="E1695" s="81">
        <f t="shared" ref="E1695:E1779" si="135">D1695*B1695</f>
        <v>0</v>
      </c>
      <c r="F1695" s="81"/>
      <c r="G1695" s="82">
        <f t="shared" ref="G1695:G1779" si="136">E1695/1.11</f>
        <v>0</v>
      </c>
      <c r="H1695" s="83">
        <f t="shared" ref="H1695:H1779" si="137">G1695*11%</f>
        <v>0</v>
      </c>
      <c r="I1695" s="83" t="e">
        <f t="shared" ref="I1695:I1779" si="138">G1695/B1695</f>
        <v>#DIV/0!</v>
      </c>
      <c r="J1695" s="103" t="e">
        <f t="shared" ref="J1695:J1779" si="139">H1695/B1695</f>
        <v>#DIV/0!</v>
      </c>
    </row>
    <row r="1696" spans="1:10" ht="12.75" customHeight="1" x14ac:dyDescent="0.25">
      <c r="A1696" s="101"/>
      <c r="D1696" s="81"/>
      <c r="E1696" s="81">
        <f>(E1695*Invoice!I3887)+((E1695-(E1695*Invoice!I3887))*Invoice!J3887)</f>
        <v>0</v>
      </c>
      <c r="F1696" s="81"/>
      <c r="G1696" s="90">
        <f>E1696/1.11</f>
        <v>0</v>
      </c>
      <c r="H1696" s="91">
        <f>G1696*11%</f>
        <v>0</v>
      </c>
      <c r="I1696" s="91" t="e">
        <f>G1696/B1695</f>
        <v>#DIV/0!</v>
      </c>
      <c r="J1696" s="104" t="e">
        <f>H1696/B1695</f>
        <v>#DIV/0!</v>
      </c>
    </row>
    <row r="1697" spans="1:10" ht="12.75" customHeight="1" x14ac:dyDescent="0.25">
      <c r="A1697" s="101"/>
      <c r="D1697" s="81" t="s">
        <v>23</v>
      </c>
      <c r="E1697" s="81">
        <f>E1695-E1696</f>
        <v>0</v>
      </c>
      <c r="F1697" s="81"/>
      <c r="G1697" s="82">
        <f>G1695-G1696</f>
        <v>0</v>
      </c>
      <c r="H1697" s="82">
        <f>H1695-H1696</f>
        <v>0</v>
      </c>
      <c r="I1697" s="82" t="e">
        <f>I1695-I1696</f>
        <v>#DIV/0!</v>
      </c>
      <c r="J1697" s="105" t="e">
        <f>J1695-J1696</f>
        <v>#DIV/0!</v>
      </c>
    </row>
    <row r="1698" spans="1:10" ht="12.75" customHeight="1" x14ac:dyDescent="0.25">
      <c r="A1698" s="101"/>
      <c r="D1698" s="81"/>
      <c r="E1698" s="81"/>
      <c r="F1698" s="81"/>
      <c r="G1698" s="82"/>
      <c r="H1698" s="83">
        <f>G1697+H1697</f>
        <v>0</v>
      </c>
      <c r="I1698" s="83"/>
      <c r="J1698" s="103"/>
    </row>
    <row r="1699" spans="1:10" ht="12.75" customHeight="1" x14ac:dyDescent="0.25">
      <c r="A1699" s="101"/>
      <c r="B1699" s="79"/>
      <c r="D1699" s="81"/>
      <c r="E1699" s="81"/>
      <c r="F1699" s="81"/>
      <c r="G1699" s="82"/>
      <c r="H1699" s="83"/>
      <c r="I1699" s="83"/>
      <c r="J1699" s="103"/>
    </row>
    <row r="1700" spans="1:10" ht="12.75" customHeight="1" x14ac:dyDescent="0.25">
      <c r="A1700" s="101">
        <v>3</v>
      </c>
      <c r="B1700" s="84" t="s">
        <v>20</v>
      </c>
      <c r="C1700" s="84" t="s">
        <v>21</v>
      </c>
      <c r="D1700" s="85" t="s">
        <v>22</v>
      </c>
      <c r="E1700" s="85" t="s">
        <v>23</v>
      </c>
      <c r="F1700" s="85"/>
      <c r="G1700" s="86" t="s">
        <v>24</v>
      </c>
      <c r="H1700" s="87" t="s">
        <v>25</v>
      </c>
      <c r="I1700" s="87" t="s">
        <v>26</v>
      </c>
      <c r="J1700" s="102"/>
    </row>
    <row r="1701" spans="1:10" ht="12.75" customHeight="1" x14ac:dyDescent="0.25">
      <c r="A1701" s="101"/>
      <c r="B1701" s="80">
        <f>Invoice!B3888</f>
        <v>0</v>
      </c>
      <c r="C1701" s="88">
        <f>Invoice!E3888</f>
        <v>0</v>
      </c>
      <c r="D1701" s="89">
        <f>Invoice!H3888</f>
        <v>0</v>
      </c>
      <c r="E1701" s="81">
        <f t="shared" si="135"/>
        <v>0</v>
      </c>
      <c r="F1701" s="81"/>
      <c r="G1701" s="82">
        <f t="shared" si="136"/>
        <v>0</v>
      </c>
      <c r="H1701" s="83">
        <f t="shared" si="137"/>
        <v>0</v>
      </c>
      <c r="I1701" s="83" t="e">
        <f t="shared" si="138"/>
        <v>#DIV/0!</v>
      </c>
      <c r="J1701" s="103" t="e">
        <f t="shared" si="139"/>
        <v>#DIV/0!</v>
      </c>
    </row>
    <row r="1702" spans="1:10" ht="12.75" customHeight="1" x14ac:dyDescent="0.25">
      <c r="A1702" s="101"/>
      <c r="D1702" s="81"/>
      <c r="E1702" s="81">
        <f>(E1701*Invoice!I3888)+((E1701-(E1701*Invoice!I3888))*Invoice!J3888)</f>
        <v>0</v>
      </c>
      <c r="F1702" s="81"/>
      <c r="G1702" s="90">
        <f>E1702/1.11</f>
        <v>0</v>
      </c>
      <c r="H1702" s="91">
        <f>G1702*11%</f>
        <v>0</v>
      </c>
      <c r="I1702" s="91" t="e">
        <f>G1702/B1701</f>
        <v>#DIV/0!</v>
      </c>
      <c r="J1702" s="104" t="e">
        <f>H1702/B1701</f>
        <v>#DIV/0!</v>
      </c>
    </row>
    <row r="1703" spans="1:10" ht="12.75" customHeight="1" x14ac:dyDescent="0.25">
      <c r="A1703" s="101"/>
      <c r="D1703" s="81" t="s">
        <v>23</v>
      </c>
      <c r="E1703" s="81">
        <f>E1701-E1702</f>
        <v>0</v>
      </c>
      <c r="F1703" s="81"/>
      <c r="G1703" s="82">
        <f>G1701-G1702</f>
        <v>0</v>
      </c>
      <c r="H1703" s="82">
        <f>H1701-H1702</f>
        <v>0</v>
      </c>
      <c r="I1703" s="82" t="e">
        <f>I1701-I1702</f>
        <v>#DIV/0!</v>
      </c>
      <c r="J1703" s="105" t="e">
        <f>J1701-J1702</f>
        <v>#DIV/0!</v>
      </c>
    </row>
    <row r="1704" spans="1:10" ht="12.75" customHeight="1" x14ac:dyDescent="0.25">
      <c r="A1704" s="101"/>
      <c r="D1704" s="81"/>
      <c r="E1704" s="81"/>
      <c r="F1704" s="81"/>
      <c r="G1704" s="82"/>
      <c r="H1704" s="83">
        <f>G1703+H1703</f>
        <v>0</v>
      </c>
      <c r="I1704" s="83"/>
      <c r="J1704" s="103"/>
    </row>
    <row r="1705" spans="1:10" ht="12.75" customHeight="1" x14ac:dyDescent="0.25">
      <c r="A1705" s="101"/>
      <c r="B1705" s="79"/>
      <c r="D1705" s="81"/>
      <c r="E1705" s="81"/>
      <c r="F1705" s="81"/>
      <c r="G1705" s="82"/>
      <c r="H1705" s="83"/>
      <c r="I1705" s="83"/>
      <c r="J1705" s="103"/>
    </row>
    <row r="1706" spans="1:10" ht="12.75" customHeight="1" x14ac:dyDescent="0.25">
      <c r="A1706" s="101">
        <v>4</v>
      </c>
      <c r="B1706" s="84" t="s">
        <v>20</v>
      </c>
      <c r="C1706" s="84" t="s">
        <v>21</v>
      </c>
      <c r="D1706" s="85" t="s">
        <v>22</v>
      </c>
      <c r="E1706" s="85" t="s">
        <v>23</v>
      </c>
      <c r="F1706" s="85"/>
      <c r="G1706" s="86" t="s">
        <v>24</v>
      </c>
      <c r="H1706" s="87" t="s">
        <v>25</v>
      </c>
      <c r="I1706" s="87" t="s">
        <v>26</v>
      </c>
      <c r="J1706" s="102"/>
    </row>
    <row r="1707" spans="1:10" ht="12.75" customHeight="1" x14ac:dyDescent="0.25">
      <c r="A1707" s="101"/>
      <c r="B1707" s="80">
        <f>Invoice!B3889</f>
        <v>0</v>
      </c>
      <c r="C1707" s="88">
        <f>Invoice!E3889</f>
        <v>0</v>
      </c>
      <c r="D1707" s="89">
        <f>Invoice!H3889</f>
        <v>0</v>
      </c>
      <c r="E1707" s="81">
        <f t="shared" si="135"/>
        <v>0</v>
      </c>
      <c r="F1707" s="81"/>
      <c r="G1707" s="82">
        <f t="shared" si="136"/>
        <v>0</v>
      </c>
      <c r="H1707" s="83">
        <f t="shared" si="137"/>
        <v>0</v>
      </c>
      <c r="I1707" s="83" t="e">
        <f t="shared" si="138"/>
        <v>#DIV/0!</v>
      </c>
      <c r="J1707" s="103" t="e">
        <f t="shared" si="139"/>
        <v>#DIV/0!</v>
      </c>
    </row>
    <row r="1708" spans="1:10" ht="12.75" customHeight="1" x14ac:dyDescent="0.25">
      <c r="A1708" s="101"/>
      <c r="D1708" s="81"/>
      <c r="E1708" s="81">
        <f>(E1707*Invoice!I3889)+((E1707-(E1707*Invoice!I3889))*Invoice!J3889)</f>
        <v>0</v>
      </c>
      <c r="F1708" s="81"/>
      <c r="G1708" s="90">
        <f>E1708/1.11</f>
        <v>0</v>
      </c>
      <c r="H1708" s="91">
        <f>G1708*11%</f>
        <v>0</v>
      </c>
      <c r="I1708" s="91" t="e">
        <f>G1708/B1707</f>
        <v>#DIV/0!</v>
      </c>
      <c r="J1708" s="104" t="e">
        <f>H1708/B1707</f>
        <v>#DIV/0!</v>
      </c>
    </row>
    <row r="1709" spans="1:10" ht="12.75" customHeight="1" x14ac:dyDescent="0.25">
      <c r="A1709" s="101"/>
      <c r="D1709" s="81" t="s">
        <v>23</v>
      </c>
      <c r="E1709" s="81">
        <f>E1707-E1708</f>
        <v>0</v>
      </c>
      <c r="F1709" s="81"/>
      <c r="G1709" s="82">
        <f>G1707-G1708</f>
        <v>0</v>
      </c>
      <c r="H1709" s="82">
        <f>H1707-H1708</f>
        <v>0</v>
      </c>
      <c r="I1709" s="82" t="e">
        <f>I1707-I1708</f>
        <v>#DIV/0!</v>
      </c>
      <c r="J1709" s="105" t="e">
        <f>J1707-J1708</f>
        <v>#DIV/0!</v>
      </c>
    </row>
    <row r="1710" spans="1:10" ht="12.75" customHeight="1" x14ac:dyDescent="0.25">
      <c r="A1710" s="101"/>
      <c r="D1710" s="81"/>
      <c r="E1710" s="81"/>
      <c r="F1710" s="81"/>
      <c r="G1710" s="82"/>
      <c r="H1710" s="83">
        <f>G1709+H1709</f>
        <v>0</v>
      </c>
      <c r="I1710" s="83"/>
      <c r="J1710" s="103"/>
    </row>
    <row r="1711" spans="1:10" ht="12.75" customHeight="1" x14ac:dyDescent="0.25">
      <c r="A1711" s="101"/>
      <c r="B1711" s="79"/>
      <c r="D1711" s="81"/>
      <c r="E1711" s="81"/>
      <c r="F1711" s="81"/>
      <c r="G1711" s="82"/>
      <c r="H1711" s="83"/>
      <c r="I1711" s="83"/>
      <c r="J1711" s="103"/>
    </row>
    <row r="1712" spans="1:10" ht="12.75" customHeight="1" x14ac:dyDescent="0.25">
      <c r="A1712" s="101">
        <v>5</v>
      </c>
      <c r="B1712" s="84" t="s">
        <v>20</v>
      </c>
      <c r="C1712" s="84" t="s">
        <v>21</v>
      </c>
      <c r="D1712" s="85" t="s">
        <v>22</v>
      </c>
      <c r="E1712" s="85" t="s">
        <v>23</v>
      </c>
      <c r="F1712" s="85"/>
      <c r="G1712" s="86" t="s">
        <v>24</v>
      </c>
      <c r="H1712" s="87" t="s">
        <v>25</v>
      </c>
      <c r="I1712" s="87" t="s">
        <v>26</v>
      </c>
      <c r="J1712" s="102"/>
    </row>
    <row r="1713" spans="1:10" ht="12.75" customHeight="1" x14ac:dyDescent="0.25">
      <c r="A1713" s="101"/>
      <c r="B1713" s="80">
        <f>Invoice!B3890</f>
        <v>0</v>
      </c>
      <c r="C1713" s="88">
        <f>Invoice!E3890</f>
        <v>0</v>
      </c>
      <c r="D1713" s="89">
        <f>Invoice!H3890</f>
        <v>0</v>
      </c>
      <c r="E1713" s="81">
        <f t="shared" si="135"/>
        <v>0</v>
      </c>
      <c r="F1713" s="81"/>
      <c r="G1713" s="82">
        <f t="shared" si="136"/>
        <v>0</v>
      </c>
      <c r="H1713" s="83">
        <f t="shared" si="137"/>
        <v>0</v>
      </c>
      <c r="I1713" s="83" t="e">
        <f t="shared" si="138"/>
        <v>#DIV/0!</v>
      </c>
      <c r="J1713" s="103" t="e">
        <f t="shared" si="139"/>
        <v>#DIV/0!</v>
      </c>
    </row>
    <row r="1714" spans="1:10" ht="12.75" customHeight="1" x14ac:dyDescent="0.25">
      <c r="A1714" s="101"/>
      <c r="D1714" s="81"/>
      <c r="E1714" s="81">
        <f>(E1713*Invoice!I3890)+((E1713-(E1713*Invoice!I3890))*Invoice!J3890)</f>
        <v>0</v>
      </c>
      <c r="F1714" s="81"/>
      <c r="G1714" s="90">
        <f>E1714/1.11</f>
        <v>0</v>
      </c>
      <c r="H1714" s="91">
        <f>G1714*11%</f>
        <v>0</v>
      </c>
      <c r="I1714" s="91" t="e">
        <f>G1714/B1713</f>
        <v>#DIV/0!</v>
      </c>
      <c r="J1714" s="104" t="e">
        <f>H1714/B1713</f>
        <v>#DIV/0!</v>
      </c>
    </row>
    <row r="1715" spans="1:10" ht="12.75" customHeight="1" x14ac:dyDescent="0.25">
      <c r="A1715" s="101"/>
      <c r="D1715" s="81" t="s">
        <v>23</v>
      </c>
      <c r="E1715" s="81">
        <f>E1713-E1714</f>
        <v>0</v>
      </c>
      <c r="F1715" s="81"/>
      <c r="G1715" s="82">
        <f>G1713-G1714</f>
        <v>0</v>
      </c>
      <c r="H1715" s="82">
        <f>H1713-H1714</f>
        <v>0</v>
      </c>
      <c r="I1715" s="82" t="e">
        <f>I1713-I1714</f>
        <v>#DIV/0!</v>
      </c>
      <c r="J1715" s="105" t="e">
        <f>J1713-J1714</f>
        <v>#DIV/0!</v>
      </c>
    </row>
    <row r="1716" spans="1:10" ht="12.75" customHeight="1" x14ac:dyDescent="0.25">
      <c r="A1716" s="101"/>
      <c r="D1716" s="81"/>
      <c r="E1716" s="81"/>
      <c r="F1716" s="81"/>
      <c r="G1716" s="82"/>
      <c r="H1716" s="83">
        <f>G1715+H1715</f>
        <v>0</v>
      </c>
      <c r="I1716" s="83"/>
      <c r="J1716" s="103"/>
    </row>
    <row r="1717" spans="1:10" ht="12.75" customHeight="1" x14ac:dyDescent="0.25">
      <c r="A1717" s="101"/>
      <c r="B1717" s="79"/>
      <c r="D1717" s="81"/>
      <c r="E1717" s="81"/>
      <c r="F1717" s="81"/>
      <c r="G1717" s="82"/>
      <c r="H1717" s="83"/>
      <c r="I1717" s="83"/>
      <c r="J1717" s="103"/>
    </row>
    <row r="1718" spans="1:10" ht="12.75" customHeight="1" x14ac:dyDescent="0.25">
      <c r="A1718" s="101">
        <v>6</v>
      </c>
      <c r="B1718" s="84" t="s">
        <v>20</v>
      </c>
      <c r="C1718" s="84" t="s">
        <v>21</v>
      </c>
      <c r="D1718" s="85" t="s">
        <v>22</v>
      </c>
      <c r="E1718" s="85" t="s">
        <v>23</v>
      </c>
      <c r="F1718" s="85"/>
      <c r="G1718" s="86" t="s">
        <v>24</v>
      </c>
      <c r="H1718" s="87" t="s">
        <v>25</v>
      </c>
      <c r="I1718" s="87" t="s">
        <v>26</v>
      </c>
      <c r="J1718" s="102"/>
    </row>
    <row r="1719" spans="1:10" ht="12.75" customHeight="1" x14ac:dyDescent="0.25">
      <c r="A1719" s="101"/>
      <c r="B1719" s="80">
        <f>Invoice!B3891</f>
        <v>0</v>
      </c>
      <c r="C1719" s="88">
        <f>Invoice!E3891</f>
        <v>0</v>
      </c>
      <c r="D1719" s="89">
        <f>Invoice!H3891</f>
        <v>0</v>
      </c>
      <c r="E1719" s="81">
        <f t="shared" si="135"/>
        <v>0</v>
      </c>
      <c r="F1719" s="81"/>
      <c r="G1719" s="82">
        <f t="shared" si="136"/>
        <v>0</v>
      </c>
      <c r="H1719" s="83">
        <f t="shared" si="137"/>
        <v>0</v>
      </c>
      <c r="I1719" s="83" t="e">
        <f t="shared" si="138"/>
        <v>#DIV/0!</v>
      </c>
      <c r="J1719" s="103" t="e">
        <f t="shared" si="139"/>
        <v>#DIV/0!</v>
      </c>
    </row>
    <row r="1720" spans="1:10" ht="12.75" customHeight="1" x14ac:dyDescent="0.25">
      <c r="A1720" s="101"/>
      <c r="D1720" s="81"/>
      <c r="E1720" s="81">
        <f>(E1719*Invoice!I3891)+((E1719-(E1719*Invoice!I3891))*Invoice!J3891)</f>
        <v>0</v>
      </c>
      <c r="F1720" s="81"/>
      <c r="G1720" s="90">
        <f>E1720/1.11</f>
        <v>0</v>
      </c>
      <c r="H1720" s="91">
        <f>G1720*11%</f>
        <v>0</v>
      </c>
      <c r="I1720" s="91" t="e">
        <f>G1720/B1719</f>
        <v>#DIV/0!</v>
      </c>
      <c r="J1720" s="104" t="e">
        <f>H1720/B1719</f>
        <v>#DIV/0!</v>
      </c>
    </row>
    <row r="1721" spans="1:10" ht="12.75" customHeight="1" x14ac:dyDescent="0.25">
      <c r="A1721" s="101"/>
      <c r="D1721" s="81" t="s">
        <v>23</v>
      </c>
      <c r="E1721" s="81">
        <f>E1719-E1720</f>
        <v>0</v>
      </c>
      <c r="F1721" s="81"/>
      <c r="G1721" s="82">
        <f>G1719-G1720</f>
        <v>0</v>
      </c>
      <c r="H1721" s="82">
        <f>H1719-H1720</f>
        <v>0</v>
      </c>
      <c r="I1721" s="82" t="e">
        <f>I1719-I1720</f>
        <v>#DIV/0!</v>
      </c>
      <c r="J1721" s="105" t="e">
        <f>J1719-J1720</f>
        <v>#DIV/0!</v>
      </c>
    </row>
    <row r="1722" spans="1:10" ht="12.75" customHeight="1" x14ac:dyDescent="0.25">
      <c r="A1722" s="101"/>
      <c r="D1722" s="81"/>
      <c r="E1722" s="81"/>
      <c r="F1722" s="81"/>
      <c r="G1722" s="82"/>
      <c r="H1722" s="83">
        <f>G1721+H1721</f>
        <v>0</v>
      </c>
      <c r="I1722" s="83"/>
      <c r="J1722" s="103"/>
    </row>
    <row r="1723" spans="1:10" ht="12.75" customHeight="1" x14ac:dyDescent="0.25">
      <c r="A1723" s="101"/>
      <c r="B1723" s="79"/>
      <c r="D1723" s="81"/>
      <c r="E1723" s="81"/>
      <c r="F1723" s="81"/>
      <c r="G1723" s="82"/>
      <c r="H1723" s="83"/>
      <c r="I1723" s="83"/>
      <c r="J1723" s="103"/>
    </row>
    <row r="1724" spans="1:10" ht="12.75" customHeight="1" x14ac:dyDescent="0.25">
      <c r="A1724" s="101">
        <v>7</v>
      </c>
      <c r="B1724" s="84" t="s">
        <v>20</v>
      </c>
      <c r="C1724" s="84" t="s">
        <v>21</v>
      </c>
      <c r="D1724" s="85" t="s">
        <v>22</v>
      </c>
      <c r="E1724" s="85" t="s">
        <v>23</v>
      </c>
      <c r="F1724" s="85"/>
      <c r="G1724" s="86" t="s">
        <v>24</v>
      </c>
      <c r="H1724" s="87" t="s">
        <v>25</v>
      </c>
      <c r="I1724" s="87" t="s">
        <v>26</v>
      </c>
      <c r="J1724" s="102"/>
    </row>
    <row r="1725" spans="1:10" ht="12.75" customHeight="1" x14ac:dyDescent="0.25">
      <c r="A1725" s="101"/>
      <c r="B1725" s="80">
        <f>Invoice!B3892</f>
        <v>0</v>
      </c>
      <c r="C1725" s="88">
        <f>Invoice!E3892</f>
        <v>0</v>
      </c>
      <c r="D1725" s="89">
        <f>Invoice!H3892</f>
        <v>0</v>
      </c>
      <c r="E1725" s="81">
        <f t="shared" si="135"/>
        <v>0</v>
      </c>
      <c r="F1725" s="81"/>
      <c r="G1725" s="82">
        <f t="shared" si="136"/>
        <v>0</v>
      </c>
      <c r="H1725" s="83">
        <f t="shared" si="137"/>
        <v>0</v>
      </c>
      <c r="I1725" s="83" t="e">
        <f t="shared" si="138"/>
        <v>#DIV/0!</v>
      </c>
      <c r="J1725" s="103" t="e">
        <f t="shared" si="139"/>
        <v>#DIV/0!</v>
      </c>
    </row>
    <row r="1726" spans="1:10" ht="12.75" customHeight="1" x14ac:dyDescent="0.25">
      <c r="A1726" s="101"/>
      <c r="D1726" s="81"/>
      <c r="E1726" s="81">
        <f>(E1725*Invoice!I3892)+((E1725-(E1725*Invoice!I3892))*Invoice!J3892)</f>
        <v>0</v>
      </c>
      <c r="F1726" s="81"/>
      <c r="G1726" s="90">
        <f>E1726/1.11</f>
        <v>0</v>
      </c>
      <c r="H1726" s="91">
        <f>G1726*11%</f>
        <v>0</v>
      </c>
      <c r="I1726" s="91" t="e">
        <f>G1726/B1725</f>
        <v>#DIV/0!</v>
      </c>
      <c r="J1726" s="104" t="e">
        <f>H1726/B1725</f>
        <v>#DIV/0!</v>
      </c>
    </row>
    <row r="1727" spans="1:10" ht="12.75" customHeight="1" x14ac:dyDescent="0.25">
      <c r="A1727" s="101"/>
      <c r="D1727" s="81" t="s">
        <v>23</v>
      </c>
      <c r="E1727" s="81">
        <f>E1725-E1726</f>
        <v>0</v>
      </c>
      <c r="F1727" s="81"/>
      <c r="G1727" s="82">
        <f>G1725-G1726</f>
        <v>0</v>
      </c>
      <c r="H1727" s="82">
        <f>H1725-H1726</f>
        <v>0</v>
      </c>
      <c r="I1727" s="82" t="e">
        <f>I1725-I1726</f>
        <v>#DIV/0!</v>
      </c>
      <c r="J1727" s="105" t="e">
        <f>J1725-J1726</f>
        <v>#DIV/0!</v>
      </c>
    </row>
    <row r="1728" spans="1:10" ht="12.75" customHeight="1" x14ac:dyDescent="0.25">
      <c r="A1728" s="101"/>
      <c r="D1728" s="81"/>
      <c r="E1728" s="81"/>
      <c r="F1728" s="81"/>
      <c r="G1728" s="82"/>
      <c r="H1728" s="83">
        <f>G1727+H1727</f>
        <v>0</v>
      </c>
      <c r="I1728" s="83"/>
      <c r="J1728" s="103"/>
    </row>
    <row r="1729" spans="1:10" ht="12.75" customHeight="1" x14ac:dyDescent="0.25">
      <c r="A1729" s="101"/>
      <c r="B1729" s="79"/>
      <c r="D1729" s="81"/>
      <c r="E1729" s="81"/>
      <c r="F1729" s="81"/>
      <c r="G1729" s="82"/>
      <c r="H1729" s="83"/>
      <c r="I1729" s="83"/>
      <c r="J1729" s="103"/>
    </row>
    <row r="1730" spans="1:10" ht="12.75" customHeight="1" x14ac:dyDescent="0.25">
      <c r="A1730" s="101">
        <v>8</v>
      </c>
      <c r="B1730" s="84" t="s">
        <v>20</v>
      </c>
      <c r="C1730" s="84" t="s">
        <v>21</v>
      </c>
      <c r="D1730" s="85" t="s">
        <v>22</v>
      </c>
      <c r="E1730" s="85" t="s">
        <v>23</v>
      </c>
      <c r="F1730" s="85"/>
      <c r="G1730" s="86" t="s">
        <v>24</v>
      </c>
      <c r="H1730" s="87" t="s">
        <v>25</v>
      </c>
      <c r="I1730" s="87" t="s">
        <v>26</v>
      </c>
      <c r="J1730" s="102"/>
    </row>
    <row r="1731" spans="1:10" ht="12.75" customHeight="1" x14ac:dyDescent="0.25">
      <c r="A1731" s="101"/>
      <c r="B1731" s="80">
        <f>Invoice!B3893</f>
        <v>0</v>
      </c>
      <c r="C1731" s="88">
        <f>Invoice!E3893</f>
        <v>0</v>
      </c>
      <c r="D1731" s="89">
        <f>Invoice!H3893</f>
        <v>0</v>
      </c>
      <c r="E1731" s="81">
        <f t="shared" si="135"/>
        <v>0</v>
      </c>
      <c r="F1731" s="81"/>
      <c r="G1731" s="82">
        <f t="shared" si="136"/>
        <v>0</v>
      </c>
      <c r="H1731" s="83">
        <f t="shared" si="137"/>
        <v>0</v>
      </c>
      <c r="I1731" s="83" t="e">
        <f t="shared" si="138"/>
        <v>#DIV/0!</v>
      </c>
      <c r="J1731" s="103" t="e">
        <f t="shared" si="139"/>
        <v>#DIV/0!</v>
      </c>
    </row>
    <row r="1732" spans="1:10" ht="12.75" customHeight="1" x14ac:dyDescent="0.25">
      <c r="A1732" s="101"/>
      <c r="D1732" s="81"/>
      <c r="E1732" s="81">
        <f>(E1731*Invoice!I3893)+((E1731-(E1731*Invoice!I3893))*Invoice!J3893)</f>
        <v>0</v>
      </c>
      <c r="F1732" s="81"/>
      <c r="G1732" s="90">
        <f>E1732/1.11</f>
        <v>0</v>
      </c>
      <c r="H1732" s="91">
        <f>G1732*11%</f>
        <v>0</v>
      </c>
      <c r="I1732" s="91" t="e">
        <f>G1732/B1731</f>
        <v>#DIV/0!</v>
      </c>
      <c r="J1732" s="104" t="e">
        <f>H1732/B1731</f>
        <v>#DIV/0!</v>
      </c>
    </row>
    <row r="1733" spans="1:10" ht="12.75" customHeight="1" x14ac:dyDescent="0.25">
      <c r="A1733" s="101"/>
      <c r="D1733" s="81" t="s">
        <v>23</v>
      </c>
      <c r="E1733" s="81">
        <f>E1731-E1732</f>
        <v>0</v>
      </c>
      <c r="F1733" s="81"/>
      <c r="G1733" s="82">
        <f>G1731-G1732</f>
        <v>0</v>
      </c>
      <c r="H1733" s="82">
        <f>H1731-H1732</f>
        <v>0</v>
      </c>
      <c r="I1733" s="82" t="e">
        <f>I1731-I1732</f>
        <v>#DIV/0!</v>
      </c>
      <c r="J1733" s="105" t="e">
        <f>J1731-J1732</f>
        <v>#DIV/0!</v>
      </c>
    </row>
    <row r="1734" spans="1:10" ht="12.75" customHeight="1" x14ac:dyDescent="0.25">
      <c r="A1734" s="101"/>
      <c r="D1734" s="81"/>
      <c r="E1734" s="81"/>
      <c r="F1734" s="81"/>
      <c r="G1734" s="82"/>
      <c r="H1734" s="83">
        <f>G1733+H1733</f>
        <v>0</v>
      </c>
      <c r="I1734" s="83"/>
      <c r="J1734" s="103"/>
    </row>
    <row r="1735" spans="1:10" ht="12.75" customHeight="1" x14ac:dyDescent="0.25">
      <c r="A1735" s="101"/>
      <c r="B1735" s="79"/>
      <c r="D1735" s="81"/>
      <c r="E1735" s="81"/>
      <c r="F1735" s="81"/>
      <c r="G1735" s="82"/>
      <c r="H1735" s="83"/>
      <c r="I1735" s="83"/>
      <c r="J1735" s="103"/>
    </row>
    <row r="1736" spans="1:10" ht="12.75" customHeight="1" x14ac:dyDescent="0.25">
      <c r="A1736" s="101">
        <v>9</v>
      </c>
      <c r="B1736" s="84" t="s">
        <v>20</v>
      </c>
      <c r="C1736" s="84" t="s">
        <v>21</v>
      </c>
      <c r="D1736" s="85" t="s">
        <v>22</v>
      </c>
      <c r="E1736" s="85" t="s">
        <v>23</v>
      </c>
      <c r="F1736" s="85"/>
      <c r="G1736" s="86" t="s">
        <v>24</v>
      </c>
      <c r="H1736" s="87" t="s">
        <v>25</v>
      </c>
      <c r="I1736" s="87" t="s">
        <v>26</v>
      </c>
      <c r="J1736" s="102"/>
    </row>
    <row r="1737" spans="1:10" ht="12.75" customHeight="1" x14ac:dyDescent="0.25">
      <c r="A1737" s="101"/>
      <c r="B1737" s="80">
        <f>Invoice!B3894</f>
        <v>0</v>
      </c>
      <c r="C1737" s="88">
        <f>Invoice!E3894</f>
        <v>0</v>
      </c>
      <c r="D1737" s="89">
        <f>Invoice!H3894</f>
        <v>0</v>
      </c>
      <c r="E1737" s="81">
        <f t="shared" si="135"/>
        <v>0</v>
      </c>
      <c r="F1737" s="81"/>
      <c r="G1737" s="82">
        <f t="shared" si="136"/>
        <v>0</v>
      </c>
      <c r="H1737" s="83">
        <f t="shared" si="137"/>
        <v>0</v>
      </c>
      <c r="I1737" s="83" t="e">
        <f t="shared" si="138"/>
        <v>#DIV/0!</v>
      </c>
      <c r="J1737" s="103" t="e">
        <f t="shared" si="139"/>
        <v>#DIV/0!</v>
      </c>
    </row>
    <row r="1738" spans="1:10" ht="12.75" customHeight="1" x14ac:dyDescent="0.25">
      <c r="A1738" s="101"/>
      <c r="D1738" s="81"/>
      <c r="E1738" s="81">
        <f>(E1737*Invoice!I3894)+((E1737-(E1737*Invoice!I3894))*Invoice!J3894)</f>
        <v>0</v>
      </c>
      <c r="F1738" s="81"/>
      <c r="G1738" s="90">
        <f>E1738/1.11</f>
        <v>0</v>
      </c>
      <c r="H1738" s="91">
        <f>G1738*11%</f>
        <v>0</v>
      </c>
      <c r="I1738" s="91" t="e">
        <f>G1738/B1737</f>
        <v>#DIV/0!</v>
      </c>
      <c r="J1738" s="104" t="e">
        <f>H1738/B1737</f>
        <v>#DIV/0!</v>
      </c>
    </row>
    <row r="1739" spans="1:10" ht="12.75" customHeight="1" x14ac:dyDescent="0.25">
      <c r="A1739" s="101"/>
      <c r="D1739" s="81" t="s">
        <v>23</v>
      </c>
      <c r="E1739" s="81">
        <f>E1737-E1738</f>
        <v>0</v>
      </c>
      <c r="F1739" s="81"/>
      <c r="G1739" s="82">
        <f>G1737-G1738</f>
        <v>0</v>
      </c>
      <c r="H1739" s="82">
        <f>H1737-H1738</f>
        <v>0</v>
      </c>
      <c r="I1739" s="82" t="e">
        <f>I1737-I1738</f>
        <v>#DIV/0!</v>
      </c>
      <c r="J1739" s="105" t="e">
        <f>J1737-J1738</f>
        <v>#DIV/0!</v>
      </c>
    </row>
    <row r="1740" spans="1:10" ht="12.75" customHeight="1" x14ac:dyDescent="0.25">
      <c r="A1740" s="101"/>
      <c r="D1740" s="81"/>
      <c r="E1740" s="81"/>
      <c r="F1740" s="81"/>
      <c r="G1740" s="82"/>
      <c r="H1740" s="83">
        <f>G1739+H1739</f>
        <v>0</v>
      </c>
      <c r="I1740" s="83"/>
      <c r="J1740" s="103"/>
    </row>
    <row r="1741" spans="1:10" ht="12.75" customHeight="1" x14ac:dyDescent="0.25">
      <c r="A1741" s="101"/>
      <c r="B1741" s="79"/>
      <c r="D1741" s="81"/>
      <c r="E1741" s="81"/>
      <c r="F1741" s="81"/>
      <c r="G1741" s="82"/>
      <c r="H1741" s="83"/>
      <c r="I1741" s="83"/>
      <c r="J1741" s="103"/>
    </row>
    <row r="1742" spans="1:10" ht="12.75" customHeight="1" x14ac:dyDescent="0.25">
      <c r="A1742" s="101">
        <v>10</v>
      </c>
      <c r="B1742" s="84" t="s">
        <v>20</v>
      </c>
      <c r="C1742" s="84" t="s">
        <v>21</v>
      </c>
      <c r="D1742" s="85" t="s">
        <v>22</v>
      </c>
      <c r="E1742" s="85" t="s">
        <v>23</v>
      </c>
      <c r="F1742" s="85"/>
      <c r="G1742" s="86" t="s">
        <v>24</v>
      </c>
      <c r="H1742" s="87" t="s">
        <v>25</v>
      </c>
      <c r="I1742" s="87" t="s">
        <v>26</v>
      </c>
      <c r="J1742" s="102"/>
    </row>
    <row r="1743" spans="1:10" ht="12.75" customHeight="1" x14ac:dyDescent="0.25">
      <c r="A1743" s="101"/>
      <c r="B1743" s="80">
        <f>Invoice!B3895</f>
        <v>0</v>
      </c>
      <c r="C1743" s="88">
        <f>Invoice!E3895</f>
        <v>0</v>
      </c>
      <c r="D1743" s="89">
        <f>Invoice!H3895</f>
        <v>0</v>
      </c>
      <c r="E1743" s="81">
        <f t="shared" si="135"/>
        <v>0</v>
      </c>
      <c r="F1743" s="81"/>
      <c r="G1743" s="82">
        <f t="shared" si="136"/>
        <v>0</v>
      </c>
      <c r="H1743" s="83">
        <f t="shared" si="137"/>
        <v>0</v>
      </c>
      <c r="I1743" s="83" t="e">
        <f t="shared" si="138"/>
        <v>#DIV/0!</v>
      </c>
      <c r="J1743" s="103" t="e">
        <f t="shared" si="139"/>
        <v>#DIV/0!</v>
      </c>
    </row>
    <row r="1744" spans="1:10" ht="12.75" customHeight="1" x14ac:dyDescent="0.25">
      <c r="A1744" s="101"/>
      <c r="D1744" s="81"/>
      <c r="E1744" s="81">
        <f>(E1743*Invoice!I3895)+((E1743-(E1743*Invoice!I3895))*Invoice!J3895)</f>
        <v>0</v>
      </c>
      <c r="F1744" s="81"/>
      <c r="G1744" s="90">
        <f>E1744/1.11</f>
        <v>0</v>
      </c>
      <c r="H1744" s="91">
        <f>G1744*11%</f>
        <v>0</v>
      </c>
      <c r="I1744" s="91" t="e">
        <f>G1744/B1743</f>
        <v>#DIV/0!</v>
      </c>
      <c r="J1744" s="104" t="e">
        <f>H1744/B1743</f>
        <v>#DIV/0!</v>
      </c>
    </row>
    <row r="1745" spans="1:10" ht="12.75" customHeight="1" x14ac:dyDescent="0.25">
      <c r="A1745" s="101"/>
      <c r="D1745" s="81" t="s">
        <v>23</v>
      </c>
      <c r="E1745" s="81">
        <f>E1743-E1744</f>
        <v>0</v>
      </c>
      <c r="F1745" s="81"/>
      <c r="G1745" s="82">
        <f>G1743-G1744</f>
        <v>0</v>
      </c>
      <c r="H1745" s="82">
        <f>H1743-H1744</f>
        <v>0</v>
      </c>
      <c r="I1745" s="82" t="e">
        <f>I1743-I1744</f>
        <v>#DIV/0!</v>
      </c>
      <c r="J1745" s="105" t="e">
        <f>J1743-J1744</f>
        <v>#DIV/0!</v>
      </c>
    </row>
    <row r="1746" spans="1:10" ht="12.75" customHeight="1" x14ac:dyDescent="0.25">
      <c r="A1746" s="101"/>
      <c r="D1746" s="81"/>
      <c r="E1746" s="81"/>
      <c r="F1746" s="81"/>
      <c r="G1746" s="82"/>
      <c r="H1746" s="83">
        <f>G1745+H1745</f>
        <v>0</v>
      </c>
      <c r="I1746" s="83"/>
      <c r="J1746" s="103"/>
    </row>
    <row r="1747" spans="1:10" ht="12.75" customHeight="1" x14ac:dyDescent="0.25">
      <c r="A1747" s="101"/>
      <c r="B1747" s="79"/>
      <c r="D1747" s="81"/>
      <c r="E1747" s="81"/>
      <c r="F1747" s="81"/>
      <c r="G1747" s="82"/>
      <c r="H1747" s="83"/>
      <c r="I1747" s="83"/>
      <c r="J1747" s="103"/>
    </row>
    <row r="1748" spans="1:10" ht="12.75" customHeight="1" x14ac:dyDescent="0.25">
      <c r="A1748" s="101">
        <v>11</v>
      </c>
      <c r="B1748" s="84" t="s">
        <v>20</v>
      </c>
      <c r="C1748" s="84" t="s">
        <v>21</v>
      </c>
      <c r="D1748" s="85" t="s">
        <v>22</v>
      </c>
      <c r="E1748" s="85" t="s">
        <v>23</v>
      </c>
      <c r="F1748" s="85"/>
      <c r="G1748" s="86" t="s">
        <v>24</v>
      </c>
      <c r="H1748" s="87" t="s">
        <v>25</v>
      </c>
      <c r="I1748" s="87" t="s">
        <v>26</v>
      </c>
      <c r="J1748" s="102"/>
    </row>
    <row r="1749" spans="1:10" ht="12.75" customHeight="1" x14ac:dyDescent="0.25">
      <c r="A1749" s="101"/>
      <c r="B1749" s="80">
        <f>Invoice!B3896</f>
        <v>0</v>
      </c>
      <c r="C1749" s="88">
        <f>Invoice!E3896</f>
        <v>0</v>
      </c>
      <c r="D1749" s="89">
        <f>Invoice!H3896</f>
        <v>0</v>
      </c>
      <c r="E1749" s="81">
        <f t="shared" si="135"/>
        <v>0</v>
      </c>
      <c r="F1749" s="81"/>
      <c r="G1749" s="82">
        <f t="shared" si="136"/>
        <v>0</v>
      </c>
      <c r="H1749" s="83">
        <f t="shared" si="137"/>
        <v>0</v>
      </c>
      <c r="I1749" s="83" t="e">
        <f t="shared" si="138"/>
        <v>#DIV/0!</v>
      </c>
      <c r="J1749" s="103" t="e">
        <f t="shared" si="139"/>
        <v>#DIV/0!</v>
      </c>
    </row>
    <row r="1750" spans="1:10" ht="12.75" customHeight="1" x14ac:dyDescent="0.25">
      <c r="A1750" s="101"/>
      <c r="D1750" s="81"/>
      <c r="E1750" s="81">
        <f>(E1749*Invoice!I3896)+((E1749-(E1749*Invoice!I3896))*Invoice!J3896)</f>
        <v>0</v>
      </c>
      <c r="F1750" s="81"/>
      <c r="G1750" s="90">
        <f>E1750/1.11</f>
        <v>0</v>
      </c>
      <c r="H1750" s="91">
        <f>G1750*11%</f>
        <v>0</v>
      </c>
      <c r="I1750" s="91" t="e">
        <f>G1750/B1749</f>
        <v>#DIV/0!</v>
      </c>
      <c r="J1750" s="104" t="e">
        <f>H1750/B1749</f>
        <v>#DIV/0!</v>
      </c>
    </row>
    <row r="1751" spans="1:10" ht="12.75" customHeight="1" x14ac:dyDescent="0.25">
      <c r="A1751" s="101"/>
      <c r="D1751" s="81" t="s">
        <v>23</v>
      </c>
      <c r="E1751" s="81">
        <f>E1749-E1750</f>
        <v>0</v>
      </c>
      <c r="F1751" s="81"/>
      <c r="G1751" s="82">
        <f>G1749-G1750</f>
        <v>0</v>
      </c>
      <c r="H1751" s="82">
        <f>H1749-H1750</f>
        <v>0</v>
      </c>
      <c r="I1751" s="82" t="e">
        <f>I1749-I1750</f>
        <v>#DIV/0!</v>
      </c>
      <c r="J1751" s="105" t="e">
        <f>J1749-J1750</f>
        <v>#DIV/0!</v>
      </c>
    </row>
    <row r="1752" spans="1:10" ht="12.75" customHeight="1" x14ac:dyDescent="0.25">
      <c r="A1752" s="101"/>
      <c r="D1752" s="81"/>
      <c r="E1752" s="81"/>
      <c r="F1752" s="81"/>
      <c r="G1752" s="82"/>
      <c r="H1752" s="83">
        <f>G1751+H1751</f>
        <v>0</v>
      </c>
      <c r="I1752" s="83"/>
      <c r="J1752" s="103"/>
    </row>
    <row r="1753" spans="1:10" ht="12.75" customHeight="1" x14ac:dyDescent="0.25">
      <c r="A1753" s="101"/>
      <c r="B1753" s="79"/>
      <c r="D1753" s="81"/>
      <c r="E1753" s="81"/>
      <c r="F1753" s="81"/>
      <c r="G1753" s="82"/>
      <c r="H1753" s="83"/>
      <c r="I1753" s="83"/>
      <c r="J1753" s="103"/>
    </row>
    <row r="1754" spans="1:10" ht="12.75" customHeight="1" x14ac:dyDescent="0.25">
      <c r="A1754" s="101">
        <v>12</v>
      </c>
      <c r="B1754" s="84" t="s">
        <v>20</v>
      </c>
      <c r="C1754" s="84" t="s">
        <v>21</v>
      </c>
      <c r="D1754" s="85" t="s">
        <v>22</v>
      </c>
      <c r="E1754" s="85" t="s">
        <v>23</v>
      </c>
      <c r="F1754" s="85"/>
      <c r="G1754" s="86" t="s">
        <v>24</v>
      </c>
      <c r="H1754" s="87" t="s">
        <v>25</v>
      </c>
      <c r="I1754" s="87" t="s">
        <v>26</v>
      </c>
      <c r="J1754" s="102"/>
    </row>
    <row r="1755" spans="1:10" ht="12.75" customHeight="1" x14ac:dyDescent="0.25">
      <c r="A1755" s="101"/>
      <c r="B1755" s="80">
        <f>Invoice!B3897</f>
        <v>0</v>
      </c>
      <c r="C1755" s="88">
        <f>Invoice!E3897</f>
        <v>0</v>
      </c>
      <c r="D1755" s="89">
        <f>Invoice!H3897</f>
        <v>0</v>
      </c>
      <c r="E1755" s="81">
        <f t="shared" si="135"/>
        <v>0</v>
      </c>
      <c r="F1755" s="81"/>
      <c r="G1755" s="82">
        <f t="shared" si="136"/>
        <v>0</v>
      </c>
      <c r="H1755" s="83">
        <f t="shared" si="137"/>
        <v>0</v>
      </c>
      <c r="I1755" s="83" t="e">
        <f t="shared" si="138"/>
        <v>#DIV/0!</v>
      </c>
      <c r="J1755" s="103" t="e">
        <f t="shared" si="139"/>
        <v>#DIV/0!</v>
      </c>
    </row>
    <row r="1756" spans="1:10" ht="12.75" customHeight="1" x14ac:dyDescent="0.25">
      <c r="A1756" s="101"/>
      <c r="D1756" s="81"/>
      <c r="E1756" s="81">
        <f>(E1755*Invoice!I3897)+((E1755-(E1755*Invoice!I3897))*Invoice!J3897)</f>
        <v>0</v>
      </c>
      <c r="F1756" s="81"/>
      <c r="G1756" s="90">
        <f>E1756/1.11</f>
        <v>0</v>
      </c>
      <c r="H1756" s="91">
        <f>G1756*11%</f>
        <v>0</v>
      </c>
      <c r="I1756" s="91" t="e">
        <f>G1756/B1755</f>
        <v>#DIV/0!</v>
      </c>
      <c r="J1756" s="104" t="e">
        <f>H1756/B1755</f>
        <v>#DIV/0!</v>
      </c>
    </row>
    <row r="1757" spans="1:10" ht="12.75" customHeight="1" x14ac:dyDescent="0.25">
      <c r="A1757" s="101"/>
      <c r="D1757" s="81" t="s">
        <v>23</v>
      </c>
      <c r="E1757" s="81">
        <f>E1755-E1756</f>
        <v>0</v>
      </c>
      <c r="F1757" s="81"/>
      <c r="G1757" s="82">
        <f>G1755-G1756</f>
        <v>0</v>
      </c>
      <c r="H1757" s="82">
        <f>H1755-H1756</f>
        <v>0</v>
      </c>
      <c r="I1757" s="82" t="e">
        <f>I1755-I1756</f>
        <v>#DIV/0!</v>
      </c>
      <c r="J1757" s="105" t="e">
        <f>J1755-J1756</f>
        <v>#DIV/0!</v>
      </c>
    </row>
    <row r="1758" spans="1:10" ht="12.75" customHeight="1" x14ac:dyDescent="0.25">
      <c r="A1758" s="101"/>
      <c r="D1758" s="81"/>
      <c r="E1758" s="81"/>
      <c r="F1758" s="81"/>
      <c r="G1758" s="82"/>
      <c r="H1758" s="83">
        <f>G1757+H1757</f>
        <v>0</v>
      </c>
      <c r="I1758" s="83"/>
      <c r="J1758" s="103"/>
    </row>
    <row r="1759" spans="1:10" ht="12.75" customHeight="1" x14ac:dyDescent="0.25">
      <c r="A1759" s="101"/>
      <c r="B1759" s="79"/>
      <c r="D1759" s="81"/>
      <c r="E1759" s="81"/>
      <c r="F1759" s="81"/>
      <c r="G1759" s="82"/>
      <c r="H1759" s="83"/>
      <c r="I1759" s="83"/>
      <c r="J1759" s="103"/>
    </row>
    <row r="1760" spans="1:10" ht="12.75" customHeight="1" x14ac:dyDescent="0.25">
      <c r="A1760" s="101">
        <v>13</v>
      </c>
      <c r="B1760" s="84" t="s">
        <v>20</v>
      </c>
      <c r="C1760" s="84" t="s">
        <v>21</v>
      </c>
      <c r="D1760" s="85" t="s">
        <v>22</v>
      </c>
      <c r="E1760" s="85" t="s">
        <v>23</v>
      </c>
      <c r="F1760" s="85"/>
      <c r="G1760" s="86" t="s">
        <v>24</v>
      </c>
      <c r="H1760" s="87" t="s">
        <v>25</v>
      </c>
      <c r="I1760" s="87" t="s">
        <v>26</v>
      </c>
      <c r="J1760" s="102"/>
    </row>
    <row r="1761" spans="1:10" ht="12.75" customHeight="1" x14ac:dyDescent="0.25">
      <c r="A1761" s="101"/>
      <c r="B1761" s="80">
        <f>Invoice!B3898</f>
        <v>0</v>
      </c>
      <c r="C1761" s="88">
        <f>Invoice!E3898</f>
        <v>0</v>
      </c>
      <c r="D1761" s="89">
        <f>Invoice!H3898</f>
        <v>0</v>
      </c>
      <c r="E1761" s="81">
        <f t="shared" si="135"/>
        <v>0</v>
      </c>
      <c r="F1761" s="81"/>
      <c r="G1761" s="82">
        <f t="shared" si="136"/>
        <v>0</v>
      </c>
      <c r="H1761" s="83">
        <f t="shared" si="137"/>
        <v>0</v>
      </c>
      <c r="I1761" s="83" t="e">
        <f t="shared" si="138"/>
        <v>#DIV/0!</v>
      </c>
      <c r="J1761" s="103" t="e">
        <f t="shared" si="139"/>
        <v>#DIV/0!</v>
      </c>
    </row>
    <row r="1762" spans="1:10" ht="12.75" customHeight="1" x14ac:dyDescent="0.25">
      <c r="A1762" s="101"/>
      <c r="D1762" s="81"/>
      <c r="E1762" s="81">
        <f>(E1761*Invoice!I3898)+((E1761-(E1761*Invoice!I3898))*Invoice!J3898)</f>
        <v>0</v>
      </c>
      <c r="F1762" s="81"/>
      <c r="G1762" s="90">
        <f>E1762/1.11</f>
        <v>0</v>
      </c>
      <c r="H1762" s="91">
        <f>G1762*11%</f>
        <v>0</v>
      </c>
      <c r="I1762" s="91" t="e">
        <f>G1762/B1761</f>
        <v>#DIV/0!</v>
      </c>
      <c r="J1762" s="104" t="e">
        <f>H1762/B1761</f>
        <v>#DIV/0!</v>
      </c>
    </row>
    <row r="1763" spans="1:10" ht="12.75" customHeight="1" x14ac:dyDescent="0.25">
      <c r="A1763" s="101"/>
      <c r="D1763" s="81" t="s">
        <v>23</v>
      </c>
      <c r="E1763" s="81">
        <f>E1761-E1762</f>
        <v>0</v>
      </c>
      <c r="F1763" s="81"/>
      <c r="G1763" s="82">
        <f>G1761-G1762</f>
        <v>0</v>
      </c>
      <c r="H1763" s="82">
        <f>H1761-H1762</f>
        <v>0</v>
      </c>
      <c r="I1763" s="82" t="e">
        <f>I1761-I1762</f>
        <v>#DIV/0!</v>
      </c>
      <c r="J1763" s="105" t="e">
        <f>J1761-J1762</f>
        <v>#DIV/0!</v>
      </c>
    </row>
    <row r="1764" spans="1:10" ht="12.75" customHeight="1" x14ac:dyDescent="0.25">
      <c r="A1764" s="101"/>
      <c r="D1764" s="81"/>
      <c r="E1764" s="81"/>
      <c r="F1764" s="81"/>
      <c r="G1764" s="82"/>
      <c r="H1764" s="83">
        <f>G1763+H1763</f>
        <v>0</v>
      </c>
      <c r="I1764" s="83"/>
      <c r="J1764" s="103"/>
    </row>
    <row r="1765" spans="1:10" ht="12.75" customHeight="1" x14ac:dyDescent="0.25">
      <c r="A1765" s="101"/>
      <c r="B1765" s="79"/>
      <c r="D1765" s="81"/>
      <c r="E1765" s="81"/>
      <c r="F1765" s="81"/>
      <c r="G1765" s="82"/>
      <c r="H1765" s="83"/>
      <c r="I1765" s="83"/>
      <c r="J1765" s="103"/>
    </row>
    <row r="1766" spans="1:10" ht="12.75" customHeight="1" x14ac:dyDescent="0.25">
      <c r="A1766" s="101">
        <v>14</v>
      </c>
      <c r="B1766" s="84" t="s">
        <v>20</v>
      </c>
      <c r="C1766" s="84" t="s">
        <v>21</v>
      </c>
      <c r="D1766" s="85" t="s">
        <v>22</v>
      </c>
      <c r="E1766" s="85" t="s">
        <v>23</v>
      </c>
      <c r="F1766" s="85"/>
      <c r="G1766" s="86" t="s">
        <v>24</v>
      </c>
      <c r="H1766" s="87" t="s">
        <v>25</v>
      </c>
      <c r="I1766" s="87" t="s">
        <v>26</v>
      </c>
      <c r="J1766" s="102"/>
    </row>
    <row r="1767" spans="1:10" ht="12.75" customHeight="1" x14ac:dyDescent="0.25">
      <c r="A1767" s="101"/>
      <c r="B1767" s="80">
        <f>Invoice!B3899</f>
        <v>0</v>
      </c>
      <c r="C1767" s="88">
        <f>Invoice!E3899</f>
        <v>0</v>
      </c>
      <c r="D1767" s="89">
        <f>Invoice!H3899</f>
        <v>0</v>
      </c>
      <c r="E1767" s="81">
        <f t="shared" si="135"/>
        <v>0</v>
      </c>
      <c r="F1767" s="81"/>
      <c r="G1767" s="82">
        <f t="shared" si="136"/>
        <v>0</v>
      </c>
      <c r="H1767" s="83">
        <f t="shared" si="137"/>
        <v>0</v>
      </c>
      <c r="I1767" s="83" t="e">
        <f t="shared" si="138"/>
        <v>#DIV/0!</v>
      </c>
      <c r="J1767" s="103" t="e">
        <f t="shared" si="139"/>
        <v>#DIV/0!</v>
      </c>
    </row>
    <row r="1768" spans="1:10" ht="12.75" customHeight="1" x14ac:dyDescent="0.25">
      <c r="A1768" s="101"/>
      <c r="D1768" s="81"/>
      <c r="E1768" s="81">
        <f>(E1767*Invoice!I3899)+((E1767-(E1767*Invoice!I3899))*Invoice!J3899)</f>
        <v>0</v>
      </c>
      <c r="F1768" s="81"/>
      <c r="G1768" s="90">
        <f>E1768/1.11</f>
        <v>0</v>
      </c>
      <c r="H1768" s="91">
        <f>G1768*11%</f>
        <v>0</v>
      </c>
      <c r="I1768" s="91" t="e">
        <f>G1768/B1767</f>
        <v>#DIV/0!</v>
      </c>
      <c r="J1768" s="104" t="e">
        <f>H1768/B1767</f>
        <v>#DIV/0!</v>
      </c>
    </row>
    <row r="1769" spans="1:10" ht="12.75" customHeight="1" x14ac:dyDescent="0.25">
      <c r="A1769" s="101"/>
      <c r="D1769" s="81" t="s">
        <v>23</v>
      </c>
      <c r="E1769" s="81">
        <f>E1767-E1768</f>
        <v>0</v>
      </c>
      <c r="F1769" s="81"/>
      <c r="G1769" s="82">
        <f>G1767-G1768</f>
        <v>0</v>
      </c>
      <c r="H1769" s="82">
        <f>H1767-H1768</f>
        <v>0</v>
      </c>
      <c r="I1769" s="82" t="e">
        <f>I1767-I1768</f>
        <v>#DIV/0!</v>
      </c>
      <c r="J1769" s="105" t="e">
        <f>J1767-J1768</f>
        <v>#DIV/0!</v>
      </c>
    </row>
    <row r="1770" spans="1:10" ht="12.75" customHeight="1" x14ac:dyDescent="0.25">
      <c r="A1770" s="101"/>
      <c r="D1770" s="81"/>
      <c r="E1770" s="81"/>
      <c r="F1770" s="81"/>
      <c r="G1770" s="82"/>
      <c r="H1770" s="83">
        <f>G1769+H1769</f>
        <v>0</v>
      </c>
      <c r="I1770" s="83"/>
      <c r="J1770" s="103"/>
    </row>
    <row r="1771" spans="1:10" ht="12.75" customHeight="1" x14ac:dyDescent="0.25">
      <c r="A1771" s="101"/>
      <c r="B1771" s="79"/>
      <c r="D1771" s="81"/>
      <c r="E1771" s="81"/>
      <c r="F1771" s="81"/>
      <c r="G1771" s="82"/>
      <c r="H1771" s="83"/>
      <c r="I1771" s="83"/>
      <c r="J1771" s="103"/>
    </row>
    <row r="1772" spans="1:10" ht="12.75" customHeight="1" x14ac:dyDescent="0.25">
      <c r="A1772" s="101">
        <v>15</v>
      </c>
      <c r="B1772" s="84" t="s">
        <v>20</v>
      </c>
      <c r="C1772" s="84" t="s">
        <v>21</v>
      </c>
      <c r="D1772" s="85" t="s">
        <v>22</v>
      </c>
      <c r="E1772" s="85" t="s">
        <v>23</v>
      </c>
      <c r="F1772" s="85"/>
      <c r="G1772" s="86" t="s">
        <v>24</v>
      </c>
      <c r="H1772" s="87" t="s">
        <v>25</v>
      </c>
      <c r="I1772" s="87" t="s">
        <v>26</v>
      </c>
      <c r="J1772" s="102"/>
    </row>
    <row r="1773" spans="1:10" ht="12.75" customHeight="1" x14ac:dyDescent="0.25">
      <c r="A1773" s="101"/>
      <c r="B1773" s="80">
        <f>Invoice!B3900</f>
        <v>0</v>
      </c>
      <c r="C1773" s="88">
        <f>Invoice!E3900</f>
        <v>0</v>
      </c>
      <c r="D1773" s="89">
        <f>Invoice!H3900</f>
        <v>0</v>
      </c>
      <c r="E1773" s="81">
        <f t="shared" si="135"/>
        <v>0</v>
      </c>
      <c r="F1773" s="81"/>
      <c r="G1773" s="82">
        <f t="shared" si="136"/>
        <v>0</v>
      </c>
      <c r="H1773" s="83">
        <f t="shared" si="137"/>
        <v>0</v>
      </c>
      <c r="I1773" s="83" t="e">
        <f t="shared" si="138"/>
        <v>#DIV/0!</v>
      </c>
      <c r="J1773" s="103" t="e">
        <f t="shared" si="139"/>
        <v>#DIV/0!</v>
      </c>
    </row>
    <row r="1774" spans="1:10" ht="12.75" customHeight="1" x14ac:dyDescent="0.25">
      <c r="A1774" s="101"/>
      <c r="D1774" s="81"/>
      <c r="E1774" s="81">
        <f>(E1773*Invoice!I3900)+((E1773-(E1773*Invoice!I3900))*Invoice!J3900)</f>
        <v>0</v>
      </c>
      <c r="F1774" s="81"/>
      <c r="G1774" s="90">
        <f>E1774/1.11</f>
        <v>0</v>
      </c>
      <c r="H1774" s="91">
        <f>G1774*11%</f>
        <v>0</v>
      </c>
      <c r="I1774" s="91" t="e">
        <f>G1774/B1773</f>
        <v>#DIV/0!</v>
      </c>
      <c r="J1774" s="104" t="e">
        <f>H1774/B1773</f>
        <v>#DIV/0!</v>
      </c>
    </row>
    <row r="1775" spans="1:10" ht="12.75" customHeight="1" x14ac:dyDescent="0.25">
      <c r="A1775" s="101"/>
      <c r="D1775" s="81" t="s">
        <v>23</v>
      </c>
      <c r="E1775" s="81">
        <f>E1773-E1774</f>
        <v>0</v>
      </c>
      <c r="F1775" s="81"/>
      <c r="G1775" s="82">
        <f>G1773-G1774</f>
        <v>0</v>
      </c>
      <c r="H1775" s="82">
        <f>H1773-H1774</f>
        <v>0</v>
      </c>
      <c r="I1775" s="82" t="e">
        <f>I1773-I1774</f>
        <v>#DIV/0!</v>
      </c>
      <c r="J1775" s="105" t="e">
        <f>J1773-J1774</f>
        <v>#DIV/0!</v>
      </c>
    </row>
    <row r="1776" spans="1:10" ht="12.75" customHeight="1" x14ac:dyDescent="0.25">
      <c r="A1776" s="101"/>
      <c r="D1776" s="81"/>
      <c r="E1776" s="81"/>
      <c r="F1776" s="81"/>
      <c r="G1776" s="82"/>
      <c r="H1776" s="83">
        <f>G1775+H1775</f>
        <v>0</v>
      </c>
      <c r="I1776" s="83"/>
      <c r="J1776" s="103"/>
    </row>
    <row r="1777" spans="1:10" ht="12.75" customHeight="1" x14ac:dyDescent="0.25">
      <c r="A1777" s="101"/>
      <c r="B1777" s="79"/>
      <c r="D1777" s="81"/>
      <c r="E1777" s="81"/>
      <c r="F1777" s="81"/>
      <c r="G1777" s="82"/>
      <c r="H1777" s="83"/>
      <c r="I1777" s="83"/>
      <c r="J1777" s="103"/>
    </row>
    <row r="1778" spans="1:10" ht="12.75" customHeight="1" x14ac:dyDescent="0.25">
      <c r="A1778" s="101">
        <v>16</v>
      </c>
      <c r="B1778" s="84" t="s">
        <v>20</v>
      </c>
      <c r="C1778" s="84" t="s">
        <v>21</v>
      </c>
      <c r="D1778" s="85" t="s">
        <v>22</v>
      </c>
      <c r="E1778" s="85" t="s">
        <v>23</v>
      </c>
      <c r="F1778" s="85"/>
      <c r="G1778" s="86" t="s">
        <v>24</v>
      </c>
      <c r="H1778" s="87" t="s">
        <v>25</v>
      </c>
      <c r="I1778" s="87" t="s">
        <v>26</v>
      </c>
      <c r="J1778" s="102"/>
    </row>
    <row r="1779" spans="1:10" ht="12.75" customHeight="1" x14ac:dyDescent="0.25">
      <c r="A1779" s="101"/>
      <c r="B1779" s="80">
        <f>Invoice!B3901</f>
        <v>0</v>
      </c>
      <c r="C1779" s="88">
        <f>Invoice!E3901</f>
        <v>0</v>
      </c>
      <c r="D1779" s="89">
        <f>Invoice!H3901</f>
        <v>0</v>
      </c>
      <c r="E1779" s="81">
        <f t="shared" si="135"/>
        <v>0</v>
      </c>
      <c r="F1779" s="81"/>
      <c r="G1779" s="82">
        <f t="shared" si="136"/>
        <v>0</v>
      </c>
      <c r="H1779" s="83">
        <f t="shared" si="137"/>
        <v>0</v>
      </c>
      <c r="I1779" s="83" t="e">
        <f t="shared" si="138"/>
        <v>#DIV/0!</v>
      </c>
      <c r="J1779" s="103" t="e">
        <f t="shared" si="139"/>
        <v>#DIV/0!</v>
      </c>
    </row>
    <row r="1780" spans="1:10" ht="12.75" customHeight="1" x14ac:dyDescent="0.25">
      <c r="A1780" s="101"/>
      <c r="D1780" s="81"/>
      <c r="E1780" s="81">
        <f>(E1779*Invoice!I3901)+((E1779-(E1779*Invoice!I3901))*Invoice!J3901)</f>
        <v>0</v>
      </c>
      <c r="F1780" s="81"/>
      <c r="G1780" s="90">
        <f>E1780/1.11</f>
        <v>0</v>
      </c>
      <c r="H1780" s="91">
        <f>G1780*11%</f>
        <v>0</v>
      </c>
      <c r="I1780" s="91" t="e">
        <f>G1780/B1779</f>
        <v>#DIV/0!</v>
      </c>
      <c r="J1780" s="104" t="e">
        <f>H1780/B1779</f>
        <v>#DIV/0!</v>
      </c>
    </row>
    <row r="1781" spans="1:10" ht="12.75" customHeight="1" x14ac:dyDescent="0.25">
      <c r="A1781" s="101"/>
      <c r="D1781" s="81" t="s">
        <v>23</v>
      </c>
      <c r="E1781" s="81">
        <f>E1779-E1780</f>
        <v>0</v>
      </c>
      <c r="F1781" s="81"/>
      <c r="G1781" s="82">
        <f>G1779-G1780</f>
        <v>0</v>
      </c>
      <c r="H1781" s="82">
        <f>H1779-H1780</f>
        <v>0</v>
      </c>
      <c r="I1781" s="82" t="e">
        <f>I1779-I1780</f>
        <v>#DIV/0!</v>
      </c>
      <c r="J1781" s="105" t="e">
        <f>J1779-J1780</f>
        <v>#DIV/0!</v>
      </c>
    </row>
    <row r="1782" spans="1:10" ht="12.75" customHeight="1" x14ac:dyDescent="0.25">
      <c r="A1782" s="101"/>
      <c r="D1782" s="81"/>
      <c r="E1782" s="81"/>
      <c r="F1782" s="81"/>
      <c r="G1782" s="82"/>
      <c r="H1782" s="83">
        <f>G1781+H1781</f>
        <v>0</v>
      </c>
      <c r="I1782" s="83"/>
      <c r="J1782" s="103"/>
    </row>
    <row r="1783" spans="1:10" ht="12.75" customHeight="1" x14ac:dyDescent="0.25">
      <c r="A1783" s="101"/>
      <c r="C1783" s="88"/>
      <c r="D1783" s="89"/>
      <c r="E1783" s="81"/>
      <c r="F1783" s="81"/>
      <c r="G1783" s="82"/>
      <c r="H1783" s="83"/>
      <c r="I1783" s="83"/>
      <c r="J1783" s="103"/>
    </row>
    <row r="1784" spans="1:10" ht="12.75" customHeight="1" x14ac:dyDescent="0.25">
      <c r="A1784" s="106"/>
      <c r="B1784" s="107"/>
      <c r="C1784" s="107"/>
      <c r="D1784" s="107"/>
      <c r="E1784" s="107"/>
      <c r="F1784" s="107"/>
      <c r="G1784" s="108">
        <f>G1691+G1697+G1703+G1709+G1715+G1721+G1727+G1733+G1739+G1745+G1751+G1757+G1763+G1769+G1775+G1781</f>
        <v>0</v>
      </c>
      <c r="H1784" s="108">
        <f>H1691+H1697+H1703+H1709+H1715+H1721+H1727+H1733+H1739+H1745+H1751+H1757+H1763+H1769+H1775+H1781</f>
        <v>0</v>
      </c>
      <c r="I1784" s="107"/>
      <c r="J1784" s="109">
        <f>H1692+H1698+H1704+H1710+H1716+H1722+H1728+H1734+H1740+H1746+H1752+H1758+H1764+H1770+H1776+H1782</f>
        <v>0</v>
      </c>
    </row>
    <row r="1786" spans="1:10" ht="12.75" customHeight="1" x14ac:dyDescent="0.25">
      <c r="A1786" s="94" t="s">
        <v>1</v>
      </c>
      <c r="B1786" s="95">
        <f>Invoice!E3992</f>
        <v>23070036</v>
      </c>
      <c r="C1786" s="96"/>
      <c r="D1786" s="97"/>
      <c r="E1786" s="97"/>
      <c r="F1786" s="97"/>
      <c r="G1786" s="98"/>
      <c r="H1786" s="99"/>
      <c r="I1786" s="99"/>
      <c r="J1786" s="100"/>
    </row>
    <row r="1787" spans="1:10" ht="12.75" customHeight="1" x14ac:dyDescent="0.25">
      <c r="A1787" s="101">
        <v>1</v>
      </c>
      <c r="B1787" s="84" t="s">
        <v>20</v>
      </c>
      <c r="C1787" s="84" t="s">
        <v>21</v>
      </c>
      <c r="D1787" s="85" t="s">
        <v>22</v>
      </c>
      <c r="E1787" s="85" t="s">
        <v>23</v>
      </c>
      <c r="F1787" s="85"/>
      <c r="G1787" s="86" t="s">
        <v>24</v>
      </c>
      <c r="H1787" s="87" t="s">
        <v>25</v>
      </c>
      <c r="I1787" s="87" t="s">
        <v>26</v>
      </c>
      <c r="J1787" s="102"/>
    </row>
    <row r="1788" spans="1:10" ht="12.75" customHeight="1" x14ac:dyDescent="0.25">
      <c r="A1788" s="101"/>
      <c r="B1788" s="80">
        <f>Invoice!B4000</f>
        <v>0</v>
      </c>
      <c r="C1788" s="88">
        <f>Invoice!E4000</f>
        <v>0</v>
      </c>
      <c r="D1788" s="89">
        <f>Invoice!H4000</f>
        <v>0</v>
      </c>
      <c r="E1788" s="81">
        <f>D1788*B1788</f>
        <v>0</v>
      </c>
      <c r="F1788" s="81"/>
      <c r="G1788" s="82">
        <f>E1788/1.11</f>
        <v>0</v>
      </c>
      <c r="H1788" s="83">
        <f>G1788*11%</f>
        <v>0</v>
      </c>
      <c r="I1788" s="83" t="e">
        <f>G1788/B1788</f>
        <v>#DIV/0!</v>
      </c>
      <c r="J1788" s="103" t="e">
        <f>H1788/B1788</f>
        <v>#DIV/0!</v>
      </c>
    </row>
    <row r="1789" spans="1:10" ht="12.75" customHeight="1" x14ac:dyDescent="0.25">
      <c r="A1789" s="101"/>
      <c r="D1789" s="81"/>
      <c r="E1789" s="81">
        <f>(E1788*Invoice!I4000)+((E1788-(E1788*Invoice!I4000))*Invoice!J4000)</f>
        <v>0</v>
      </c>
      <c r="F1789" s="81"/>
      <c r="G1789" s="90">
        <f>E1789/1.11</f>
        <v>0</v>
      </c>
      <c r="H1789" s="91">
        <f>G1789*11%</f>
        <v>0</v>
      </c>
      <c r="I1789" s="91" t="e">
        <f>G1789/B1788</f>
        <v>#DIV/0!</v>
      </c>
      <c r="J1789" s="104" t="e">
        <f>H1789/B1788</f>
        <v>#DIV/0!</v>
      </c>
    </row>
    <row r="1790" spans="1:10" ht="12.75" customHeight="1" x14ac:dyDescent="0.25">
      <c r="A1790" s="101"/>
      <c r="D1790" s="81" t="s">
        <v>23</v>
      </c>
      <c r="E1790" s="81">
        <f>E1788-E1789</f>
        <v>0</v>
      </c>
      <c r="F1790" s="81"/>
      <c r="G1790" s="82">
        <f>G1788-G1789</f>
        <v>0</v>
      </c>
      <c r="H1790" s="82">
        <f>H1788-H1789</f>
        <v>0</v>
      </c>
      <c r="I1790" s="82" t="e">
        <f>I1788-I1789</f>
        <v>#DIV/0!</v>
      </c>
      <c r="J1790" s="105" t="e">
        <f>J1788-J1789</f>
        <v>#DIV/0!</v>
      </c>
    </row>
    <row r="1791" spans="1:10" ht="12.75" customHeight="1" x14ac:dyDescent="0.25">
      <c r="A1791" s="101"/>
      <c r="D1791" s="81"/>
      <c r="E1791" s="81"/>
      <c r="F1791" s="81"/>
      <c r="G1791" s="82"/>
      <c r="H1791" s="83">
        <f>G1790+H1790</f>
        <v>0</v>
      </c>
      <c r="I1791" s="83"/>
      <c r="J1791" s="103"/>
    </row>
    <row r="1792" spans="1:10" ht="12.75" customHeight="1" x14ac:dyDescent="0.25">
      <c r="A1792" s="101"/>
      <c r="B1792" s="79"/>
      <c r="D1792" s="81"/>
      <c r="E1792" s="81"/>
      <c r="F1792" s="81"/>
      <c r="G1792" s="82"/>
      <c r="H1792" s="83"/>
      <c r="I1792" s="83"/>
      <c r="J1792" s="103"/>
    </row>
    <row r="1793" spans="1:10" ht="12.75" customHeight="1" x14ac:dyDescent="0.25">
      <c r="A1793" s="101">
        <v>2</v>
      </c>
      <c r="B1793" s="84" t="s">
        <v>20</v>
      </c>
      <c r="C1793" s="84" t="s">
        <v>21</v>
      </c>
      <c r="D1793" s="85" t="s">
        <v>22</v>
      </c>
      <c r="E1793" s="85" t="s">
        <v>23</v>
      </c>
      <c r="F1793" s="85"/>
      <c r="G1793" s="86" t="s">
        <v>24</v>
      </c>
      <c r="H1793" s="87" t="s">
        <v>25</v>
      </c>
      <c r="I1793" s="87" t="s">
        <v>26</v>
      </c>
      <c r="J1793" s="102"/>
    </row>
    <row r="1794" spans="1:10" ht="12.75" customHeight="1" x14ac:dyDescent="0.25">
      <c r="A1794" s="101"/>
      <c r="B1794" s="80">
        <f>Invoice!B4001</f>
        <v>0</v>
      </c>
      <c r="C1794" s="88">
        <f>Invoice!E4001</f>
        <v>0</v>
      </c>
      <c r="D1794" s="89">
        <f>Invoice!H4001</f>
        <v>0</v>
      </c>
      <c r="E1794" s="81">
        <f t="shared" ref="E1794:E1878" si="140">D1794*B1794</f>
        <v>0</v>
      </c>
      <c r="F1794" s="81"/>
      <c r="G1794" s="82">
        <f t="shared" ref="G1794:G1878" si="141">E1794/1.11</f>
        <v>0</v>
      </c>
      <c r="H1794" s="83">
        <f t="shared" ref="H1794:H1878" si="142">G1794*11%</f>
        <v>0</v>
      </c>
      <c r="I1794" s="83" t="e">
        <f t="shared" ref="I1794:I1878" si="143">G1794/B1794</f>
        <v>#DIV/0!</v>
      </c>
      <c r="J1794" s="103" t="e">
        <f t="shared" ref="J1794:J1878" si="144">H1794/B1794</f>
        <v>#DIV/0!</v>
      </c>
    </row>
    <row r="1795" spans="1:10" ht="12.75" customHeight="1" x14ac:dyDescent="0.25">
      <c r="A1795" s="101"/>
      <c r="D1795" s="81"/>
      <c r="E1795" s="81">
        <f>(E1794*Invoice!I4001)+((E1794-(E1794*Invoice!I4001))*Invoice!J4001)</f>
        <v>0</v>
      </c>
      <c r="F1795" s="81"/>
      <c r="G1795" s="90">
        <f>E1795/1.11</f>
        <v>0</v>
      </c>
      <c r="H1795" s="91">
        <f>G1795*11%</f>
        <v>0</v>
      </c>
      <c r="I1795" s="91" t="e">
        <f>G1795/B1794</f>
        <v>#DIV/0!</v>
      </c>
      <c r="J1795" s="104" t="e">
        <f>H1795/B1794</f>
        <v>#DIV/0!</v>
      </c>
    </row>
    <row r="1796" spans="1:10" ht="12.75" customHeight="1" x14ac:dyDescent="0.25">
      <c r="A1796" s="101"/>
      <c r="D1796" s="81" t="s">
        <v>23</v>
      </c>
      <c r="E1796" s="81">
        <f>E1794-E1795</f>
        <v>0</v>
      </c>
      <c r="F1796" s="81"/>
      <c r="G1796" s="82">
        <f>G1794-G1795</f>
        <v>0</v>
      </c>
      <c r="H1796" s="82">
        <f>H1794-H1795</f>
        <v>0</v>
      </c>
      <c r="I1796" s="82" t="e">
        <f>I1794-I1795</f>
        <v>#DIV/0!</v>
      </c>
      <c r="J1796" s="105" t="e">
        <f>J1794-J1795</f>
        <v>#DIV/0!</v>
      </c>
    </row>
    <row r="1797" spans="1:10" ht="12.75" customHeight="1" x14ac:dyDescent="0.25">
      <c r="A1797" s="101"/>
      <c r="D1797" s="81"/>
      <c r="E1797" s="81"/>
      <c r="F1797" s="81"/>
      <c r="G1797" s="82"/>
      <c r="H1797" s="83">
        <f>G1796+H1796</f>
        <v>0</v>
      </c>
      <c r="I1797" s="83"/>
      <c r="J1797" s="103"/>
    </row>
    <row r="1798" spans="1:10" ht="12.75" customHeight="1" x14ac:dyDescent="0.25">
      <c r="A1798" s="101"/>
      <c r="B1798" s="79"/>
      <c r="D1798" s="81"/>
      <c r="E1798" s="81"/>
      <c r="F1798" s="81"/>
      <c r="G1798" s="82"/>
      <c r="H1798" s="83"/>
      <c r="I1798" s="83"/>
      <c r="J1798" s="103"/>
    </row>
    <row r="1799" spans="1:10" ht="12.75" customHeight="1" x14ac:dyDescent="0.25">
      <c r="A1799" s="101">
        <v>3</v>
      </c>
      <c r="B1799" s="84" t="s">
        <v>20</v>
      </c>
      <c r="C1799" s="84" t="s">
        <v>21</v>
      </c>
      <c r="D1799" s="85" t="s">
        <v>22</v>
      </c>
      <c r="E1799" s="85" t="s">
        <v>23</v>
      </c>
      <c r="F1799" s="85"/>
      <c r="G1799" s="86" t="s">
        <v>24</v>
      </c>
      <c r="H1799" s="87" t="s">
        <v>25</v>
      </c>
      <c r="I1799" s="87" t="s">
        <v>26</v>
      </c>
      <c r="J1799" s="102"/>
    </row>
    <row r="1800" spans="1:10" ht="12.75" customHeight="1" x14ac:dyDescent="0.25">
      <c r="A1800" s="101"/>
      <c r="B1800" s="80">
        <f>Invoice!B4002</f>
        <v>0</v>
      </c>
      <c r="C1800" s="88">
        <f>Invoice!E4002</f>
        <v>0</v>
      </c>
      <c r="D1800" s="89">
        <f>Invoice!H4002</f>
        <v>0</v>
      </c>
      <c r="E1800" s="81">
        <f t="shared" si="140"/>
        <v>0</v>
      </c>
      <c r="F1800" s="81"/>
      <c r="G1800" s="82">
        <f t="shared" si="141"/>
        <v>0</v>
      </c>
      <c r="H1800" s="83">
        <f t="shared" si="142"/>
        <v>0</v>
      </c>
      <c r="I1800" s="83" t="e">
        <f t="shared" si="143"/>
        <v>#DIV/0!</v>
      </c>
      <c r="J1800" s="103" t="e">
        <f t="shared" si="144"/>
        <v>#DIV/0!</v>
      </c>
    </row>
    <row r="1801" spans="1:10" ht="12.75" customHeight="1" x14ac:dyDescent="0.25">
      <c r="A1801" s="101"/>
      <c r="D1801" s="81"/>
      <c r="E1801" s="81">
        <f>(E1800*Invoice!I4002)+((E1800-(E1800*Invoice!I4002))*Invoice!J4002)</f>
        <v>0</v>
      </c>
      <c r="F1801" s="81"/>
      <c r="G1801" s="90">
        <f>E1801/1.11</f>
        <v>0</v>
      </c>
      <c r="H1801" s="91">
        <f>G1801*11%</f>
        <v>0</v>
      </c>
      <c r="I1801" s="91" t="e">
        <f>G1801/B1800</f>
        <v>#DIV/0!</v>
      </c>
      <c r="J1801" s="104" t="e">
        <f>H1801/B1800</f>
        <v>#DIV/0!</v>
      </c>
    </row>
    <row r="1802" spans="1:10" ht="12.75" customHeight="1" x14ac:dyDescent="0.25">
      <c r="A1802" s="101"/>
      <c r="D1802" s="81" t="s">
        <v>23</v>
      </c>
      <c r="E1802" s="81">
        <f>E1800-E1801</f>
        <v>0</v>
      </c>
      <c r="F1802" s="81"/>
      <c r="G1802" s="82">
        <f>G1800-G1801</f>
        <v>0</v>
      </c>
      <c r="H1802" s="82">
        <f>H1800-H1801</f>
        <v>0</v>
      </c>
      <c r="I1802" s="82" t="e">
        <f>I1800-I1801</f>
        <v>#DIV/0!</v>
      </c>
      <c r="J1802" s="105" t="e">
        <f>J1800-J1801</f>
        <v>#DIV/0!</v>
      </c>
    </row>
    <row r="1803" spans="1:10" ht="12.75" customHeight="1" x14ac:dyDescent="0.25">
      <c r="A1803" s="101"/>
      <c r="D1803" s="81"/>
      <c r="E1803" s="81"/>
      <c r="F1803" s="81"/>
      <c r="G1803" s="82"/>
      <c r="H1803" s="83">
        <f>G1802+H1802</f>
        <v>0</v>
      </c>
      <c r="I1803" s="83"/>
      <c r="J1803" s="103"/>
    </row>
    <row r="1804" spans="1:10" ht="12.75" customHeight="1" x14ac:dyDescent="0.25">
      <c r="A1804" s="101"/>
      <c r="B1804" s="79"/>
      <c r="D1804" s="81"/>
      <c r="E1804" s="81"/>
      <c r="F1804" s="81"/>
      <c r="G1804" s="82"/>
      <c r="H1804" s="83"/>
      <c r="I1804" s="83"/>
      <c r="J1804" s="103"/>
    </row>
    <row r="1805" spans="1:10" ht="12.75" customHeight="1" x14ac:dyDescent="0.25">
      <c r="A1805" s="101">
        <v>4</v>
      </c>
      <c r="B1805" s="84" t="s">
        <v>20</v>
      </c>
      <c r="C1805" s="84" t="s">
        <v>21</v>
      </c>
      <c r="D1805" s="85" t="s">
        <v>22</v>
      </c>
      <c r="E1805" s="85" t="s">
        <v>23</v>
      </c>
      <c r="F1805" s="85"/>
      <c r="G1805" s="86" t="s">
        <v>24</v>
      </c>
      <c r="H1805" s="87" t="s">
        <v>25</v>
      </c>
      <c r="I1805" s="87" t="s">
        <v>26</v>
      </c>
      <c r="J1805" s="102"/>
    </row>
    <row r="1806" spans="1:10" ht="12.75" customHeight="1" x14ac:dyDescent="0.25">
      <c r="A1806" s="101"/>
      <c r="B1806" s="80">
        <f>Invoice!B4003</f>
        <v>0</v>
      </c>
      <c r="C1806" s="88">
        <f>Invoice!E4003</f>
        <v>0</v>
      </c>
      <c r="D1806" s="89">
        <f>Invoice!H4003</f>
        <v>0</v>
      </c>
      <c r="E1806" s="81">
        <f t="shared" si="140"/>
        <v>0</v>
      </c>
      <c r="F1806" s="81"/>
      <c r="G1806" s="82">
        <f t="shared" si="141"/>
        <v>0</v>
      </c>
      <c r="H1806" s="83">
        <f t="shared" si="142"/>
        <v>0</v>
      </c>
      <c r="I1806" s="83" t="e">
        <f t="shared" si="143"/>
        <v>#DIV/0!</v>
      </c>
      <c r="J1806" s="103" t="e">
        <f t="shared" si="144"/>
        <v>#DIV/0!</v>
      </c>
    </row>
    <row r="1807" spans="1:10" ht="12.75" customHeight="1" x14ac:dyDescent="0.25">
      <c r="A1807" s="101"/>
      <c r="D1807" s="81"/>
      <c r="E1807" s="81">
        <f>(E1806*Invoice!I4003)+((E1806-(E1806*Invoice!I4003))*Invoice!J4003)</f>
        <v>0</v>
      </c>
      <c r="F1807" s="81"/>
      <c r="G1807" s="90">
        <f>E1807/1.11</f>
        <v>0</v>
      </c>
      <c r="H1807" s="91">
        <f>G1807*11%</f>
        <v>0</v>
      </c>
      <c r="I1807" s="91" t="e">
        <f>G1807/B1806</f>
        <v>#DIV/0!</v>
      </c>
      <c r="J1807" s="104" t="e">
        <f>H1807/B1806</f>
        <v>#DIV/0!</v>
      </c>
    </row>
    <row r="1808" spans="1:10" ht="12.75" customHeight="1" x14ac:dyDescent="0.25">
      <c r="A1808" s="101"/>
      <c r="D1808" s="81" t="s">
        <v>23</v>
      </c>
      <c r="E1808" s="81">
        <f>E1806-E1807</f>
        <v>0</v>
      </c>
      <c r="F1808" s="81"/>
      <c r="G1808" s="82">
        <f>G1806-G1807</f>
        <v>0</v>
      </c>
      <c r="H1808" s="82">
        <f>H1806-H1807</f>
        <v>0</v>
      </c>
      <c r="I1808" s="82" t="e">
        <f>I1806-I1807</f>
        <v>#DIV/0!</v>
      </c>
      <c r="J1808" s="105" t="e">
        <f>J1806-J1807</f>
        <v>#DIV/0!</v>
      </c>
    </row>
    <row r="1809" spans="1:10" ht="12.75" customHeight="1" x14ac:dyDescent="0.25">
      <c r="A1809" s="101"/>
      <c r="D1809" s="81"/>
      <c r="E1809" s="81"/>
      <c r="F1809" s="81"/>
      <c r="G1809" s="82"/>
      <c r="H1809" s="83">
        <f>G1808+H1808</f>
        <v>0</v>
      </c>
      <c r="I1809" s="83"/>
      <c r="J1809" s="103"/>
    </row>
    <row r="1810" spans="1:10" ht="12.75" customHeight="1" x14ac:dyDescent="0.25">
      <c r="A1810" s="101"/>
      <c r="B1810" s="79"/>
      <c r="D1810" s="81"/>
      <c r="E1810" s="81"/>
      <c r="F1810" s="81"/>
      <c r="G1810" s="82"/>
      <c r="H1810" s="83"/>
      <c r="I1810" s="83"/>
      <c r="J1810" s="103"/>
    </row>
    <row r="1811" spans="1:10" ht="12.75" customHeight="1" x14ac:dyDescent="0.25">
      <c r="A1811" s="101">
        <v>5</v>
      </c>
      <c r="B1811" s="84" t="s">
        <v>20</v>
      </c>
      <c r="C1811" s="84" t="s">
        <v>21</v>
      </c>
      <c r="D1811" s="85" t="s">
        <v>22</v>
      </c>
      <c r="E1811" s="85" t="s">
        <v>23</v>
      </c>
      <c r="F1811" s="85"/>
      <c r="G1811" s="86" t="s">
        <v>24</v>
      </c>
      <c r="H1811" s="87" t="s">
        <v>25</v>
      </c>
      <c r="I1811" s="87" t="s">
        <v>26</v>
      </c>
      <c r="J1811" s="102"/>
    </row>
    <row r="1812" spans="1:10" ht="12.75" customHeight="1" x14ac:dyDescent="0.25">
      <c r="A1812" s="101"/>
      <c r="B1812" s="80">
        <f>Invoice!B4004</f>
        <v>0</v>
      </c>
      <c r="C1812" s="88">
        <f>Invoice!E4004</f>
        <v>0</v>
      </c>
      <c r="D1812" s="89">
        <f>Invoice!H4004</f>
        <v>0</v>
      </c>
      <c r="E1812" s="81">
        <f t="shared" si="140"/>
        <v>0</v>
      </c>
      <c r="F1812" s="81"/>
      <c r="G1812" s="82">
        <f t="shared" si="141"/>
        <v>0</v>
      </c>
      <c r="H1812" s="83">
        <f t="shared" si="142"/>
        <v>0</v>
      </c>
      <c r="I1812" s="83" t="e">
        <f t="shared" si="143"/>
        <v>#DIV/0!</v>
      </c>
      <c r="J1812" s="103" t="e">
        <f t="shared" si="144"/>
        <v>#DIV/0!</v>
      </c>
    </row>
    <row r="1813" spans="1:10" ht="12.75" customHeight="1" x14ac:dyDescent="0.25">
      <c r="A1813" s="101"/>
      <c r="D1813" s="81"/>
      <c r="E1813" s="81">
        <f>(E1812*Invoice!I4004)+((E1812-(E1812*Invoice!I4004))*Invoice!J4004)</f>
        <v>0</v>
      </c>
      <c r="F1813" s="81"/>
      <c r="G1813" s="90">
        <f>E1813/1.11</f>
        <v>0</v>
      </c>
      <c r="H1813" s="91">
        <f>G1813*11%</f>
        <v>0</v>
      </c>
      <c r="I1813" s="91" t="e">
        <f>G1813/B1812</f>
        <v>#DIV/0!</v>
      </c>
      <c r="J1813" s="104" t="e">
        <f>H1813/B1812</f>
        <v>#DIV/0!</v>
      </c>
    </row>
    <row r="1814" spans="1:10" ht="12.75" customHeight="1" x14ac:dyDescent="0.25">
      <c r="A1814" s="101"/>
      <c r="D1814" s="81" t="s">
        <v>23</v>
      </c>
      <c r="E1814" s="81">
        <f>E1812-E1813</f>
        <v>0</v>
      </c>
      <c r="F1814" s="81"/>
      <c r="G1814" s="82">
        <f>G1812-G1813</f>
        <v>0</v>
      </c>
      <c r="H1814" s="82">
        <f>H1812-H1813</f>
        <v>0</v>
      </c>
      <c r="I1814" s="82" t="e">
        <f>I1812-I1813</f>
        <v>#DIV/0!</v>
      </c>
      <c r="J1814" s="105" t="e">
        <f>J1812-J1813</f>
        <v>#DIV/0!</v>
      </c>
    </row>
    <row r="1815" spans="1:10" ht="12.75" customHeight="1" x14ac:dyDescent="0.25">
      <c r="A1815" s="101"/>
      <c r="D1815" s="81"/>
      <c r="E1815" s="81"/>
      <c r="F1815" s="81"/>
      <c r="G1815" s="82"/>
      <c r="H1815" s="83">
        <f>G1814+H1814</f>
        <v>0</v>
      </c>
      <c r="I1815" s="83"/>
      <c r="J1815" s="103"/>
    </row>
    <row r="1816" spans="1:10" ht="12.75" customHeight="1" x14ac:dyDescent="0.25">
      <c r="A1816" s="101"/>
      <c r="B1816" s="79"/>
      <c r="D1816" s="81"/>
      <c r="E1816" s="81"/>
      <c r="F1816" s="81"/>
      <c r="G1816" s="82"/>
      <c r="H1816" s="83"/>
      <c r="I1816" s="83"/>
      <c r="J1816" s="103"/>
    </row>
    <row r="1817" spans="1:10" ht="12.75" customHeight="1" x14ac:dyDescent="0.25">
      <c r="A1817" s="101">
        <v>6</v>
      </c>
      <c r="B1817" s="84" t="s">
        <v>20</v>
      </c>
      <c r="C1817" s="84" t="s">
        <v>21</v>
      </c>
      <c r="D1817" s="85" t="s">
        <v>22</v>
      </c>
      <c r="E1817" s="85" t="s">
        <v>23</v>
      </c>
      <c r="F1817" s="85"/>
      <c r="G1817" s="86" t="s">
        <v>24</v>
      </c>
      <c r="H1817" s="87" t="s">
        <v>25</v>
      </c>
      <c r="I1817" s="87" t="s">
        <v>26</v>
      </c>
      <c r="J1817" s="102"/>
    </row>
    <row r="1818" spans="1:10" ht="12.75" customHeight="1" x14ac:dyDescent="0.25">
      <c r="A1818" s="101"/>
      <c r="B1818" s="80">
        <f>Invoice!B4005</f>
        <v>0</v>
      </c>
      <c r="C1818" s="88">
        <f>Invoice!E4005</f>
        <v>0</v>
      </c>
      <c r="D1818" s="89">
        <f>Invoice!H4005</f>
        <v>0</v>
      </c>
      <c r="E1818" s="81">
        <f t="shared" si="140"/>
        <v>0</v>
      </c>
      <c r="F1818" s="81"/>
      <c r="G1818" s="82">
        <f t="shared" si="141"/>
        <v>0</v>
      </c>
      <c r="H1818" s="83">
        <f t="shared" si="142"/>
        <v>0</v>
      </c>
      <c r="I1818" s="83" t="e">
        <f t="shared" si="143"/>
        <v>#DIV/0!</v>
      </c>
      <c r="J1818" s="103" t="e">
        <f t="shared" si="144"/>
        <v>#DIV/0!</v>
      </c>
    </row>
    <row r="1819" spans="1:10" ht="12.75" customHeight="1" x14ac:dyDescent="0.25">
      <c r="A1819" s="101"/>
      <c r="D1819" s="81"/>
      <c r="E1819" s="81">
        <f>(E1818*Invoice!I4005)+((E1818-(E1818*Invoice!I4005))*Invoice!J4005)</f>
        <v>0</v>
      </c>
      <c r="F1819" s="81"/>
      <c r="G1819" s="90">
        <f>E1819/1.11</f>
        <v>0</v>
      </c>
      <c r="H1819" s="91">
        <f>G1819*11%</f>
        <v>0</v>
      </c>
      <c r="I1819" s="91" t="e">
        <f>G1819/B1818</f>
        <v>#DIV/0!</v>
      </c>
      <c r="J1819" s="104" t="e">
        <f>H1819/B1818</f>
        <v>#DIV/0!</v>
      </c>
    </row>
    <row r="1820" spans="1:10" ht="12.75" customHeight="1" x14ac:dyDescent="0.25">
      <c r="A1820" s="101"/>
      <c r="D1820" s="81" t="s">
        <v>23</v>
      </c>
      <c r="E1820" s="81">
        <f>E1818-E1819</f>
        <v>0</v>
      </c>
      <c r="F1820" s="81"/>
      <c r="G1820" s="82">
        <f>G1818-G1819</f>
        <v>0</v>
      </c>
      <c r="H1820" s="82">
        <f>H1818-H1819</f>
        <v>0</v>
      </c>
      <c r="I1820" s="82" t="e">
        <f>I1818-I1819</f>
        <v>#DIV/0!</v>
      </c>
      <c r="J1820" s="105" t="e">
        <f>J1818-J1819</f>
        <v>#DIV/0!</v>
      </c>
    </row>
    <row r="1821" spans="1:10" ht="12.75" customHeight="1" x14ac:dyDescent="0.25">
      <c r="A1821" s="101"/>
      <c r="D1821" s="81"/>
      <c r="E1821" s="81"/>
      <c r="F1821" s="81"/>
      <c r="G1821" s="82"/>
      <c r="H1821" s="83">
        <f>G1820+H1820</f>
        <v>0</v>
      </c>
      <c r="I1821" s="83"/>
      <c r="J1821" s="103"/>
    </row>
    <row r="1822" spans="1:10" ht="12.75" customHeight="1" x14ac:dyDescent="0.25">
      <c r="A1822" s="101"/>
      <c r="B1822" s="79"/>
      <c r="D1822" s="81"/>
      <c r="E1822" s="81"/>
      <c r="F1822" s="81"/>
      <c r="G1822" s="82"/>
      <c r="H1822" s="83"/>
      <c r="I1822" s="83"/>
      <c r="J1822" s="103"/>
    </row>
    <row r="1823" spans="1:10" ht="12.75" customHeight="1" x14ac:dyDescent="0.25">
      <c r="A1823" s="101">
        <v>7</v>
      </c>
      <c r="B1823" s="84" t="s">
        <v>20</v>
      </c>
      <c r="C1823" s="84" t="s">
        <v>21</v>
      </c>
      <c r="D1823" s="85" t="s">
        <v>22</v>
      </c>
      <c r="E1823" s="85" t="s">
        <v>23</v>
      </c>
      <c r="F1823" s="85"/>
      <c r="G1823" s="86" t="s">
        <v>24</v>
      </c>
      <c r="H1823" s="87" t="s">
        <v>25</v>
      </c>
      <c r="I1823" s="87" t="s">
        <v>26</v>
      </c>
      <c r="J1823" s="102"/>
    </row>
    <row r="1824" spans="1:10" ht="12.75" customHeight="1" x14ac:dyDescent="0.25">
      <c r="A1824" s="101"/>
      <c r="B1824" s="80">
        <f>Invoice!B4006</f>
        <v>0</v>
      </c>
      <c r="C1824" s="88">
        <f>Invoice!E4006</f>
        <v>0</v>
      </c>
      <c r="D1824" s="89">
        <f>Invoice!H4006</f>
        <v>0</v>
      </c>
      <c r="E1824" s="81">
        <f t="shared" si="140"/>
        <v>0</v>
      </c>
      <c r="F1824" s="81"/>
      <c r="G1824" s="82">
        <f t="shared" si="141"/>
        <v>0</v>
      </c>
      <c r="H1824" s="83">
        <f t="shared" si="142"/>
        <v>0</v>
      </c>
      <c r="I1824" s="83" t="e">
        <f t="shared" si="143"/>
        <v>#DIV/0!</v>
      </c>
      <c r="J1824" s="103" t="e">
        <f t="shared" si="144"/>
        <v>#DIV/0!</v>
      </c>
    </row>
    <row r="1825" spans="1:10" ht="12.75" customHeight="1" x14ac:dyDescent="0.25">
      <c r="A1825" s="101"/>
      <c r="D1825" s="81"/>
      <c r="E1825" s="81">
        <f>(E1824*Invoice!I4006)+((E1824-(E1824*Invoice!I4006))*Invoice!J4006)</f>
        <v>0</v>
      </c>
      <c r="F1825" s="81"/>
      <c r="G1825" s="90">
        <f>E1825/1.11</f>
        <v>0</v>
      </c>
      <c r="H1825" s="91">
        <f>G1825*11%</f>
        <v>0</v>
      </c>
      <c r="I1825" s="91" t="e">
        <f>G1825/B1824</f>
        <v>#DIV/0!</v>
      </c>
      <c r="J1825" s="104" t="e">
        <f>H1825/B1824</f>
        <v>#DIV/0!</v>
      </c>
    </row>
    <row r="1826" spans="1:10" ht="12.75" customHeight="1" x14ac:dyDescent="0.25">
      <c r="A1826" s="101"/>
      <c r="D1826" s="81" t="s">
        <v>23</v>
      </c>
      <c r="E1826" s="81">
        <f>E1824-E1825</f>
        <v>0</v>
      </c>
      <c r="F1826" s="81"/>
      <c r="G1826" s="82">
        <f>G1824-G1825</f>
        <v>0</v>
      </c>
      <c r="H1826" s="82">
        <f>H1824-H1825</f>
        <v>0</v>
      </c>
      <c r="I1826" s="82" t="e">
        <f>I1824-I1825</f>
        <v>#DIV/0!</v>
      </c>
      <c r="J1826" s="105" t="e">
        <f>J1824-J1825</f>
        <v>#DIV/0!</v>
      </c>
    </row>
    <row r="1827" spans="1:10" ht="12.75" customHeight="1" x14ac:dyDescent="0.25">
      <c r="A1827" s="101"/>
      <c r="D1827" s="81"/>
      <c r="E1827" s="81"/>
      <c r="F1827" s="81"/>
      <c r="G1827" s="82"/>
      <c r="H1827" s="83">
        <f>G1826+H1826</f>
        <v>0</v>
      </c>
      <c r="I1827" s="83"/>
      <c r="J1827" s="103"/>
    </row>
    <row r="1828" spans="1:10" ht="12.75" customHeight="1" x14ac:dyDescent="0.25">
      <c r="A1828" s="101"/>
      <c r="B1828" s="79"/>
      <c r="D1828" s="81"/>
      <c r="E1828" s="81"/>
      <c r="F1828" s="81"/>
      <c r="G1828" s="82"/>
      <c r="H1828" s="83"/>
      <c r="I1828" s="83"/>
      <c r="J1828" s="103"/>
    </row>
    <row r="1829" spans="1:10" ht="12.75" customHeight="1" x14ac:dyDescent="0.25">
      <c r="A1829" s="101">
        <v>8</v>
      </c>
      <c r="B1829" s="84" t="s">
        <v>20</v>
      </c>
      <c r="C1829" s="84" t="s">
        <v>21</v>
      </c>
      <c r="D1829" s="85" t="s">
        <v>22</v>
      </c>
      <c r="E1829" s="85" t="s">
        <v>23</v>
      </c>
      <c r="F1829" s="85"/>
      <c r="G1829" s="86" t="s">
        <v>24</v>
      </c>
      <c r="H1829" s="87" t="s">
        <v>25</v>
      </c>
      <c r="I1829" s="87" t="s">
        <v>26</v>
      </c>
      <c r="J1829" s="102"/>
    </row>
    <row r="1830" spans="1:10" ht="12.75" customHeight="1" x14ac:dyDescent="0.25">
      <c r="A1830" s="101"/>
      <c r="B1830" s="80">
        <f>Invoice!B4007</f>
        <v>0</v>
      </c>
      <c r="C1830" s="88">
        <f>Invoice!E4007</f>
        <v>0</v>
      </c>
      <c r="D1830" s="89">
        <f>Invoice!H4007</f>
        <v>0</v>
      </c>
      <c r="E1830" s="81">
        <f t="shared" si="140"/>
        <v>0</v>
      </c>
      <c r="F1830" s="81"/>
      <c r="G1830" s="82">
        <f t="shared" si="141"/>
        <v>0</v>
      </c>
      <c r="H1830" s="83">
        <f t="shared" si="142"/>
        <v>0</v>
      </c>
      <c r="I1830" s="83" t="e">
        <f t="shared" si="143"/>
        <v>#DIV/0!</v>
      </c>
      <c r="J1830" s="103" t="e">
        <f t="shared" si="144"/>
        <v>#DIV/0!</v>
      </c>
    </row>
    <row r="1831" spans="1:10" ht="12.75" customHeight="1" x14ac:dyDescent="0.25">
      <c r="A1831" s="101"/>
      <c r="D1831" s="81"/>
      <c r="E1831" s="81">
        <f>(E1830*Invoice!I4007)+((E1830-(E1830*Invoice!I4007))*Invoice!J4007)</f>
        <v>0</v>
      </c>
      <c r="F1831" s="81"/>
      <c r="G1831" s="90">
        <f>E1831/1.11</f>
        <v>0</v>
      </c>
      <c r="H1831" s="91">
        <f>G1831*11%</f>
        <v>0</v>
      </c>
      <c r="I1831" s="91" t="e">
        <f>G1831/B1830</f>
        <v>#DIV/0!</v>
      </c>
      <c r="J1831" s="104" t="e">
        <f>H1831/B1830</f>
        <v>#DIV/0!</v>
      </c>
    </row>
    <row r="1832" spans="1:10" ht="12.75" customHeight="1" x14ac:dyDescent="0.25">
      <c r="A1832" s="101"/>
      <c r="D1832" s="81" t="s">
        <v>23</v>
      </c>
      <c r="E1832" s="81">
        <f>E1830-E1831</f>
        <v>0</v>
      </c>
      <c r="F1832" s="81"/>
      <c r="G1832" s="82">
        <f>G1830-G1831</f>
        <v>0</v>
      </c>
      <c r="H1832" s="82">
        <f>H1830-H1831</f>
        <v>0</v>
      </c>
      <c r="I1832" s="82" t="e">
        <f>I1830-I1831</f>
        <v>#DIV/0!</v>
      </c>
      <c r="J1832" s="105" t="e">
        <f>J1830-J1831</f>
        <v>#DIV/0!</v>
      </c>
    </row>
    <row r="1833" spans="1:10" ht="12.75" customHeight="1" x14ac:dyDescent="0.25">
      <c r="A1833" s="101"/>
      <c r="D1833" s="81"/>
      <c r="E1833" s="81"/>
      <c r="F1833" s="81"/>
      <c r="G1833" s="82"/>
      <c r="H1833" s="83">
        <f>G1832+H1832</f>
        <v>0</v>
      </c>
      <c r="I1833" s="83"/>
      <c r="J1833" s="103"/>
    </row>
    <row r="1834" spans="1:10" ht="12.75" customHeight="1" x14ac:dyDescent="0.25">
      <c r="A1834" s="101"/>
      <c r="B1834" s="79"/>
      <c r="D1834" s="81"/>
      <c r="E1834" s="81"/>
      <c r="F1834" s="81"/>
      <c r="G1834" s="82"/>
      <c r="H1834" s="83"/>
      <c r="I1834" s="83"/>
      <c r="J1834" s="103"/>
    </row>
    <row r="1835" spans="1:10" ht="12.75" customHeight="1" x14ac:dyDescent="0.25">
      <c r="A1835" s="101">
        <v>9</v>
      </c>
      <c r="B1835" s="84" t="s">
        <v>20</v>
      </c>
      <c r="C1835" s="84" t="s">
        <v>21</v>
      </c>
      <c r="D1835" s="85" t="s">
        <v>22</v>
      </c>
      <c r="E1835" s="85" t="s">
        <v>23</v>
      </c>
      <c r="F1835" s="85"/>
      <c r="G1835" s="86" t="s">
        <v>24</v>
      </c>
      <c r="H1835" s="87" t="s">
        <v>25</v>
      </c>
      <c r="I1835" s="87" t="s">
        <v>26</v>
      </c>
      <c r="J1835" s="102"/>
    </row>
    <row r="1836" spans="1:10" ht="12.75" customHeight="1" x14ac:dyDescent="0.25">
      <c r="A1836" s="101"/>
      <c r="B1836" s="80">
        <f>Invoice!B4008</f>
        <v>0</v>
      </c>
      <c r="C1836" s="88">
        <f>Invoice!E4008</f>
        <v>0</v>
      </c>
      <c r="D1836" s="89">
        <f>Invoice!H4008</f>
        <v>0</v>
      </c>
      <c r="E1836" s="81">
        <f t="shared" si="140"/>
        <v>0</v>
      </c>
      <c r="F1836" s="81"/>
      <c r="G1836" s="82">
        <f t="shared" si="141"/>
        <v>0</v>
      </c>
      <c r="H1836" s="83">
        <f t="shared" si="142"/>
        <v>0</v>
      </c>
      <c r="I1836" s="83" t="e">
        <f t="shared" si="143"/>
        <v>#DIV/0!</v>
      </c>
      <c r="J1836" s="103" t="e">
        <f t="shared" si="144"/>
        <v>#DIV/0!</v>
      </c>
    </row>
    <row r="1837" spans="1:10" ht="12.75" customHeight="1" x14ac:dyDescent="0.25">
      <c r="A1837" s="101"/>
      <c r="D1837" s="81"/>
      <c r="E1837" s="81">
        <f>(E1836*Invoice!I4008)+((E1836-(E1836*Invoice!I4008))*Invoice!J4008)</f>
        <v>0</v>
      </c>
      <c r="F1837" s="81"/>
      <c r="G1837" s="90">
        <f>E1837/1.11</f>
        <v>0</v>
      </c>
      <c r="H1837" s="91">
        <f>G1837*11%</f>
        <v>0</v>
      </c>
      <c r="I1837" s="91" t="e">
        <f>G1837/B1836</f>
        <v>#DIV/0!</v>
      </c>
      <c r="J1837" s="104" t="e">
        <f>H1837/B1836</f>
        <v>#DIV/0!</v>
      </c>
    </row>
    <row r="1838" spans="1:10" ht="12.75" customHeight="1" x14ac:dyDescent="0.25">
      <c r="A1838" s="101"/>
      <c r="D1838" s="81" t="s">
        <v>23</v>
      </c>
      <c r="E1838" s="81">
        <f>E1836-E1837</f>
        <v>0</v>
      </c>
      <c r="F1838" s="81"/>
      <c r="G1838" s="82">
        <f>G1836-G1837</f>
        <v>0</v>
      </c>
      <c r="H1838" s="82">
        <f>H1836-H1837</f>
        <v>0</v>
      </c>
      <c r="I1838" s="82" t="e">
        <f>I1836-I1837</f>
        <v>#DIV/0!</v>
      </c>
      <c r="J1838" s="105" t="e">
        <f>J1836-J1837</f>
        <v>#DIV/0!</v>
      </c>
    </row>
    <row r="1839" spans="1:10" ht="12.75" customHeight="1" x14ac:dyDescent="0.25">
      <c r="A1839" s="101"/>
      <c r="D1839" s="81"/>
      <c r="E1839" s="81"/>
      <c r="F1839" s="81"/>
      <c r="G1839" s="82"/>
      <c r="H1839" s="83">
        <f>G1838+H1838</f>
        <v>0</v>
      </c>
      <c r="I1839" s="83"/>
      <c r="J1839" s="103"/>
    </row>
    <row r="1840" spans="1:10" ht="12.75" customHeight="1" x14ac:dyDescent="0.25">
      <c r="A1840" s="101"/>
      <c r="B1840" s="79"/>
      <c r="D1840" s="81"/>
      <c r="E1840" s="81"/>
      <c r="F1840" s="81"/>
      <c r="G1840" s="82"/>
      <c r="H1840" s="83"/>
      <c r="I1840" s="83"/>
      <c r="J1840" s="103"/>
    </row>
    <row r="1841" spans="1:10" ht="12.75" customHeight="1" x14ac:dyDescent="0.25">
      <c r="A1841" s="101">
        <v>10</v>
      </c>
      <c r="B1841" s="84" t="s">
        <v>20</v>
      </c>
      <c r="C1841" s="84" t="s">
        <v>21</v>
      </c>
      <c r="D1841" s="85" t="s">
        <v>22</v>
      </c>
      <c r="E1841" s="85" t="s">
        <v>23</v>
      </c>
      <c r="F1841" s="85"/>
      <c r="G1841" s="86" t="s">
        <v>24</v>
      </c>
      <c r="H1841" s="87" t="s">
        <v>25</v>
      </c>
      <c r="I1841" s="87" t="s">
        <v>26</v>
      </c>
      <c r="J1841" s="102"/>
    </row>
    <row r="1842" spans="1:10" ht="12.75" customHeight="1" x14ac:dyDescent="0.25">
      <c r="A1842" s="101"/>
      <c r="B1842" s="80">
        <f>Invoice!B4009</f>
        <v>0</v>
      </c>
      <c r="C1842" s="88">
        <f>Invoice!E4009</f>
        <v>0</v>
      </c>
      <c r="D1842" s="89">
        <f>Invoice!H4009</f>
        <v>0</v>
      </c>
      <c r="E1842" s="81">
        <f t="shared" si="140"/>
        <v>0</v>
      </c>
      <c r="F1842" s="81"/>
      <c r="G1842" s="82">
        <f t="shared" si="141"/>
        <v>0</v>
      </c>
      <c r="H1842" s="83">
        <f t="shared" si="142"/>
        <v>0</v>
      </c>
      <c r="I1842" s="83" t="e">
        <f t="shared" si="143"/>
        <v>#DIV/0!</v>
      </c>
      <c r="J1842" s="103" t="e">
        <f t="shared" si="144"/>
        <v>#DIV/0!</v>
      </c>
    </row>
    <row r="1843" spans="1:10" ht="12.75" customHeight="1" x14ac:dyDescent="0.25">
      <c r="A1843" s="101"/>
      <c r="D1843" s="81"/>
      <c r="E1843" s="81">
        <f>(E1842*Invoice!I4009)+((E1842-(E1842*Invoice!I4009))*Invoice!J4009)</f>
        <v>0</v>
      </c>
      <c r="F1843" s="81"/>
      <c r="G1843" s="90">
        <f>E1843/1.11</f>
        <v>0</v>
      </c>
      <c r="H1843" s="91">
        <f>G1843*11%</f>
        <v>0</v>
      </c>
      <c r="I1843" s="91" t="e">
        <f>G1843/B1842</f>
        <v>#DIV/0!</v>
      </c>
      <c r="J1843" s="104" t="e">
        <f>H1843/B1842</f>
        <v>#DIV/0!</v>
      </c>
    </row>
    <row r="1844" spans="1:10" ht="12.75" customHeight="1" x14ac:dyDescent="0.25">
      <c r="A1844" s="101"/>
      <c r="D1844" s="81" t="s">
        <v>23</v>
      </c>
      <c r="E1844" s="81">
        <f>E1842-E1843</f>
        <v>0</v>
      </c>
      <c r="F1844" s="81"/>
      <c r="G1844" s="82">
        <f>G1842-G1843</f>
        <v>0</v>
      </c>
      <c r="H1844" s="82">
        <f>H1842-H1843</f>
        <v>0</v>
      </c>
      <c r="I1844" s="82" t="e">
        <f>I1842-I1843</f>
        <v>#DIV/0!</v>
      </c>
      <c r="J1844" s="105" t="e">
        <f>J1842-J1843</f>
        <v>#DIV/0!</v>
      </c>
    </row>
    <row r="1845" spans="1:10" ht="12.75" customHeight="1" x14ac:dyDescent="0.25">
      <c r="A1845" s="101"/>
      <c r="D1845" s="81"/>
      <c r="E1845" s="81"/>
      <c r="F1845" s="81"/>
      <c r="G1845" s="82"/>
      <c r="H1845" s="83">
        <f>G1844+H1844</f>
        <v>0</v>
      </c>
      <c r="I1845" s="83"/>
      <c r="J1845" s="103"/>
    </row>
    <row r="1846" spans="1:10" ht="12.75" customHeight="1" x14ac:dyDescent="0.25">
      <c r="A1846" s="101"/>
      <c r="B1846" s="79"/>
      <c r="D1846" s="81"/>
      <c r="E1846" s="81"/>
      <c r="F1846" s="81"/>
      <c r="G1846" s="82"/>
      <c r="H1846" s="83"/>
      <c r="I1846" s="83"/>
      <c r="J1846" s="103"/>
    </row>
    <row r="1847" spans="1:10" ht="12.75" customHeight="1" x14ac:dyDescent="0.25">
      <c r="A1847" s="101">
        <v>11</v>
      </c>
      <c r="B1847" s="84" t="s">
        <v>20</v>
      </c>
      <c r="C1847" s="84" t="s">
        <v>21</v>
      </c>
      <c r="D1847" s="85" t="s">
        <v>22</v>
      </c>
      <c r="E1847" s="85" t="s">
        <v>23</v>
      </c>
      <c r="F1847" s="85"/>
      <c r="G1847" s="86" t="s">
        <v>24</v>
      </c>
      <c r="H1847" s="87" t="s">
        <v>25</v>
      </c>
      <c r="I1847" s="87" t="s">
        <v>26</v>
      </c>
      <c r="J1847" s="102"/>
    </row>
    <row r="1848" spans="1:10" ht="12.75" customHeight="1" x14ac:dyDescent="0.25">
      <c r="A1848" s="101"/>
      <c r="B1848" s="80">
        <f>Invoice!B4010</f>
        <v>0</v>
      </c>
      <c r="C1848" s="88">
        <f>Invoice!E4010</f>
        <v>0</v>
      </c>
      <c r="D1848" s="89">
        <f>Invoice!H4010</f>
        <v>0</v>
      </c>
      <c r="E1848" s="81">
        <f t="shared" si="140"/>
        <v>0</v>
      </c>
      <c r="F1848" s="81"/>
      <c r="G1848" s="82">
        <f t="shared" si="141"/>
        <v>0</v>
      </c>
      <c r="H1848" s="83">
        <f t="shared" si="142"/>
        <v>0</v>
      </c>
      <c r="I1848" s="83" t="e">
        <f t="shared" si="143"/>
        <v>#DIV/0!</v>
      </c>
      <c r="J1848" s="103" t="e">
        <f t="shared" si="144"/>
        <v>#DIV/0!</v>
      </c>
    </row>
    <row r="1849" spans="1:10" ht="12.75" customHeight="1" x14ac:dyDescent="0.25">
      <c r="A1849" s="101"/>
      <c r="D1849" s="81"/>
      <c r="E1849" s="81">
        <f>(E1848*Invoice!I4010)+((E1848-(E1848*Invoice!I4010))*Invoice!J4010)</f>
        <v>0</v>
      </c>
      <c r="F1849" s="81"/>
      <c r="G1849" s="90">
        <f>E1849/1.11</f>
        <v>0</v>
      </c>
      <c r="H1849" s="91">
        <f>G1849*11%</f>
        <v>0</v>
      </c>
      <c r="I1849" s="91" t="e">
        <f>G1849/B1848</f>
        <v>#DIV/0!</v>
      </c>
      <c r="J1849" s="104" t="e">
        <f>H1849/B1848</f>
        <v>#DIV/0!</v>
      </c>
    </row>
    <row r="1850" spans="1:10" ht="12.75" customHeight="1" x14ac:dyDescent="0.25">
      <c r="A1850" s="101"/>
      <c r="D1850" s="81" t="s">
        <v>23</v>
      </c>
      <c r="E1850" s="81">
        <f>E1848-E1849</f>
        <v>0</v>
      </c>
      <c r="F1850" s="81"/>
      <c r="G1850" s="82">
        <f>G1848-G1849</f>
        <v>0</v>
      </c>
      <c r="H1850" s="82">
        <f>H1848-H1849</f>
        <v>0</v>
      </c>
      <c r="I1850" s="82" t="e">
        <f>I1848-I1849</f>
        <v>#DIV/0!</v>
      </c>
      <c r="J1850" s="105" t="e">
        <f>J1848-J1849</f>
        <v>#DIV/0!</v>
      </c>
    </row>
    <row r="1851" spans="1:10" ht="12.75" customHeight="1" x14ac:dyDescent="0.25">
      <c r="A1851" s="101"/>
      <c r="D1851" s="81"/>
      <c r="E1851" s="81"/>
      <c r="F1851" s="81"/>
      <c r="G1851" s="82"/>
      <c r="H1851" s="83">
        <f>G1850+H1850</f>
        <v>0</v>
      </c>
      <c r="I1851" s="83"/>
      <c r="J1851" s="103"/>
    </row>
    <row r="1852" spans="1:10" ht="12.75" customHeight="1" x14ac:dyDescent="0.25">
      <c r="A1852" s="101"/>
      <c r="B1852" s="79"/>
      <c r="D1852" s="81"/>
      <c r="E1852" s="81"/>
      <c r="F1852" s="81"/>
      <c r="G1852" s="82"/>
      <c r="H1852" s="83"/>
      <c r="I1852" s="83"/>
      <c r="J1852" s="103"/>
    </row>
    <row r="1853" spans="1:10" ht="12.75" customHeight="1" x14ac:dyDescent="0.25">
      <c r="A1853" s="101">
        <v>12</v>
      </c>
      <c r="B1853" s="84" t="s">
        <v>20</v>
      </c>
      <c r="C1853" s="84" t="s">
        <v>21</v>
      </c>
      <c r="D1853" s="85" t="s">
        <v>22</v>
      </c>
      <c r="E1853" s="85" t="s">
        <v>23</v>
      </c>
      <c r="F1853" s="85"/>
      <c r="G1853" s="86" t="s">
        <v>24</v>
      </c>
      <c r="H1853" s="87" t="s">
        <v>25</v>
      </c>
      <c r="I1853" s="87" t="s">
        <v>26</v>
      </c>
      <c r="J1853" s="102"/>
    </row>
    <row r="1854" spans="1:10" ht="12.75" customHeight="1" x14ac:dyDescent="0.25">
      <c r="A1854" s="101"/>
      <c r="B1854" s="80">
        <f>Invoice!B4011</f>
        <v>0</v>
      </c>
      <c r="C1854" s="88">
        <f>Invoice!E4011</f>
        <v>0</v>
      </c>
      <c r="D1854" s="89">
        <f>Invoice!H4011</f>
        <v>0</v>
      </c>
      <c r="E1854" s="81">
        <f t="shared" si="140"/>
        <v>0</v>
      </c>
      <c r="F1854" s="81"/>
      <c r="G1854" s="82">
        <f t="shared" si="141"/>
        <v>0</v>
      </c>
      <c r="H1854" s="83">
        <f t="shared" si="142"/>
        <v>0</v>
      </c>
      <c r="I1854" s="83" t="e">
        <f t="shared" si="143"/>
        <v>#DIV/0!</v>
      </c>
      <c r="J1854" s="103" t="e">
        <f t="shared" si="144"/>
        <v>#DIV/0!</v>
      </c>
    </row>
    <row r="1855" spans="1:10" ht="12.75" customHeight="1" x14ac:dyDescent="0.25">
      <c r="A1855" s="101"/>
      <c r="D1855" s="81"/>
      <c r="E1855" s="81">
        <f>(E1854*Invoice!I4011)+((E1854-(E1854*Invoice!I4011))*Invoice!J4011)</f>
        <v>0</v>
      </c>
      <c r="F1855" s="81"/>
      <c r="G1855" s="90">
        <f>E1855/1.11</f>
        <v>0</v>
      </c>
      <c r="H1855" s="91">
        <f>G1855*11%</f>
        <v>0</v>
      </c>
      <c r="I1855" s="91" t="e">
        <f>G1855/B1854</f>
        <v>#DIV/0!</v>
      </c>
      <c r="J1855" s="104" t="e">
        <f>H1855/B1854</f>
        <v>#DIV/0!</v>
      </c>
    </row>
    <row r="1856" spans="1:10" ht="12.75" customHeight="1" x14ac:dyDescent="0.25">
      <c r="A1856" s="101"/>
      <c r="D1856" s="81" t="s">
        <v>23</v>
      </c>
      <c r="E1856" s="81">
        <f>E1854-E1855</f>
        <v>0</v>
      </c>
      <c r="F1856" s="81"/>
      <c r="G1856" s="82">
        <f>G1854-G1855</f>
        <v>0</v>
      </c>
      <c r="H1856" s="82">
        <f>H1854-H1855</f>
        <v>0</v>
      </c>
      <c r="I1856" s="82" t="e">
        <f>I1854-I1855</f>
        <v>#DIV/0!</v>
      </c>
      <c r="J1856" s="105" t="e">
        <f>J1854-J1855</f>
        <v>#DIV/0!</v>
      </c>
    </row>
    <row r="1857" spans="1:10" ht="12.75" customHeight="1" x14ac:dyDescent="0.25">
      <c r="A1857" s="101"/>
      <c r="D1857" s="81"/>
      <c r="E1857" s="81"/>
      <c r="F1857" s="81"/>
      <c r="G1857" s="82"/>
      <c r="H1857" s="83">
        <f>G1856+H1856</f>
        <v>0</v>
      </c>
      <c r="I1857" s="83"/>
      <c r="J1857" s="103"/>
    </row>
    <row r="1858" spans="1:10" ht="12.75" customHeight="1" x14ac:dyDescent="0.25">
      <c r="A1858" s="101"/>
      <c r="B1858" s="79"/>
      <c r="D1858" s="81"/>
      <c r="E1858" s="81"/>
      <c r="F1858" s="81"/>
      <c r="G1858" s="82"/>
      <c r="H1858" s="83"/>
      <c r="I1858" s="83"/>
      <c r="J1858" s="103"/>
    </row>
    <row r="1859" spans="1:10" ht="12.75" customHeight="1" x14ac:dyDescent="0.25">
      <c r="A1859" s="101">
        <v>13</v>
      </c>
      <c r="B1859" s="84" t="s">
        <v>20</v>
      </c>
      <c r="C1859" s="84" t="s">
        <v>21</v>
      </c>
      <c r="D1859" s="85" t="s">
        <v>22</v>
      </c>
      <c r="E1859" s="85" t="s">
        <v>23</v>
      </c>
      <c r="F1859" s="85"/>
      <c r="G1859" s="86" t="s">
        <v>24</v>
      </c>
      <c r="H1859" s="87" t="s">
        <v>25</v>
      </c>
      <c r="I1859" s="87" t="s">
        <v>26</v>
      </c>
      <c r="J1859" s="102"/>
    </row>
    <row r="1860" spans="1:10" ht="12.75" customHeight="1" x14ac:dyDescent="0.25">
      <c r="A1860" s="101"/>
      <c r="B1860" s="80">
        <f>Invoice!B4012</f>
        <v>0</v>
      </c>
      <c r="C1860" s="88">
        <f>Invoice!E4012</f>
        <v>0</v>
      </c>
      <c r="D1860" s="89">
        <f>Invoice!H4012</f>
        <v>0</v>
      </c>
      <c r="E1860" s="81">
        <f t="shared" si="140"/>
        <v>0</v>
      </c>
      <c r="F1860" s="81"/>
      <c r="G1860" s="82">
        <f t="shared" si="141"/>
        <v>0</v>
      </c>
      <c r="H1860" s="83">
        <f t="shared" si="142"/>
        <v>0</v>
      </c>
      <c r="I1860" s="83" t="e">
        <f t="shared" si="143"/>
        <v>#DIV/0!</v>
      </c>
      <c r="J1860" s="103" t="e">
        <f t="shared" si="144"/>
        <v>#DIV/0!</v>
      </c>
    </row>
    <row r="1861" spans="1:10" ht="12.75" customHeight="1" x14ac:dyDescent="0.25">
      <c r="A1861" s="101"/>
      <c r="D1861" s="81"/>
      <c r="E1861" s="81">
        <f>(E1860*Invoice!I4012)+((E1860-(E1860*Invoice!I4012))*Invoice!J4012)</f>
        <v>0</v>
      </c>
      <c r="F1861" s="81"/>
      <c r="G1861" s="90">
        <f>E1861/1.11</f>
        <v>0</v>
      </c>
      <c r="H1861" s="91">
        <f>G1861*11%</f>
        <v>0</v>
      </c>
      <c r="I1861" s="91" t="e">
        <f>G1861/B1860</f>
        <v>#DIV/0!</v>
      </c>
      <c r="J1861" s="104" t="e">
        <f>H1861/B1860</f>
        <v>#DIV/0!</v>
      </c>
    </row>
    <row r="1862" spans="1:10" ht="12.75" customHeight="1" x14ac:dyDescent="0.25">
      <c r="A1862" s="101"/>
      <c r="D1862" s="81" t="s">
        <v>23</v>
      </c>
      <c r="E1862" s="81">
        <f>E1860-E1861</f>
        <v>0</v>
      </c>
      <c r="F1862" s="81"/>
      <c r="G1862" s="82">
        <f>G1860-G1861</f>
        <v>0</v>
      </c>
      <c r="H1862" s="82">
        <f>H1860-H1861</f>
        <v>0</v>
      </c>
      <c r="I1862" s="82" t="e">
        <f>I1860-I1861</f>
        <v>#DIV/0!</v>
      </c>
      <c r="J1862" s="105" t="e">
        <f>J1860-J1861</f>
        <v>#DIV/0!</v>
      </c>
    </row>
    <row r="1863" spans="1:10" ht="12.75" customHeight="1" x14ac:dyDescent="0.25">
      <c r="A1863" s="101"/>
      <c r="D1863" s="81"/>
      <c r="E1863" s="81"/>
      <c r="F1863" s="81"/>
      <c r="G1863" s="82"/>
      <c r="H1863" s="83">
        <f>G1862+H1862</f>
        <v>0</v>
      </c>
      <c r="I1863" s="83"/>
      <c r="J1863" s="103"/>
    </row>
    <row r="1864" spans="1:10" ht="12.75" customHeight="1" x14ac:dyDescent="0.25">
      <c r="A1864" s="101"/>
      <c r="B1864" s="79"/>
      <c r="D1864" s="81"/>
      <c r="E1864" s="81"/>
      <c r="F1864" s="81"/>
      <c r="G1864" s="82"/>
      <c r="H1864" s="83"/>
      <c r="I1864" s="83"/>
      <c r="J1864" s="103"/>
    </row>
    <row r="1865" spans="1:10" ht="12.75" customHeight="1" x14ac:dyDescent="0.25">
      <c r="A1865" s="101">
        <v>14</v>
      </c>
      <c r="B1865" s="84" t="s">
        <v>20</v>
      </c>
      <c r="C1865" s="84" t="s">
        <v>21</v>
      </c>
      <c r="D1865" s="85" t="s">
        <v>22</v>
      </c>
      <c r="E1865" s="85" t="s">
        <v>23</v>
      </c>
      <c r="F1865" s="85"/>
      <c r="G1865" s="86" t="s">
        <v>24</v>
      </c>
      <c r="H1865" s="87" t="s">
        <v>25</v>
      </c>
      <c r="I1865" s="87" t="s">
        <v>26</v>
      </c>
      <c r="J1865" s="102"/>
    </row>
    <row r="1866" spans="1:10" ht="12.75" customHeight="1" x14ac:dyDescent="0.25">
      <c r="A1866" s="101"/>
      <c r="B1866" s="80">
        <f>Invoice!B4013</f>
        <v>0</v>
      </c>
      <c r="C1866" s="88">
        <f>Invoice!E4013</f>
        <v>0</v>
      </c>
      <c r="D1866" s="89">
        <f>Invoice!H4013</f>
        <v>0</v>
      </c>
      <c r="E1866" s="81">
        <f t="shared" si="140"/>
        <v>0</v>
      </c>
      <c r="F1866" s="81"/>
      <c r="G1866" s="82">
        <f t="shared" si="141"/>
        <v>0</v>
      </c>
      <c r="H1866" s="83">
        <f t="shared" si="142"/>
        <v>0</v>
      </c>
      <c r="I1866" s="83" t="e">
        <f t="shared" si="143"/>
        <v>#DIV/0!</v>
      </c>
      <c r="J1866" s="103" t="e">
        <f t="shared" si="144"/>
        <v>#DIV/0!</v>
      </c>
    </row>
    <row r="1867" spans="1:10" ht="12.75" customHeight="1" x14ac:dyDescent="0.25">
      <c r="A1867" s="101"/>
      <c r="D1867" s="81"/>
      <c r="E1867" s="81">
        <f>(E1866*Invoice!I4013)+((E1866-(E1866*Invoice!I4013))*Invoice!J4013)</f>
        <v>0</v>
      </c>
      <c r="F1867" s="81"/>
      <c r="G1867" s="90">
        <f>E1867/1.11</f>
        <v>0</v>
      </c>
      <c r="H1867" s="91">
        <f>G1867*11%</f>
        <v>0</v>
      </c>
      <c r="I1867" s="91" t="e">
        <f>G1867/B1866</f>
        <v>#DIV/0!</v>
      </c>
      <c r="J1867" s="104" t="e">
        <f>H1867/B1866</f>
        <v>#DIV/0!</v>
      </c>
    </row>
    <row r="1868" spans="1:10" ht="12.75" customHeight="1" x14ac:dyDescent="0.25">
      <c r="A1868" s="101"/>
      <c r="D1868" s="81" t="s">
        <v>23</v>
      </c>
      <c r="E1868" s="81">
        <f>E1866-E1867</f>
        <v>0</v>
      </c>
      <c r="F1868" s="81"/>
      <c r="G1868" s="82">
        <f>G1866-G1867</f>
        <v>0</v>
      </c>
      <c r="H1868" s="82">
        <f>H1866-H1867</f>
        <v>0</v>
      </c>
      <c r="I1868" s="82" t="e">
        <f>I1866-I1867</f>
        <v>#DIV/0!</v>
      </c>
      <c r="J1868" s="105" t="e">
        <f>J1866-J1867</f>
        <v>#DIV/0!</v>
      </c>
    </row>
    <row r="1869" spans="1:10" ht="12.75" customHeight="1" x14ac:dyDescent="0.25">
      <c r="A1869" s="101"/>
      <c r="D1869" s="81"/>
      <c r="E1869" s="81"/>
      <c r="F1869" s="81"/>
      <c r="G1869" s="82"/>
      <c r="H1869" s="83">
        <f>G1868+H1868</f>
        <v>0</v>
      </c>
      <c r="I1869" s="83"/>
      <c r="J1869" s="103"/>
    </row>
    <row r="1870" spans="1:10" ht="12.75" customHeight="1" x14ac:dyDescent="0.25">
      <c r="A1870" s="101"/>
      <c r="B1870" s="79"/>
      <c r="D1870" s="81"/>
      <c r="E1870" s="81"/>
      <c r="F1870" s="81"/>
      <c r="G1870" s="82"/>
      <c r="H1870" s="83"/>
      <c r="I1870" s="83"/>
      <c r="J1870" s="103"/>
    </row>
    <row r="1871" spans="1:10" ht="12.75" customHeight="1" x14ac:dyDescent="0.25">
      <c r="A1871" s="101">
        <v>15</v>
      </c>
      <c r="B1871" s="84" t="s">
        <v>20</v>
      </c>
      <c r="C1871" s="84" t="s">
        <v>21</v>
      </c>
      <c r="D1871" s="85" t="s">
        <v>22</v>
      </c>
      <c r="E1871" s="85" t="s">
        <v>23</v>
      </c>
      <c r="F1871" s="85"/>
      <c r="G1871" s="86" t="s">
        <v>24</v>
      </c>
      <c r="H1871" s="87" t="s">
        <v>25</v>
      </c>
      <c r="I1871" s="87" t="s">
        <v>26</v>
      </c>
      <c r="J1871" s="102"/>
    </row>
    <row r="1872" spans="1:10" ht="12.75" customHeight="1" x14ac:dyDescent="0.25">
      <c r="A1872" s="101"/>
      <c r="B1872" s="80">
        <f>Invoice!B4014</f>
        <v>0</v>
      </c>
      <c r="C1872" s="88">
        <f>Invoice!E4014</f>
        <v>0</v>
      </c>
      <c r="D1872" s="89">
        <f>Invoice!H4014</f>
        <v>0</v>
      </c>
      <c r="E1872" s="81">
        <f t="shared" si="140"/>
        <v>0</v>
      </c>
      <c r="F1872" s="81"/>
      <c r="G1872" s="82">
        <f t="shared" si="141"/>
        <v>0</v>
      </c>
      <c r="H1872" s="83">
        <f t="shared" si="142"/>
        <v>0</v>
      </c>
      <c r="I1872" s="83" t="e">
        <f t="shared" si="143"/>
        <v>#DIV/0!</v>
      </c>
      <c r="J1872" s="103" t="e">
        <f t="shared" si="144"/>
        <v>#DIV/0!</v>
      </c>
    </row>
    <row r="1873" spans="1:10" ht="12.75" customHeight="1" x14ac:dyDescent="0.25">
      <c r="A1873" s="101"/>
      <c r="D1873" s="81"/>
      <c r="E1873" s="81">
        <f>(E1872*Invoice!I4014)+((E1872-(E1872*Invoice!I4014))*Invoice!J4014)</f>
        <v>0</v>
      </c>
      <c r="F1873" s="81"/>
      <c r="G1873" s="90">
        <f>E1873/1.11</f>
        <v>0</v>
      </c>
      <c r="H1873" s="91">
        <f>G1873*11%</f>
        <v>0</v>
      </c>
      <c r="I1873" s="91" t="e">
        <f>G1873/B1872</f>
        <v>#DIV/0!</v>
      </c>
      <c r="J1873" s="104" t="e">
        <f>H1873/B1872</f>
        <v>#DIV/0!</v>
      </c>
    </row>
    <row r="1874" spans="1:10" ht="12.75" customHeight="1" x14ac:dyDescent="0.25">
      <c r="A1874" s="101"/>
      <c r="D1874" s="81" t="s">
        <v>23</v>
      </c>
      <c r="E1874" s="81">
        <f>E1872-E1873</f>
        <v>0</v>
      </c>
      <c r="F1874" s="81"/>
      <c r="G1874" s="82">
        <f>G1872-G1873</f>
        <v>0</v>
      </c>
      <c r="H1874" s="82">
        <f>H1872-H1873</f>
        <v>0</v>
      </c>
      <c r="I1874" s="82" t="e">
        <f>I1872-I1873</f>
        <v>#DIV/0!</v>
      </c>
      <c r="J1874" s="105" t="e">
        <f>J1872-J1873</f>
        <v>#DIV/0!</v>
      </c>
    </row>
    <row r="1875" spans="1:10" ht="12.75" customHeight="1" x14ac:dyDescent="0.25">
      <c r="A1875" s="101"/>
      <c r="D1875" s="81"/>
      <c r="E1875" s="81"/>
      <c r="F1875" s="81"/>
      <c r="G1875" s="82"/>
      <c r="H1875" s="83">
        <f>G1874+H1874</f>
        <v>0</v>
      </c>
      <c r="I1875" s="83"/>
      <c r="J1875" s="103"/>
    </row>
    <row r="1876" spans="1:10" ht="12.75" customHeight="1" x14ac:dyDescent="0.25">
      <c r="A1876" s="101"/>
      <c r="B1876" s="79"/>
      <c r="D1876" s="81"/>
      <c r="E1876" s="81"/>
      <c r="F1876" s="81"/>
      <c r="G1876" s="82"/>
      <c r="H1876" s="83"/>
      <c r="I1876" s="83"/>
      <c r="J1876" s="103"/>
    </row>
    <row r="1877" spans="1:10" ht="12.75" customHeight="1" x14ac:dyDescent="0.25">
      <c r="A1877" s="101">
        <v>16</v>
      </c>
      <c r="B1877" s="84" t="s">
        <v>20</v>
      </c>
      <c r="C1877" s="84" t="s">
        <v>21</v>
      </c>
      <c r="D1877" s="85" t="s">
        <v>22</v>
      </c>
      <c r="E1877" s="85" t="s">
        <v>23</v>
      </c>
      <c r="F1877" s="85"/>
      <c r="G1877" s="86" t="s">
        <v>24</v>
      </c>
      <c r="H1877" s="87" t="s">
        <v>25</v>
      </c>
      <c r="I1877" s="87" t="s">
        <v>26</v>
      </c>
      <c r="J1877" s="102"/>
    </row>
    <row r="1878" spans="1:10" ht="12.75" customHeight="1" x14ac:dyDescent="0.25">
      <c r="A1878" s="101"/>
      <c r="B1878" s="80">
        <f>Invoice!B4015</f>
        <v>0</v>
      </c>
      <c r="C1878" s="88">
        <f>Invoice!E4015</f>
        <v>0</v>
      </c>
      <c r="D1878" s="89">
        <f>Invoice!H4015</f>
        <v>0</v>
      </c>
      <c r="E1878" s="81">
        <f t="shared" si="140"/>
        <v>0</v>
      </c>
      <c r="F1878" s="81"/>
      <c r="G1878" s="82">
        <f t="shared" si="141"/>
        <v>0</v>
      </c>
      <c r="H1878" s="83">
        <f t="shared" si="142"/>
        <v>0</v>
      </c>
      <c r="I1878" s="83" t="e">
        <f t="shared" si="143"/>
        <v>#DIV/0!</v>
      </c>
      <c r="J1878" s="103" t="e">
        <f t="shared" si="144"/>
        <v>#DIV/0!</v>
      </c>
    </row>
    <row r="1879" spans="1:10" ht="12.75" customHeight="1" x14ac:dyDescent="0.25">
      <c r="A1879" s="101"/>
      <c r="D1879" s="81"/>
      <c r="E1879" s="81">
        <f>(E1878*Invoice!I4015)+((E1878-(E1878*Invoice!I4015))*Invoice!J4015)</f>
        <v>0</v>
      </c>
      <c r="F1879" s="81"/>
      <c r="G1879" s="90">
        <f>E1879/1.11</f>
        <v>0</v>
      </c>
      <c r="H1879" s="91">
        <f>G1879*11%</f>
        <v>0</v>
      </c>
      <c r="I1879" s="91" t="e">
        <f>G1879/B1878</f>
        <v>#DIV/0!</v>
      </c>
      <c r="J1879" s="104" t="e">
        <f>H1879/B1878</f>
        <v>#DIV/0!</v>
      </c>
    </row>
    <row r="1880" spans="1:10" ht="12.75" customHeight="1" x14ac:dyDescent="0.25">
      <c r="A1880" s="101"/>
      <c r="D1880" s="81" t="s">
        <v>23</v>
      </c>
      <c r="E1880" s="81">
        <f>E1878-E1879</f>
        <v>0</v>
      </c>
      <c r="F1880" s="81"/>
      <c r="G1880" s="82">
        <f>G1878-G1879</f>
        <v>0</v>
      </c>
      <c r="H1880" s="82">
        <f>H1878-H1879</f>
        <v>0</v>
      </c>
      <c r="I1880" s="82" t="e">
        <f>I1878-I1879</f>
        <v>#DIV/0!</v>
      </c>
      <c r="J1880" s="105" t="e">
        <f>J1878-J1879</f>
        <v>#DIV/0!</v>
      </c>
    </row>
    <row r="1881" spans="1:10" ht="12.75" customHeight="1" x14ac:dyDescent="0.25">
      <c r="A1881" s="101"/>
      <c r="D1881" s="81"/>
      <c r="E1881" s="81"/>
      <c r="F1881" s="81"/>
      <c r="G1881" s="82"/>
      <c r="H1881" s="83">
        <f>G1880+H1880</f>
        <v>0</v>
      </c>
      <c r="I1881" s="83"/>
      <c r="J1881" s="103"/>
    </row>
    <row r="1882" spans="1:10" ht="12.75" customHeight="1" x14ac:dyDescent="0.25">
      <c r="A1882" s="101"/>
      <c r="C1882" s="88"/>
      <c r="D1882" s="89"/>
      <c r="E1882" s="81"/>
      <c r="F1882" s="81"/>
      <c r="G1882" s="82"/>
      <c r="H1882" s="83"/>
      <c r="I1882" s="83"/>
      <c r="J1882" s="103"/>
    </row>
    <row r="1883" spans="1:10" ht="12.75" customHeight="1" x14ac:dyDescent="0.25">
      <c r="A1883" s="106"/>
      <c r="B1883" s="107"/>
      <c r="C1883" s="107"/>
      <c r="D1883" s="107"/>
      <c r="E1883" s="107"/>
      <c r="F1883" s="107"/>
      <c r="G1883" s="108">
        <f>G1790+G1796+G1802+G1808+G1814+G1820+G1826+G1832+G1838+G1844+G1850+G1856+G1862+G1868+G1874+G1880</f>
        <v>0</v>
      </c>
      <c r="H1883" s="108">
        <f>H1790+H1796+H1802+H1808+H1814+H1820+H1826+H1832+H1838+H1844+H1850+H1856+H1862+H1868+H1874+H1880</f>
        <v>0</v>
      </c>
      <c r="I1883" s="107"/>
      <c r="J1883" s="109">
        <f>H1791+H1797+H1803+H1809+H1815+H1821+H1827+H1833+H1839+H1845+H1851+H1857+H1863+H1869+H1875+H1881</f>
        <v>0</v>
      </c>
    </row>
    <row r="1885" spans="1:10" ht="12.75" customHeight="1" x14ac:dyDescent="0.25">
      <c r="A1885" s="94" t="s">
        <v>1</v>
      </c>
      <c r="B1885" s="95">
        <f>Invoice!E4106</f>
        <v>23070037</v>
      </c>
      <c r="C1885" s="96"/>
      <c r="D1885" s="97"/>
      <c r="E1885" s="97"/>
      <c r="F1885" s="97"/>
      <c r="G1885" s="98"/>
      <c r="H1885" s="99"/>
      <c r="I1885" s="99"/>
      <c r="J1885" s="100"/>
    </row>
    <row r="1886" spans="1:10" ht="12.75" customHeight="1" x14ac:dyDescent="0.25">
      <c r="A1886" s="101">
        <v>1</v>
      </c>
      <c r="B1886" s="84" t="s">
        <v>20</v>
      </c>
      <c r="C1886" s="84" t="s">
        <v>21</v>
      </c>
      <c r="D1886" s="85" t="s">
        <v>22</v>
      </c>
      <c r="E1886" s="85" t="s">
        <v>23</v>
      </c>
      <c r="F1886" s="85"/>
      <c r="G1886" s="86" t="s">
        <v>24</v>
      </c>
      <c r="H1886" s="87" t="s">
        <v>25</v>
      </c>
      <c r="I1886" s="87" t="s">
        <v>26</v>
      </c>
      <c r="J1886" s="102"/>
    </row>
    <row r="1887" spans="1:10" ht="12.75" customHeight="1" x14ac:dyDescent="0.25">
      <c r="A1887" s="101"/>
      <c r="B1887" s="80">
        <f>Invoice!B4114</f>
        <v>0</v>
      </c>
      <c r="C1887" s="88">
        <f>Invoice!E4114</f>
        <v>0</v>
      </c>
      <c r="D1887" s="89">
        <f>Invoice!H4114</f>
        <v>0</v>
      </c>
      <c r="E1887" s="81">
        <f>D1887*B1887</f>
        <v>0</v>
      </c>
      <c r="F1887" s="81"/>
      <c r="G1887" s="82">
        <f>E1887/1.11</f>
        <v>0</v>
      </c>
      <c r="H1887" s="83">
        <f>G1887*11%</f>
        <v>0</v>
      </c>
      <c r="I1887" s="83" t="e">
        <f>G1887/B1887</f>
        <v>#DIV/0!</v>
      </c>
      <c r="J1887" s="103" t="e">
        <f>H1887/B1887</f>
        <v>#DIV/0!</v>
      </c>
    </row>
    <row r="1888" spans="1:10" ht="12.75" customHeight="1" x14ac:dyDescent="0.25">
      <c r="A1888" s="101"/>
      <c r="D1888" s="81"/>
      <c r="E1888" s="81">
        <f>(E1887*Invoice!I4114)+((E1887-(E1887*Invoice!I4114))*Invoice!J4114)</f>
        <v>0</v>
      </c>
      <c r="F1888" s="81"/>
      <c r="G1888" s="90">
        <f>E1888/1.11</f>
        <v>0</v>
      </c>
      <c r="H1888" s="91">
        <f>G1888*11%</f>
        <v>0</v>
      </c>
      <c r="I1888" s="91" t="e">
        <f>G1888/B1887</f>
        <v>#DIV/0!</v>
      </c>
      <c r="J1888" s="104" t="e">
        <f>H1888/B1887</f>
        <v>#DIV/0!</v>
      </c>
    </row>
    <row r="1889" spans="1:10" ht="12.75" customHeight="1" x14ac:dyDescent="0.25">
      <c r="A1889" s="101"/>
      <c r="D1889" s="81" t="s">
        <v>23</v>
      </c>
      <c r="E1889" s="81">
        <f>E1887-E1888</f>
        <v>0</v>
      </c>
      <c r="F1889" s="81"/>
      <c r="G1889" s="82">
        <f>G1887-G1888</f>
        <v>0</v>
      </c>
      <c r="H1889" s="82">
        <f>H1887-H1888</f>
        <v>0</v>
      </c>
      <c r="I1889" s="82" t="e">
        <f>I1887-I1888</f>
        <v>#DIV/0!</v>
      </c>
      <c r="J1889" s="105" t="e">
        <f>J1887-J1888</f>
        <v>#DIV/0!</v>
      </c>
    </row>
    <row r="1890" spans="1:10" ht="12.75" customHeight="1" x14ac:dyDescent="0.25">
      <c r="A1890" s="101"/>
      <c r="D1890" s="81"/>
      <c r="E1890" s="81"/>
      <c r="F1890" s="81"/>
      <c r="G1890" s="82"/>
      <c r="H1890" s="83">
        <f>G1889+H1889</f>
        <v>0</v>
      </c>
      <c r="I1890" s="83"/>
      <c r="J1890" s="103"/>
    </row>
    <row r="1891" spans="1:10" ht="12.75" customHeight="1" x14ac:dyDescent="0.25">
      <c r="A1891" s="101"/>
      <c r="B1891" s="79"/>
      <c r="D1891" s="81"/>
      <c r="E1891" s="81"/>
      <c r="F1891" s="81"/>
      <c r="G1891" s="82"/>
      <c r="H1891" s="83"/>
      <c r="I1891" s="83"/>
      <c r="J1891" s="103"/>
    </row>
    <row r="1892" spans="1:10" ht="12.75" customHeight="1" x14ac:dyDescent="0.25">
      <c r="A1892" s="101">
        <v>2</v>
      </c>
      <c r="B1892" s="84" t="s">
        <v>20</v>
      </c>
      <c r="C1892" s="84" t="s">
        <v>21</v>
      </c>
      <c r="D1892" s="85" t="s">
        <v>22</v>
      </c>
      <c r="E1892" s="85" t="s">
        <v>23</v>
      </c>
      <c r="F1892" s="85"/>
      <c r="G1892" s="86" t="s">
        <v>24</v>
      </c>
      <c r="H1892" s="87" t="s">
        <v>25</v>
      </c>
      <c r="I1892" s="87" t="s">
        <v>26</v>
      </c>
      <c r="J1892" s="102"/>
    </row>
    <row r="1893" spans="1:10" ht="12.75" customHeight="1" x14ac:dyDescent="0.25">
      <c r="A1893" s="101"/>
      <c r="B1893" s="80">
        <f>Invoice!B4115</f>
        <v>0</v>
      </c>
      <c r="C1893" s="88">
        <f>Invoice!E4115</f>
        <v>0</v>
      </c>
      <c r="D1893" s="89">
        <f>Invoice!H4115</f>
        <v>0</v>
      </c>
      <c r="E1893" s="81">
        <f t="shared" ref="E1893:E1977" si="145">D1893*B1893</f>
        <v>0</v>
      </c>
      <c r="F1893" s="81"/>
      <c r="G1893" s="82">
        <f t="shared" ref="G1893:G1977" si="146">E1893/1.11</f>
        <v>0</v>
      </c>
      <c r="H1893" s="83">
        <f t="shared" ref="H1893:H1977" si="147">G1893*11%</f>
        <v>0</v>
      </c>
      <c r="I1893" s="83" t="e">
        <f t="shared" ref="I1893:I1977" si="148">G1893/B1893</f>
        <v>#DIV/0!</v>
      </c>
      <c r="J1893" s="103" t="e">
        <f t="shared" ref="J1893:J1977" si="149">H1893/B1893</f>
        <v>#DIV/0!</v>
      </c>
    </row>
    <row r="1894" spans="1:10" ht="12.75" customHeight="1" x14ac:dyDescent="0.25">
      <c r="A1894" s="101"/>
      <c r="D1894" s="81"/>
      <c r="E1894" s="81">
        <f>(E1893*Invoice!I4115)+((E1893-(E1893*Invoice!I4115))*Invoice!J4115)</f>
        <v>0</v>
      </c>
      <c r="F1894" s="81"/>
      <c r="G1894" s="90">
        <f>E1894/1.11</f>
        <v>0</v>
      </c>
      <c r="H1894" s="91">
        <f>G1894*11%</f>
        <v>0</v>
      </c>
      <c r="I1894" s="91" t="e">
        <f>G1894/B1893</f>
        <v>#DIV/0!</v>
      </c>
      <c r="J1894" s="104" t="e">
        <f>H1894/B1893</f>
        <v>#DIV/0!</v>
      </c>
    </row>
    <row r="1895" spans="1:10" ht="12.75" customHeight="1" x14ac:dyDescent="0.25">
      <c r="A1895" s="101"/>
      <c r="D1895" s="81" t="s">
        <v>23</v>
      </c>
      <c r="E1895" s="81">
        <f>E1893-E1894</f>
        <v>0</v>
      </c>
      <c r="F1895" s="81"/>
      <c r="G1895" s="82">
        <f>G1893-G1894</f>
        <v>0</v>
      </c>
      <c r="H1895" s="82">
        <f>H1893-H1894</f>
        <v>0</v>
      </c>
      <c r="I1895" s="82" t="e">
        <f>I1893-I1894</f>
        <v>#DIV/0!</v>
      </c>
      <c r="J1895" s="105" t="e">
        <f>J1893-J1894</f>
        <v>#DIV/0!</v>
      </c>
    </row>
    <row r="1896" spans="1:10" ht="12.75" customHeight="1" x14ac:dyDescent="0.25">
      <c r="A1896" s="101"/>
      <c r="D1896" s="81"/>
      <c r="E1896" s="81"/>
      <c r="F1896" s="81"/>
      <c r="G1896" s="82"/>
      <c r="H1896" s="83">
        <f>G1895+H1895</f>
        <v>0</v>
      </c>
      <c r="I1896" s="83"/>
      <c r="J1896" s="103"/>
    </row>
    <row r="1897" spans="1:10" ht="12.75" customHeight="1" x14ac:dyDescent="0.25">
      <c r="A1897" s="101"/>
      <c r="B1897" s="79"/>
      <c r="D1897" s="81"/>
      <c r="E1897" s="81"/>
      <c r="F1897" s="81"/>
      <c r="G1897" s="82"/>
      <c r="H1897" s="83"/>
      <c r="I1897" s="83"/>
      <c r="J1897" s="103"/>
    </row>
    <row r="1898" spans="1:10" ht="12.75" customHeight="1" x14ac:dyDescent="0.25">
      <c r="A1898" s="101">
        <v>3</v>
      </c>
      <c r="B1898" s="84" t="s">
        <v>20</v>
      </c>
      <c r="C1898" s="84" t="s">
        <v>21</v>
      </c>
      <c r="D1898" s="85" t="s">
        <v>22</v>
      </c>
      <c r="E1898" s="85" t="s">
        <v>23</v>
      </c>
      <c r="F1898" s="85"/>
      <c r="G1898" s="86" t="s">
        <v>24</v>
      </c>
      <c r="H1898" s="87" t="s">
        <v>25</v>
      </c>
      <c r="I1898" s="87" t="s">
        <v>26</v>
      </c>
      <c r="J1898" s="102"/>
    </row>
    <row r="1899" spans="1:10" ht="12.75" customHeight="1" x14ac:dyDescent="0.25">
      <c r="A1899" s="101"/>
      <c r="B1899" s="80">
        <f>Invoice!B4116</f>
        <v>0</v>
      </c>
      <c r="C1899" s="88">
        <f>Invoice!E4116</f>
        <v>0</v>
      </c>
      <c r="D1899" s="89">
        <f>Invoice!H4116</f>
        <v>0</v>
      </c>
      <c r="E1899" s="81">
        <f t="shared" si="145"/>
        <v>0</v>
      </c>
      <c r="F1899" s="81"/>
      <c r="G1899" s="82">
        <f t="shared" si="146"/>
        <v>0</v>
      </c>
      <c r="H1899" s="83">
        <f t="shared" si="147"/>
        <v>0</v>
      </c>
      <c r="I1899" s="83" t="e">
        <f t="shared" si="148"/>
        <v>#DIV/0!</v>
      </c>
      <c r="J1899" s="103" t="e">
        <f t="shared" si="149"/>
        <v>#DIV/0!</v>
      </c>
    </row>
    <row r="1900" spans="1:10" ht="12.75" customHeight="1" x14ac:dyDescent="0.25">
      <c r="A1900" s="101"/>
      <c r="D1900" s="81"/>
      <c r="E1900" s="81">
        <f>(E1899*Invoice!I4116)+((E1899-(E1899*Invoice!I4116))*Invoice!J4116)</f>
        <v>0</v>
      </c>
      <c r="F1900" s="81"/>
      <c r="G1900" s="90">
        <f>E1900/1.11</f>
        <v>0</v>
      </c>
      <c r="H1900" s="91">
        <f>G1900*11%</f>
        <v>0</v>
      </c>
      <c r="I1900" s="91" t="e">
        <f>G1900/B1899</f>
        <v>#DIV/0!</v>
      </c>
      <c r="J1900" s="104" t="e">
        <f>H1900/B1899</f>
        <v>#DIV/0!</v>
      </c>
    </row>
    <row r="1901" spans="1:10" ht="12.75" customHeight="1" x14ac:dyDescent="0.25">
      <c r="A1901" s="101"/>
      <c r="D1901" s="81" t="s">
        <v>23</v>
      </c>
      <c r="E1901" s="81">
        <f>E1899-E1900</f>
        <v>0</v>
      </c>
      <c r="F1901" s="81"/>
      <c r="G1901" s="82">
        <f>G1899-G1900</f>
        <v>0</v>
      </c>
      <c r="H1901" s="82">
        <f>H1899-H1900</f>
        <v>0</v>
      </c>
      <c r="I1901" s="82" t="e">
        <f>I1899-I1900</f>
        <v>#DIV/0!</v>
      </c>
      <c r="J1901" s="105" t="e">
        <f>J1899-J1900</f>
        <v>#DIV/0!</v>
      </c>
    </row>
    <row r="1902" spans="1:10" ht="12.75" customHeight="1" x14ac:dyDescent="0.25">
      <c r="A1902" s="101"/>
      <c r="D1902" s="81"/>
      <c r="E1902" s="81"/>
      <c r="F1902" s="81"/>
      <c r="G1902" s="82"/>
      <c r="H1902" s="83">
        <f>G1901+H1901</f>
        <v>0</v>
      </c>
      <c r="I1902" s="83"/>
      <c r="J1902" s="103"/>
    </row>
    <row r="1903" spans="1:10" ht="12.75" customHeight="1" x14ac:dyDescent="0.25">
      <c r="A1903" s="101"/>
      <c r="B1903" s="79"/>
      <c r="D1903" s="81"/>
      <c r="E1903" s="81"/>
      <c r="F1903" s="81"/>
      <c r="G1903" s="82"/>
      <c r="H1903" s="83"/>
      <c r="I1903" s="83"/>
      <c r="J1903" s="103"/>
    </row>
    <row r="1904" spans="1:10" ht="12.75" customHeight="1" x14ac:dyDescent="0.25">
      <c r="A1904" s="101">
        <v>4</v>
      </c>
      <c r="B1904" s="84" t="s">
        <v>20</v>
      </c>
      <c r="C1904" s="84" t="s">
        <v>21</v>
      </c>
      <c r="D1904" s="85" t="s">
        <v>22</v>
      </c>
      <c r="E1904" s="85" t="s">
        <v>23</v>
      </c>
      <c r="F1904" s="85"/>
      <c r="G1904" s="86" t="s">
        <v>24</v>
      </c>
      <c r="H1904" s="87" t="s">
        <v>25</v>
      </c>
      <c r="I1904" s="87" t="s">
        <v>26</v>
      </c>
      <c r="J1904" s="102"/>
    </row>
    <row r="1905" spans="1:10" ht="12.75" customHeight="1" x14ac:dyDescent="0.25">
      <c r="A1905" s="101"/>
      <c r="B1905" s="80">
        <f>Invoice!B4117</f>
        <v>0</v>
      </c>
      <c r="C1905" s="88">
        <f>Invoice!E4117</f>
        <v>0</v>
      </c>
      <c r="D1905" s="89">
        <f>Invoice!H4117</f>
        <v>0</v>
      </c>
      <c r="E1905" s="81">
        <f t="shared" si="145"/>
        <v>0</v>
      </c>
      <c r="F1905" s="81"/>
      <c r="G1905" s="82">
        <f t="shared" si="146"/>
        <v>0</v>
      </c>
      <c r="H1905" s="83">
        <f t="shared" si="147"/>
        <v>0</v>
      </c>
      <c r="I1905" s="83" t="e">
        <f t="shared" si="148"/>
        <v>#DIV/0!</v>
      </c>
      <c r="J1905" s="103" t="e">
        <f t="shared" si="149"/>
        <v>#DIV/0!</v>
      </c>
    </row>
    <row r="1906" spans="1:10" ht="12.75" customHeight="1" x14ac:dyDescent="0.25">
      <c r="A1906" s="101"/>
      <c r="D1906" s="81"/>
      <c r="E1906" s="81">
        <f>(E1905*Invoice!I4117)+((E1905-(E1905*Invoice!I4117))*Invoice!J4117)</f>
        <v>0</v>
      </c>
      <c r="F1906" s="81"/>
      <c r="G1906" s="90">
        <f>E1906/1.11</f>
        <v>0</v>
      </c>
      <c r="H1906" s="91">
        <f>G1906*11%</f>
        <v>0</v>
      </c>
      <c r="I1906" s="91" t="e">
        <f>G1906/B1905</f>
        <v>#DIV/0!</v>
      </c>
      <c r="J1906" s="104" t="e">
        <f>H1906/B1905</f>
        <v>#DIV/0!</v>
      </c>
    </row>
    <row r="1907" spans="1:10" ht="12.75" customHeight="1" x14ac:dyDescent="0.25">
      <c r="A1907" s="101"/>
      <c r="D1907" s="81" t="s">
        <v>23</v>
      </c>
      <c r="E1907" s="81">
        <f>E1905-E1906</f>
        <v>0</v>
      </c>
      <c r="F1907" s="81"/>
      <c r="G1907" s="82">
        <f>G1905-G1906</f>
        <v>0</v>
      </c>
      <c r="H1907" s="82">
        <f>H1905-H1906</f>
        <v>0</v>
      </c>
      <c r="I1907" s="82" t="e">
        <f>I1905-I1906</f>
        <v>#DIV/0!</v>
      </c>
      <c r="J1907" s="105" t="e">
        <f>J1905-J1906</f>
        <v>#DIV/0!</v>
      </c>
    </row>
    <row r="1908" spans="1:10" ht="12.75" customHeight="1" x14ac:dyDescent="0.25">
      <c r="A1908" s="101"/>
      <c r="D1908" s="81"/>
      <c r="E1908" s="81"/>
      <c r="F1908" s="81"/>
      <c r="G1908" s="82"/>
      <c r="H1908" s="83">
        <f>G1907+H1907</f>
        <v>0</v>
      </c>
      <c r="I1908" s="83"/>
      <c r="J1908" s="103"/>
    </row>
    <row r="1909" spans="1:10" ht="12.75" customHeight="1" x14ac:dyDescent="0.25">
      <c r="A1909" s="101"/>
      <c r="B1909" s="79"/>
      <c r="D1909" s="81"/>
      <c r="E1909" s="81"/>
      <c r="F1909" s="81"/>
      <c r="G1909" s="82"/>
      <c r="H1909" s="83"/>
      <c r="I1909" s="83"/>
      <c r="J1909" s="103"/>
    </row>
    <row r="1910" spans="1:10" ht="12.75" customHeight="1" x14ac:dyDescent="0.25">
      <c r="A1910" s="101">
        <v>5</v>
      </c>
      <c r="B1910" s="84" t="s">
        <v>20</v>
      </c>
      <c r="C1910" s="84" t="s">
        <v>21</v>
      </c>
      <c r="D1910" s="85" t="s">
        <v>22</v>
      </c>
      <c r="E1910" s="85" t="s">
        <v>23</v>
      </c>
      <c r="F1910" s="85"/>
      <c r="G1910" s="86" t="s">
        <v>24</v>
      </c>
      <c r="H1910" s="87" t="s">
        <v>25</v>
      </c>
      <c r="I1910" s="87" t="s">
        <v>26</v>
      </c>
      <c r="J1910" s="102"/>
    </row>
    <row r="1911" spans="1:10" ht="12.75" customHeight="1" x14ac:dyDescent="0.25">
      <c r="A1911" s="101"/>
      <c r="B1911" s="80">
        <f>Invoice!B4118</f>
        <v>0</v>
      </c>
      <c r="C1911" s="88">
        <f>Invoice!E4118</f>
        <v>0</v>
      </c>
      <c r="D1911" s="89">
        <f>Invoice!H4118</f>
        <v>0</v>
      </c>
      <c r="E1911" s="81">
        <f t="shared" si="145"/>
        <v>0</v>
      </c>
      <c r="F1911" s="81"/>
      <c r="G1911" s="82">
        <f t="shared" si="146"/>
        <v>0</v>
      </c>
      <c r="H1911" s="83">
        <f t="shared" si="147"/>
        <v>0</v>
      </c>
      <c r="I1911" s="83" t="e">
        <f t="shared" si="148"/>
        <v>#DIV/0!</v>
      </c>
      <c r="J1911" s="103" t="e">
        <f t="shared" si="149"/>
        <v>#DIV/0!</v>
      </c>
    </row>
    <row r="1912" spans="1:10" ht="12.75" customHeight="1" x14ac:dyDescent="0.25">
      <c r="A1912" s="101"/>
      <c r="D1912" s="81"/>
      <c r="E1912" s="81">
        <f>(E1911*Invoice!I4118)+((E1911-(E1911*Invoice!I4118))*Invoice!J4118)</f>
        <v>0</v>
      </c>
      <c r="F1912" s="81"/>
      <c r="G1912" s="90">
        <f>E1912/1.11</f>
        <v>0</v>
      </c>
      <c r="H1912" s="91">
        <f>G1912*11%</f>
        <v>0</v>
      </c>
      <c r="I1912" s="91" t="e">
        <f>G1912/B1911</f>
        <v>#DIV/0!</v>
      </c>
      <c r="J1912" s="104" t="e">
        <f>H1912/B1911</f>
        <v>#DIV/0!</v>
      </c>
    </row>
    <row r="1913" spans="1:10" ht="12.75" customHeight="1" x14ac:dyDescent="0.25">
      <c r="A1913" s="101"/>
      <c r="D1913" s="81" t="s">
        <v>23</v>
      </c>
      <c r="E1913" s="81">
        <f>E1911-E1912</f>
        <v>0</v>
      </c>
      <c r="F1913" s="81"/>
      <c r="G1913" s="82">
        <f>G1911-G1912</f>
        <v>0</v>
      </c>
      <c r="H1913" s="82">
        <f>H1911-H1912</f>
        <v>0</v>
      </c>
      <c r="I1913" s="82" t="e">
        <f>I1911-I1912</f>
        <v>#DIV/0!</v>
      </c>
      <c r="J1913" s="105" t="e">
        <f>J1911-J1912</f>
        <v>#DIV/0!</v>
      </c>
    </row>
    <row r="1914" spans="1:10" ht="12.75" customHeight="1" x14ac:dyDescent="0.25">
      <c r="A1914" s="101"/>
      <c r="D1914" s="81"/>
      <c r="E1914" s="81"/>
      <c r="F1914" s="81"/>
      <c r="G1914" s="82"/>
      <c r="H1914" s="83">
        <f>G1913+H1913</f>
        <v>0</v>
      </c>
      <c r="I1914" s="83"/>
      <c r="J1914" s="103"/>
    </row>
    <row r="1915" spans="1:10" ht="12.75" customHeight="1" x14ac:dyDescent="0.25">
      <c r="A1915" s="101"/>
      <c r="B1915" s="79"/>
      <c r="D1915" s="81"/>
      <c r="E1915" s="81"/>
      <c r="F1915" s="81"/>
      <c r="G1915" s="82"/>
      <c r="H1915" s="83"/>
      <c r="I1915" s="83"/>
      <c r="J1915" s="103"/>
    </row>
    <row r="1916" spans="1:10" ht="12.75" customHeight="1" x14ac:dyDescent="0.25">
      <c r="A1916" s="101">
        <v>6</v>
      </c>
      <c r="B1916" s="84" t="s">
        <v>20</v>
      </c>
      <c r="C1916" s="84" t="s">
        <v>21</v>
      </c>
      <c r="D1916" s="85" t="s">
        <v>22</v>
      </c>
      <c r="E1916" s="85" t="s">
        <v>23</v>
      </c>
      <c r="F1916" s="85"/>
      <c r="G1916" s="86" t="s">
        <v>24</v>
      </c>
      <c r="H1916" s="87" t="s">
        <v>25</v>
      </c>
      <c r="I1916" s="87" t="s">
        <v>26</v>
      </c>
      <c r="J1916" s="102"/>
    </row>
    <row r="1917" spans="1:10" ht="12.75" customHeight="1" x14ac:dyDescent="0.25">
      <c r="A1917" s="101"/>
      <c r="B1917" s="80">
        <f>Invoice!B4119</f>
        <v>0</v>
      </c>
      <c r="C1917" s="88">
        <f>Invoice!E4119</f>
        <v>0</v>
      </c>
      <c r="D1917" s="89">
        <f>Invoice!H4119</f>
        <v>0</v>
      </c>
      <c r="E1917" s="81">
        <f t="shared" si="145"/>
        <v>0</v>
      </c>
      <c r="F1917" s="81"/>
      <c r="G1917" s="82">
        <f t="shared" si="146"/>
        <v>0</v>
      </c>
      <c r="H1917" s="83">
        <f t="shared" si="147"/>
        <v>0</v>
      </c>
      <c r="I1917" s="83" t="e">
        <f t="shared" si="148"/>
        <v>#DIV/0!</v>
      </c>
      <c r="J1917" s="103" t="e">
        <f t="shared" si="149"/>
        <v>#DIV/0!</v>
      </c>
    </row>
    <row r="1918" spans="1:10" ht="12.75" customHeight="1" x14ac:dyDescent="0.25">
      <c r="A1918" s="101"/>
      <c r="D1918" s="81"/>
      <c r="E1918" s="81">
        <f>(E1917*Invoice!I4119)+((E1917-(E1917*Invoice!I4119))*Invoice!J4119)</f>
        <v>0</v>
      </c>
      <c r="F1918" s="81"/>
      <c r="G1918" s="90">
        <f>E1918/1.11</f>
        <v>0</v>
      </c>
      <c r="H1918" s="91">
        <f>G1918*11%</f>
        <v>0</v>
      </c>
      <c r="I1918" s="91" t="e">
        <f>G1918/B1917</f>
        <v>#DIV/0!</v>
      </c>
      <c r="J1918" s="104" t="e">
        <f>H1918/B1917</f>
        <v>#DIV/0!</v>
      </c>
    </row>
    <row r="1919" spans="1:10" ht="12.75" customHeight="1" x14ac:dyDescent="0.25">
      <c r="A1919" s="101"/>
      <c r="D1919" s="81" t="s">
        <v>23</v>
      </c>
      <c r="E1919" s="81">
        <f>E1917-E1918</f>
        <v>0</v>
      </c>
      <c r="F1919" s="81"/>
      <c r="G1919" s="82">
        <f>G1917-G1918</f>
        <v>0</v>
      </c>
      <c r="H1919" s="82">
        <f>H1917-H1918</f>
        <v>0</v>
      </c>
      <c r="I1919" s="82" t="e">
        <f>I1917-I1918</f>
        <v>#DIV/0!</v>
      </c>
      <c r="J1919" s="105" t="e">
        <f>J1917-J1918</f>
        <v>#DIV/0!</v>
      </c>
    </row>
    <row r="1920" spans="1:10" ht="12.75" customHeight="1" x14ac:dyDescent="0.25">
      <c r="A1920" s="101"/>
      <c r="D1920" s="81"/>
      <c r="E1920" s="81"/>
      <c r="F1920" s="81"/>
      <c r="G1920" s="82"/>
      <c r="H1920" s="83">
        <f>G1919+H1919</f>
        <v>0</v>
      </c>
      <c r="I1920" s="83"/>
      <c r="J1920" s="103"/>
    </row>
    <row r="1921" spans="1:10" ht="12.75" customHeight="1" x14ac:dyDescent="0.25">
      <c r="A1921" s="101"/>
      <c r="B1921" s="79"/>
      <c r="D1921" s="81"/>
      <c r="E1921" s="81"/>
      <c r="F1921" s="81"/>
      <c r="G1921" s="82"/>
      <c r="H1921" s="83"/>
      <c r="I1921" s="83"/>
      <c r="J1921" s="103"/>
    </row>
    <row r="1922" spans="1:10" ht="12.75" customHeight="1" x14ac:dyDescent="0.25">
      <c r="A1922" s="101">
        <v>7</v>
      </c>
      <c r="B1922" s="84" t="s">
        <v>20</v>
      </c>
      <c r="C1922" s="84" t="s">
        <v>21</v>
      </c>
      <c r="D1922" s="85" t="s">
        <v>22</v>
      </c>
      <c r="E1922" s="85" t="s">
        <v>23</v>
      </c>
      <c r="F1922" s="85"/>
      <c r="G1922" s="86" t="s">
        <v>24</v>
      </c>
      <c r="H1922" s="87" t="s">
        <v>25</v>
      </c>
      <c r="I1922" s="87" t="s">
        <v>26</v>
      </c>
      <c r="J1922" s="102"/>
    </row>
    <row r="1923" spans="1:10" ht="12.75" customHeight="1" x14ac:dyDescent="0.25">
      <c r="A1923" s="101"/>
      <c r="B1923" s="80">
        <f>Invoice!B4120</f>
        <v>0</v>
      </c>
      <c r="C1923" s="88">
        <f>Invoice!E4120</f>
        <v>0</v>
      </c>
      <c r="D1923" s="89">
        <f>Invoice!H4120</f>
        <v>0</v>
      </c>
      <c r="E1923" s="81">
        <f t="shared" si="145"/>
        <v>0</v>
      </c>
      <c r="F1923" s="81"/>
      <c r="G1923" s="82">
        <f t="shared" si="146"/>
        <v>0</v>
      </c>
      <c r="H1923" s="83">
        <f t="shared" si="147"/>
        <v>0</v>
      </c>
      <c r="I1923" s="83" t="e">
        <f t="shared" si="148"/>
        <v>#DIV/0!</v>
      </c>
      <c r="J1923" s="103" t="e">
        <f t="shared" si="149"/>
        <v>#DIV/0!</v>
      </c>
    </row>
    <row r="1924" spans="1:10" ht="12.75" customHeight="1" x14ac:dyDescent="0.25">
      <c r="A1924" s="101"/>
      <c r="D1924" s="81"/>
      <c r="E1924" s="81">
        <f>(E1923*Invoice!I4120)+((E1923-(E1923*Invoice!I4120))*Invoice!J4120)</f>
        <v>0</v>
      </c>
      <c r="F1924" s="81"/>
      <c r="G1924" s="90">
        <f>E1924/1.11</f>
        <v>0</v>
      </c>
      <c r="H1924" s="91">
        <f>G1924*11%</f>
        <v>0</v>
      </c>
      <c r="I1924" s="91" t="e">
        <f>G1924/B1923</f>
        <v>#DIV/0!</v>
      </c>
      <c r="J1924" s="104" t="e">
        <f>H1924/B1923</f>
        <v>#DIV/0!</v>
      </c>
    </row>
    <row r="1925" spans="1:10" ht="12.75" customHeight="1" x14ac:dyDescent="0.25">
      <c r="A1925" s="101"/>
      <c r="D1925" s="81" t="s">
        <v>23</v>
      </c>
      <c r="E1925" s="81">
        <f>E1923-E1924</f>
        <v>0</v>
      </c>
      <c r="F1925" s="81"/>
      <c r="G1925" s="82">
        <f>G1923-G1924</f>
        <v>0</v>
      </c>
      <c r="H1925" s="82">
        <f>H1923-H1924</f>
        <v>0</v>
      </c>
      <c r="I1925" s="82" t="e">
        <f>I1923-I1924</f>
        <v>#DIV/0!</v>
      </c>
      <c r="J1925" s="105" t="e">
        <f>J1923-J1924</f>
        <v>#DIV/0!</v>
      </c>
    </row>
    <row r="1926" spans="1:10" ht="12.75" customHeight="1" x14ac:dyDescent="0.25">
      <c r="A1926" s="101"/>
      <c r="D1926" s="81"/>
      <c r="E1926" s="81"/>
      <c r="F1926" s="81"/>
      <c r="G1926" s="82"/>
      <c r="H1926" s="83">
        <f>G1925+H1925</f>
        <v>0</v>
      </c>
      <c r="I1926" s="83"/>
      <c r="J1926" s="103"/>
    </row>
    <row r="1927" spans="1:10" ht="12.75" customHeight="1" x14ac:dyDescent="0.25">
      <c r="A1927" s="101"/>
      <c r="B1927" s="79"/>
      <c r="D1927" s="81"/>
      <c r="E1927" s="81"/>
      <c r="F1927" s="81"/>
      <c r="G1927" s="82"/>
      <c r="H1927" s="83"/>
      <c r="I1927" s="83"/>
      <c r="J1927" s="103"/>
    </row>
    <row r="1928" spans="1:10" ht="12.75" customHeight="1" x14ac:dyDescent="0.25">
      <c r="A1928" s="101">
        <v>8</v>
      </c>
      <c r="B1928" s="84" t="s">
        <v>20</v>
      </c>
      <c r="C1928" s="84" t="s">
        <v>21</v>
      </c>
      <c r="D1928" s="85" t="s">
        <v>22</v>
      </c>
      <c r="E1928" s="85" t="s">
        <v>23</v>
      </c>
      <c r="F1928" s="85"/>
      <c r="G1928" s="86" t="s">
        <v>24</v>
      </c>
      <c r="H1928" s="87" t="s">
        <v>25</v>
      </c>
      <c r="I1928" s="87" t="s">
        <v>26</v>
      </c>
      <c r="J1928" s="102"/>
    </row>
    <row r="1929" spans="1:10" ht="12.75" customHeight="1" x14ac:dyDescent="0.25">
      <c r="A1929" s="101"/>
      <c r="B1929" s="80">
        <f>Invoice!B4121</f>
        <v>0</v>
      </c>
      <c r="C1929" s="88">
        <f>Invoice!E4121</f>
        <v>0</v>
      </c>
      <c r="D1929" s="89">
        <f>Invoice!H4121</f>
        <v>0</v>
      </c>
      <c r="E1929" s="81">
        <f t="shared" si="145"/>
        <v>0</v>
      </c>
      <c r="F1929" s="81"/>
      <c r="G1929" s="82">
        <f t="shared" si="146"/>
        <v>0</v>
      </c>
      <c r="H1929" s="83">
        <f t="shared" si="147"/>
        <v>0</v>
      </c>
      <c r="I1929" s="83" t="e">
        <f t="shared" si="148"/>
        <v>#DIV/0!</v>
      </c>
      <c r="J1929" s="103" t="e">
        <f t="shared" si="149"/>
        <v>#DIV/0!</v>
      </c>
    </row>
    <row r="1930" spans="1:10" ht="12.75" customHeight="1" x14ac:dyDescent="0.25">
      <c r="A1930" s="101"/>
      <c r="D1930" s="81"/>
      <c r="E1930" s="81">
        <f>(E1929*Invoice!I4121)+((E1929-(E1929*Invoice!I4121))*Invoice!J4121)</f>
        <v>0</v>
      </c>
      <c r="F1930" s="81"/>
      <c r="G1930" s="90">
        <f>E1930/1.11</f>
        <v>0</v>
      </c>
      <c r="H1930" s="91">
        <f>G1930*11%</f>
        <v>0</v>
      </c>
      <c r="I1930" s="91" t="e">
        <f>G1930/B1929</f>
        <v>#DIV/0!</v>
      </c>
      <c r="J1930" s="104" t="e">
        <f>H1930/B1929</f>
        <v>#DIV/0!</v>
      </c>
    </row>
    <row r="1931" spans="1:10" ht="12.75" customHeight="1" x14ac:dyDescent="0.25">
      <c r="A1931" s="101"/>
      <c r="D1931" s="81" t="s">
        <v>23</v>
      </c>
      <c r="E1931" s="81">
        <f>E1929-E1930</f>
        <v>0</v>
      </c>
      <c r="F1931" s="81"/>
      <c r="G1931" s="82">
        <f>G1929-G1930</f>
        <v>0</v>
      </c>
      <c r="H1931" s="82">
        <f>H1929-H1930</f>
        <v>0</v>
      </c>
      <c r="I1931" s="82" t="e">
        <f>I1929-I1930</f>
        <v>#DIV/0!</v>
      </c>
      <c r="J1931" s="105" t="e">
        <f>J1929-J1930</f>
        <v>#DIV/0!</v>
      </c>
    </row>
    <row r="1932" spans="1:10" ht="12.75" customHeight="1" x14ac:dyDescent="0.25">
      <c r="A1932" s="101"/>
      <c r="D1932" s="81"/>
      <c r="E1932" s="81"/>
      <c r="F1932" s="81"/>
      <c r="G1932" s="82"/>
      <c r="H1932" s="83">
        <f>G1931+H1931</f>
        <v>0</v>
      </c>
      <c r="I1932" s="83"/>
      <c r="J1932" s="103"/>
    </row>
    <row r="1933" spans="1:10" ht="12.75" customHeight="1" x14ac:dyDescent="0.25">
      <c r="A1933" s="101"/>
      <c r="B1933" s="79"/>
      <c r="D1933" s="81"/>
      <c r="E1933" s="81"/>
      <c r="F1933" s="81"/>
      <c r="G1933" s="82"/>
      <c r="H1933" s="83"/>
      <c r="I1933" s="83"/>
      <c r="J1933" s="103"/>
    </row>
    <row r="1934" spans="1:10" ht="12.75" customHeight="1" x14ac:dyDescent="0.25">
      <c r="A1934" s="101">
        <v>9</v>
      </c>
      <c r="B1934" s="84" t="s">
        <v>20</v>
      </c>
      <c r="C1934" s="84" t="s">
        <v>21</v>
      </c>
      <c r="D1934" s="85" t="s">
        <v>22</v>
      </c>
      <c r="E1934" s="85" t="s">
        <v>23</v>
      </c>
      <c r="F1934" s="85"/>
      <c r="G1934" s="86" t="s">
        <v>24</v>
      </c>
      <c r="H1934" s="87" t="s">
        <v>25</v>
      </c>
      <c r="I1934" s="87" t="s">
        <v>26</v>
      </c>
      <c r="J1934" s="102"/>
    </row>
    <row r="1935" spans="1:10" ht="12.75" customHeight="1" x14ac:dyDescent="0.25">
      <c r="A1935" s="101"/>
      <c r="B1935" s="80">
        <f>Invoice!B4122</f>
        <v>0</v>
      </c>
      <c r="C1935" s="88">
        <f>Invoice!E4122</f>
        <v>0</v>
      </c>
      <c r="D1935" s="89">
        <f>Invoice!H4122</f>
        <v>0</v>
      </c>
      <c r="E1935" s="81">
        <f t="shared" si="145"/>
        <v>0</v>
      </c>
      <c r="F1935" s="81"/>
      <c r="G1935" s="82">
        <f t="shared" si="146"/>
        <v>0</v>
      </c>
      <c r="H1935" s="83">
        <f t="shared" si="147"/>
        <v>0</v>
      </c>
      <c r="I1935" s="83" t="e">
        <f t="shared" si="148"/>
        <v>#DIV/0!</v>
      </c>
      <c r="J1935" s="103" t="e">
        <f t="shared" si="149"/>
        <v>#DIV/0!</v>
      </c>
    </row>
    <row r="1936" spans="1:10" ht="12.75" customHeight="1" x14ac:dyDescent="0.25">
      <c r="A1936" s="101"/>
      <c r="D1936" s="81"/>
      <c r="E1936" s="81">
        <f>(E1935*Invoice!I4122)+((E1935-(E1935*Invoice!I4122))*Invoice!J4122)</f>
        <v>0</v>
      </c>
      <c r="F1936" s="81"/>
      <c r="G1936" s="90">
        <f>E1936/1.11</f>
        <v>0</v>
      </c>
      <c r="H1936" s="91">
        <f>G1936*11%</f>
        <v>0</v>
      </c>
      <c r="I1936" s="91" t="e">
        <f>G1936/B1935</f>
        <v>#DIV/0!</v>
      </c>
      <c r="J1936" s="104" t="e">
        <f>H1936/B1935</f>
        <v>#DIV/0!</v>
      </c>
    </row>
    <row r="1937" spans="1:10" ht="12.75" customHeight="1" x14ac:dyDescent="0.25">
      <c r="A1937" s="101"/>
      <c r="D1937" s="81" t="s">
        <v>23</v>
      </c>
      <c r="E1937" s="81">
        <f>E1935-E1936</f>
        <v>0</v>
      </c>
      <c r="F1937" s="81"/>
      <c r="G1937" s="82">
        <f>G1935-G1936</f>
        <v>0</v>
      </c>
      <c r="H1937" s="82">
        <f>H1935-H1936</f>
        <v>0</v>
      </c>
      <c r="I1937" s="82" t="e">
        <f>I1935-I1936</f>
        <v>#DIV/0!</v>
      </c>
      <c r="J1937" s="105" t="e">
        <f>J1935-J1936</f>
        <v>#DIV/0!</v>
      </c>
    </row>
    <row r="1938" spans="1:10" ht="12.75" customHeight="1" x14ac:dyDescent="0.25">
      <c r="A1938" s="101"/>
      <c r="D1938" s="81"/>
      <c r="E1938" s="81"/>
      <c r="F1938" s="81"/>
      <c r="G1938" s="82"/>
      <c r="H1938" s="83">
        <f>G1937+H1937</f>
        <v>0</v>
      </c>
      <c r="I1938" s="83"/>
      <c r="J1938" s="103"/>
    </row>
    <row r="1939" spans="1:10" ht="12.75" customHeight="1" x14ac:dyDescent="0.25">
      <c r="A1939" s="101"/>
      <c r="B1939" s="79"/>
      <c r="D1939" s="81"/>
      <c r="E1939" s="81"/>
      <c r="F1939" s="81"/>
      <c r="G1939" s="82"/>
      <c r="H1939" s="83"/>
      <c r="I1939" s="83"/>
      <c r="J1939" s="103"/>
    </row>
    <row r="1940" spans="1:10" ht="12.75" customHeight="1" x14ac:dyDescent="0.25">
      <c r="A1940" s="101">
        <v>10</v>
      </c>
      <c r="B1940" s="84" t="s">
        <v>20</v>
      </c>
      <c r="C1940" s="84" t="s">
        <v>21</v>
      </c>
      <c r="D1940" s="85" t="s">
        <v>22</v>
      </c>
      <c r="E1940" s="85" t="s">
        <v>23</v>
      </c>
      <c r="F1940" s="85"/>
      <c r="G1940" s="86" t="s">
        <v>24</v>
      </c>
      <c r="H1940" s="87" t="s">
        <v>25</v>
      </c>
      <c r="I1940" s="87" t="s">
        <v>26</v>
      </c>
      <c r="J1940" s="102"/>
    </row>
    <row r="1941" spans="1:10" ht="12.75" customHeight="1" x14ac:dyDescent="0.25">
      <c r="A1941" s="101"/>
      <c r="B1941" s="80">
        <f>Invoice!B4123</f>
        <v>0</v>
      </c>
      <c r="C1941" s="88">
        <f>Invoice!E4123</f>
        <v>0</v>
      </c>
      <c r="D1941" s="89">
        <f>Invoice!H4123</f>
        <v>0</v>
      </c>
      <c r="E1941" s="81">
        <f t="shared" si="145"/>
        <v>0</v>
      </c>
      <c r="F1941" s="81"/>
      <c r="G1941" s="82">
        <f t="shared" si="146"/>
        <v>0</v>
      </c>
      <c r="H1941" s="83">
        <f t="shared" si="147"/>
        <v>0</v>
      </c>
      <c r="I1941" s="83" t="e">
        <f t="shared" si="148"/>
        <v>#DIV/0!</v>
      </c>
      <c r="J1941" s="103" t="e">
        <f t="shared" si="149"/>
        <v>#DIV/0!</v>
      </c>
    </row>
    <row r="1942" spans="1:10" ht="12.75" customHeight="1" x14ac:dyDescent="0.25">
      <c r="A1942" s="101"/>
      <c r="D1942" s="81"/>
      <c r="E1942" s="81">
        <f>(E1941*Invoice!I4123)+((E1941-(E1941*Invoice!I4123))*Invoice!J4123)</f>
        <v>0</v>
      </c>
      <c r="F1942" s="81"/>
      <c r="G1942" s="90">
        <f>E1942/1.11</f>
        <v>0</v>
      </c>
      <c r="H1942" s="91">
        <f>G1942*11%</f>
        <v>0</v>
      </c>
      <c r="I1942" s="91" t="e">
        <f>G1942/B1941</f>
        <v>#DIV/0!</v>
      </c>
      <c r="J1942" s="104" t="e">
        <f>H1942/B1941</f>
        <v>#DIV/0!</v>
      </c>
    </row>
    <row r="1943" spans="1:10" ht="12.75" customHeight="1" x14ac:dyDescent="0.25">
      <c r="A1943" s="101"/>
      <c r="D1943" s="81" t="s">
        <v>23</v>
      </c>
      <c r="E1943" s="81">
        <f>E1941-E1942</f>
        <v>0</v>
      </c>
      <c r="F1943" s="81"/>
      <c r="G1943" s="82">
        <f>G1941-G1942</f>
        <v>0</v>
      </c>
      <c r="H1943" s="82">
        <f>H1941-H1942</f>
        <v>0</v>
      </c>
      <c r="I1943" s="82" t="e">
        <f>I1941-I1942</f>
        <v>#DIV/0!</v>
      </c>
      <c r="J1943" s="105" t="e">
        <f>J1941-J1942</f>
        <v>#DIV/0!</v>
      </c>
    </row>
    <row r="1944" spans="1:10" ht="12.75" customHeight="1" x14ac:dyDescent="0.25">
      <c r="A1944" s="101"/>
      <c r="D1944" s="81"/>
      <c r="E1944" s="81"/>
      <c r="F1944" s="81"/>
      <c r="G1944" s="82"/>
      <c r="H1944" s="83">
        <f>G1943+H1943</f>
        <v>0</v>
      </c>
      <c r="I1944" s="83"/>
      <c r="J1944" s="103"/>
    </row>
    <row r="1945" spans="1:10" ht="12.75" customHeight="1" x14ac:dyDescent="0.25">
      <c r="A1945" s="101"/>
      <c r="B1945" s="79"/>
      <c r="D1945" s="81"/>
      <c r="E1945" s="81"/>
      <c r="F1945" s="81"/>
      <c r="G1945" s="82"/>
      <c r="H1945" s="83"/>
      <c r="I1945" s="83"/>
      <c r="J1945" s="103"/>
    </row>
    <row r="1946" spans="1:10" ht="12.75" customHeight="1" x14ac:dyDescent="0.25">
      <c r="A1946" s="101">
        <v>11</v>
      </c>
      <c r="B1946" s="84" t="s">
        <v>20</v>
      </c>
      <c r="C1946" s="84" t="s">
        <v>21</v>
      </c>
      <c r="D1946" s="85" t="s">
        <v>22</v>
      </c>
      <c r="E1946" s="85" t="s">
        <v>23</v>
      </c>
      <c r="F1946" s="85"/>
      <c r="G1946" s="86" t="s">
        <v>24</v>
      </c>
      <c r="H1946" s="87" t="s">
        <v>25</v>
      </c>
      <c r="I1946" s="87" t="s">
        <v>26</v>
      </c>
      <c r="J1946" s="102"/>
    </row>
    <row r="1947" spans="1:10" ht="12.75" customHeight="1" x14ac:dyDescent="0.25">
      <c r="A1947" s="101"/>
      <c r="B1947" s="80">
        <f>Invoice!B4124</f>
        <v>0</v>
      </c>
      <c r="C1947" s="88">
        <f>Invoice!E4124</f>
        <v>0</v>
      </c>
      <c r="D1947" s="89">
        <f>Invoice!H4124</f>
        <v>0</v>
      </c>
      <c r="E1947" s="81">
        <f t="shared" si="145"/>
        <v>0</v>
      </c>
      <c r="F1947" s="81"/>
      <c r="G1947" s="82">
        <f t="shared" si="146"/>
        <v>0</v>
      </c>
      <c r="H1947" s="83">
        <f t="shared" si="147"/>
        <v>0</v>
      </c>
      <c r="I1947" s="83" t="e">
        <f t="shared" si="148"/>
        <v>#DIV/0!</v>
      </c>
      <c r="J1947" s="103" t="e">
        <f t="shared" si="149"/>
        <v>#DIV/0!</v>
      </c>
    </row>
    <row r="1948" spans="1:10" ht="12.75" customHeight="1" x14ac:dyDescent="0.25">
      <c r="A1948" s="101"/>
      <c r="D1948" s="81"/>
      <c r="E1948" s="81">
        <f>(E1947*Invoice!I4124)+((E1947-(E1947*Invoice!I4124))*Invoice!J4124)</f>
        <v>0</v>
      </c>
      <c r="F1948" s="81"/>
      <c r="G1948" s="90">
        <f>E1948/1.11</f>
        <v>0</v>
      </c>
      <c r="H1948" s="91">
        <f>G1948*11%</f>
        <v>0</v>
      </c>
      <c r="I1948" s="91" t="e">
        <f>G1948/B1947</f>
        <v>#DIV/0!</v>
      </c>
      <c r="J1948" s="104" t="e">
        <f>H1948/B1947</f>
        <v>#DIV/0!</v>
      </c>
    </row>
    <row r="1949" spans="1:10" ht="12.75" customHeight="1" x14ac:dyDescent="0.25">
      <c r="A1949" s="101"/>
      <c r="D1949" s="81" t="s">
        <v>23</v>
      </c>
      <c r="E1949" s="81">
        <f>E1947-E1948</f>
        <v>0</v>
      </c>
      <c r="F1949" s="81"/>
      <c r="G1949" s="82">
        <f>G1947-G1948</f>
        <v>0</v>
      </c>
      <c r="H1949" s="82">
        <f>H1947-H1948</f>
        <v>0</v>
      </c>
      <c r="I1949" s="82" t="e">
        <f>I1947-I1948</f>
        <v>#DIV/0!</v>
      </c>
      <c r="J1949" s="105" t="e">
        <f>J1947-J1948</f>
        <v>#DIV/0!</v>
      </c>
    </row>
    <row r="1950" spans="1:10" ht="12.75" customHeight="1" x14ac:dyDescent="0.25">
      <c r="A1950" s="101"/>
      <c r="D1950" s="81"/>
      <c r="E1950" s="81"/>
      <c r="F1950" s="81"/>
      <c r="G1950" s="82"/>
      <c r="H1950" s="83">
        <f>G1949+H1949</f>
        <v>0</v>
      </c>
      <c r="I1950" s="83"/>
      <c r="J1950" s="103"/>
    </row>
    <row r="1951" spans="1:10" ht="12.75" customHeight="1" x14ac:dyDescent="0.25">
      <c r="A1951" s="101"/>
      <c r="B1951" s="79"/>
      <c r="D1951" s="81"/>
      <c r="E1951" s="81"/>
      <c r="F1951" s="81"/>
      <c r="G1951" s="82"/>
      <c r="H1951" s="83"/>
      <c r="I1951" s="83"/>
      <c r="J1951" s="103"/>
    </row>
    <row r="1952" spans="1:10" ht="12.75" customHeight="1" x14ac:dyDescent="0.25">
      <c r="A1952" s="101">
        <v>12</v>
      </c>
      <c r="B1952" s="84" t="s">
        <v>20</v>
      </c>
      <c r="C1952" s="84" t="s">
        <v>21</v>
      </c>
      <c r="D1952" s="85" t="s">
        <v>22</v>
      </c>
      <c r="E1952" s="85" t="s">
        <v>23</v>
      </c>
      <c r="F1952" s="85"/>
      <c r="G1952" s="86" t="s">
        <v>24</v>
      </c>
      <c r="H1952" s="87" t="s">
        <v>25</v>
      </c>
      <c r="I1952" s="87" t="s">
        <v>26</v>
      </c>
      <c r="J1952" s="102"/>
    </row>
    <row r="1953" spans="1:10" ht="12.75" customHeight="1" x14ac:dyDescent="0.25">
      <c r="A1953" s="101"/>
      <c r="B1953" s="80">
        <f>Invoice!B4125</f>
        <v>0</v>
      </c>
      <c r="C1953" s="88">
        <f>Invoice!E4125</f>
        <v>0</v>
      </c>
      <c r="D1953" s="89">
        <f>Invoice!H4125</f>
        <v>0</v>
      </c>
      <c r="E1953" s="81">
        <f t="shared" si="145"/>
        <v>0</v>
      </c>
      <c r="F1953" s="81"/>
      <c r="G1953" s="82">
        <f t="shared" si="146"/>
        <v>0</v>
      </c>
      <c r="H1953" s="83">
        <f t="shared" si="147"/>
        <v>0</v>
      </c>
      <c r="I1953" s="83" t="e">
        <f t="shared" si="148"/>
        <v>#DIV/0!</v>
      </c>
      <c r="J1953" s="103" t="e">
        <f t="shared" si="149"/>
        <v>#DIV/0!</v>
      </c>
    </row>
    <row r="1954" spans="1:10" ht="12.75" customHeight="1" x14ac:dyDescent="0.25">
      <c r="A1954" s="101"/>
      <c r="D1954" s="81"/>
      <c r="E1954" s="81">
        <f>(E1953*Invoice!I4125)+((E1953-(E1953*Invoice!I4125))*Invoice!J4125)</f>
        <v>0</v>
      </c>
      <c r="F1954" s="81"/>
      <c r="G1954" s="90">
        <f>E1954/1.11</f>
        <v>0</v>
      </c>
      <c r="H1954" s="91">
        <f>G1954*11%</f>
        <v>0</v>
      </c>
      <c r="I1954" s="91" t="e">
        <f>G1954/B1953</f>
        <v>#DIV/0!</v>
      </c>
      <c r="J1954" s="104" t="e">
        <f>H1954/B1953</f>
        <v>#DIV/0!</v>
      </c>
    </row>
    <row r="1955" spans="1:10" ht="12.75" customHeight="1" x14ac:dyDescent="0.25">
      <c r="A1955" s="101"/>
      <c r="D1955" s="81" t="s">
        <v>23</v>
      </c>
      <c r="E1955" s="81">
        <f>E1953-E1954</f>
        <v>0</v>
      </c>
      <c r="F1955" s="81"/>
      <c r="G1955" s="82">
        <f>G1953-G1954</f>
        <v>0</v>
      </c>
      <c r="H1955" s="82">
        <f>H1953-H1954</f>
        <v>0</v>
      </c>
      <c r="I1955" s="82" t="e">
        <f>I1953-I1954</f>
        <v>#DIV/0!</v>
      </c>
      <c r="J1955" s="105" t="e">
        <f>J1953-J1954</f>
        <v>#DIV/0!</v>
      </c>
    </row>
    <row r="1956" spans="1:10" ht="12.75" customHeight="1" x14ac:dyDescent="0.25">
      <c r="A1956" s="101"/>
      <c r="D1956" s="81"/>
      <c r="E1956" s="81"/>
      <c r="F1956" s="81"/>
      <c r="G1956" s="82"/>
      <c r="H1956" s="83">
        <f>G1955+H1955</f>
        <v>0</v>
      </c>
      <c r="I1956" s="83"/>
      <c r="J1956" s="103"/>
    </row>
    <row r="1957" spans="1:10" ht="12.75" customHeight="1" x14ac:dyDescent="0.25">
      <c r="A1957" s="101"/>
      <c r="B1957" s="79"/>
      <c r="D1957" s="81"/>
      <c r="E1957" s="81"/>
      <c r="F1957" s="81"/>
      <c r="G1957" s="82"/>
      <c r="H1957" s="83"/>
      <c r="I1957" s="83"/>
      <c r="J1957" s="103"/>
    </row>
    <row r="1958" spans="1:10" ht="12.75" customHeight="1" x14ac:dyDescent="0.25">
      <c r="A1958" s="101">
        <v>13</v>
      </c>
      <c r="B1958" s="84" t="s">
        <v>20</v>
      </c>
      <c r="C1958" s="84" t="s">
        <v>21</v>
      </c>
      <c r="D1958" s="85" t="s">
        <v>22</v>
      </c>
      <c r="E1958" s="85" t="s">
        <v>23</v>
      </c>
      <c r="F1958" s="85"/>
      <c r="G1958" s="86" t="s">
        <v>24</v>
      </c>
      <c r="H1958" s="87" t="s">
        <v>25</v>
      </c>
      <c r="I1958" s="87" t="s">
        <v>26</v>
      </c>
      <c r="J1958" s="102"/>
    </row>
    <row r="1959" spans="1:10" ht="12.75" customHeight="1" x14ac:dyDescent="0.25">
      <c r="A1959" s="101"/>
      <c r="B1959" s="80">
        <f>Invoice!B4126</f>
        <v>0</v>
      </c>
      <c r="C1959" s="88">
        <f>Invoice!E4126</f>
        <v>0</v>
      </c>
      <c r="D1959" s="89">
        <f>Invoice!H4126</f>
        <v>0</v>
      </c>
      <c r="E1959" s="81">
        <f t="shared" si="145"/>
        <v>0</v>
      </c>
      <c r="F1959" s="81"/>
      <c r="G1959" s="82">
        <f t="shared" si="146"/>
        <v>0</v>
      </c>
      <c r="H1959" s="83">
        <f t="shared" si="147"/>
        <v>0</v>
      </c>
      <c r="I1959" s="83" t="e">
        <f t="shared" si="148"/>
        <v>#DIV/0!</v>
      </c>
      <c r="J1959" s="103" t="e">
        <f t="shared" si="149"/>
        <v>#DIV/0!</v>
      </c>
    </row>
    <row r="1960" spans="1:10" ht="12.75" customHeight="1" x14ac:dyDescent="0.25">
      <c r="A1960" s="101"/>
      <c r="D1960" s="81"/>
      <c r="E1960" s="81">
        <f>(E1959*Invoice!I4126)+((E1959-(E1959*Invoice!I4126))*Invoice!J4126)</f>
        <v>0</v>
      </c>
      <c r="F1960" s="81"/>
      <c r="G1960" s="90">
        <f>E1960/1.11</f>
        <v>0</v>
      </c>
      <c r="H1960" s="91">
        <f>G1960*11%</f>
        <v>0</v>
      </c>
      <c r="I1960" s="91" t="e">
        <f>G1960/B1959</f>
        <v>#DIV/0!</v>
      </c>
      <c r="J1960" s="104" t="e">
        <f>H1960/B1959</f>
        <v>#DIV/0!</v>
      </c>
    </row>
    <row r="1961" spans="1:10" ht="12.75" customHeight="1" x14ac:dyDescent="0.25">
      <c r="A1961" s="101"/>
      <c r="D1961" s="81" t="s">
        <v>23</v>
      </c>
      <c r="E1961" s="81">
        <f>E1959-E1960</f>
        <v>0</v>
      </c>
      <c r="F1961" s="81"/>
      <c r="G1961" s="82">
        <f>G1959-G1960</f>
        <v>0</v>
      </c>
      <c r="H1961" s="82">
        <f>H1959-H1960</f>
        <v>0</v>
      </c>
      <c r="I1961" s="82" t="e">
        <f>I1959-I1960</f>
        <v>#DIV/0!</v>
      </c>
      <c r="J1961" s="105" t="e">
        <f>J1959-J1960</f>
        <v>#DIV/0!</v>
      </c>
    </row>
    <row r="1962" spans="1:10" ht="12.75" customHeight="1" x14ac:dyDescent="0.25">
      <c r="A1962" s="101"/>
      <c r="D1962" s="81"/>
      <c r="E1962" s="81"/>
      <c r="F1962" s="81"/>
      <c r="G1962" s="82"/>
      <c r="H1962" s="83">
        <f>G1961+H1961</f>
        <v>0</v>
      </c>
      <c r="I1962" s="83"/>
      <c r="J1962" s="103"/>
    </row>
    <row r="1963" spans="1:10" ht="12.75" customHeight="1" x14ac:dyDescent="0.25">
      <c r="A1963" s="101"/>
      <c r="B1963" s="79"/>
      <c r="D1963" s="81"/>
      <c r="E1963" s="81"/>
      <c r="F1963" s="81"/>
      <c r="G1963" s="82"/>
      <c r="H1963" s="83"/>
      <c r="I1963" s="83"/>
      <c r="J1963" s="103"/>
    </row>
    <row r="1964" spans="1:10" ht="12.75" customHeight="1" x14ac:dyDescent="0.25">
      <c r="A1964" s="101">
        <v>14</v>
      </c>
      <c r="B1964" s="84" t="s">
        <v>20</v>
      </c>
      <c r="C1964" s="84" t="s">
        <v>21</v>
      </c>
      <c r="D1964" s="85" t="s">
        <v>22</v>
      </c>
      <c r="E1964" s="85" t="s">
        <v>23</v>
      </c>
      <c r="F1964" s="85"/>
      <c r="G1964" s="86" t="s">
        <v>24</v>
      </c>
      <c r="H1964" s="87" t="s">
        <v>25</v>
      </c>
      <c r="I1964" s="87" t="s">
        <v>26</v>
      </c>
      <c r="J1964" s="102"/>
    </row>
    <row r="1965" spans="1:10" ht="12.75" customHeight="1" x14ac:dyDescent="0.25">
      <c r="A1965" s="101"/>
      <c r="B1965" s="80">
        <f>Invoice!B4127</f>
        <v>0</v>
      </c>
      <c r="C1965" s="88">
        <f>Invoice!E4127</f>
        <v>0</v>
      </c>
      <c r="D1965" s="89">
        <f>Invoice!H4127</f>
        <v>0</v>
      </c>
      <c r="E1965" s="81">
        <f t="shared" si="145"/>
        <v>0</v>
      </c>
      <c r="F1965" s="81"/>
      <c r="G1965" s="82">
        <f t="shared" si="146"/>
        <v>0</v>
      </c>
      <c r="H1965" s="83">
        <f t="shared" si="147"/>
        <v>0</v>
      </c>
      <c r="I1965" s="83" t="e">
        <f t="shared" si="148"/>
        <v>#DIV/0!</v>
      </c>
      <c r="J1965" s="103" t="e">
        <f t="shared" si="149"/>
        <v>#DIV/0!</v>
      </c>
    </row>
    <row r="1966" spans="1:10" ht="12.75" customHeight="1" x14ac:dyDescent="0.25">
      <c r="A1966" s="101"/>
      <c r="D1966" s="81"/>
      <c r="E1966" s="81">
        <f>(E1965*Invoice!I4127)+((E1965-(E1965*Invoice!I4127))*Invoice!J4127)</f>
        <v>0</v>
      </c>
      <c r="F1966" s="81"/>
      <c r="G1966" s="90">
        <f>E1966/1.11</f>
        <v>0</v>
      </c>
      <c r="H1966" s="91">
        <f>G1966*11%</f>
        <v>0</v>
      </c>
      <c r="I1966" s="91" t="e">
        <f>G1966/B1965</f>
        <v>#DIV/0!</v>
      </c>
      <c r="J1966" s="104" t="e">
        <f>H1966/B1965</f>
        <v>#DIV/0!</v>
      </c>
    </row>
    <row r="1967" spans="1:10" ht="12.75" customHeight="1" x14ac:dyDescent="0.25">
      <c r="A1967" s="101"/>
      <c r="D1967" s="81" t="s">
        <v>23</v>
      </c>
      <c r="E1967" s="81">
        <f>E1965-E1966</f>
        <v>0</v>
      </c>
      <c r="F1967" s="81"/>
      <c r="G1967" s="82">
        <f>G1965-G1966</f>
        <v>0</v>
      </c>
      <c r="H1967" s="82">
        <f>H1965-H1966</f>
        <v>0</v>
      </c>
      <c r="I1967" s="82" t="e">
        <f>I1965-I1966</f>
        <v>#DIV/0!</v>
      </c>
      <c r="J1967" s="105" t="e">
        <f>J1965-J1966</f>
        <v>#DIV/0!</v>
      </c>
    </row>
    <row r="1968" spans="1:10" ht="12.75" customHeight="1" x14ac:dyDescent="0.25">
      <c r="A1968" s="101"/>
      <c r="D1968" s="81"/>
      <c r="E1968" s="81"/>
      <c r="F1968" s="81"/>
      <c r="G1968" s="82"/>
      <c r="H1968" s="83">
        <f>G1967+H1967</f>
        <v>0</v>
      </c>
      <c r="I1968" s="83"/>
      <c r="J1968" s="103"/>
    </row>
    <row r="1969" spans="1:10" ht="12.75" customHeight="1" x14ac:dyDescent="0.25">
      <c r="A1969" s="101"/>
      <c r="B1969" s="79"/>
      <c r="D1969" s="81"/>
      <c r="E1969" s="81"/>
      <c r="F1969" s="81"/>
      <c r="G1969" s="82"/>
      <c r="H1969" s="83"/>
      <c r="I1969" s="83"/>
      <c r="J1969" s="103"/>
    </row>
    <row r="1970" spans="1:10" ht="12.75" customHeight="1" x14ac:dyDescent="0.25">
      <c r="A1970" s="101">
        <v>15</v>
      </c>
      <c r="B1970" s="84" t="s">
        <v>20</v>
      </c>
      <c r="C1970" s="84" t="s">
        <v>21</v>
      </c>
      <c r="D1970" s="85" t="s">
        <v>22</v>
      </c>
      <c r="E1970" s="85" t="s">
        <v>23</v>
      </c>
      <c r="F1970" s="85"/>
      <c r="G1970" s="86" t="s">
        <v>24</v>
      </c>
      <c r="H1970" s="87" t="s">
        <v>25</v>
      </c>
      <c r="I1970" s="87" t="s">
        <v>26</v>
      </c>
      <c r="J1970" s="102"/>
    </row>
    <row r="1971" spans="1:10" ht="12.75" customHeight="1" x14ac:dyDescent="0.25">
      <c r="A1971" s="101"/>
      <c r="B1971" s="80">
        <f>Invoice!B4128</f>
        <v>0</v>
      </c>
      <c r="C1971" s="88">
        <f>Invoice!E4128</f>
        <v>0</v>
      </c>
      <c r="D1971" s="89">
        <f>Invoice!H4128</f>
        <v>0</v>
      </c>
      <c r="E1971" s="81">
        <f t="shared" si="145"/>
        <v>0</v>
      </c>
      <c r="F1971" s="81"/>
      <c r="G1971" s="82">
        <f t="shared" si="146"/>
        <v>0</v>
      </c>
      <c r="H1971" s="83">
        <f t="shared" si="147"/>
        <v>0</v>
      </c>
      <c r="I1971" s="83" t="e">
        <f t="shared" si="148"/>
        <v>#DIV/0!</v>
      </c>
      <c r="J1971" s="103" t="e">
        <f t="shared" si="149"/>
        <v>#DIV/0!</v>
      </c>
    </row>
    <row r="1972" spans="1:10" ht="12.75" customHeight="1" x14ac:dyDescent="0.25">
      <c r="A1972" s="101"/>
      <c r="D1972" s="81"/>
      <c r="E1972" s="81">
        <f>(E1971*Invoice!I4128)+((E1971-(E1971*Invoice!I4128))*Invoice!J4128)</f>
        <v>0</v>
      </c>
      <c r="F1972" s="81"/>
      <c r="G1972" s="90">
        <f>E1972/1.11</f>
        <v>0</v>
      </c>
      <c r="H1972" s="91">
        <f>G1972*11%</f>
        <v>0</v>
      </c>
      <c r="I1972" s="91" t="e">
        <f>G1972/B1971</f>
        <v>#DIV/0!</v>
      </c>
      <c r="J1972" s="104" t="e">
        <f>H1972/B1971</f>
        <v>#DIV/0!</v>
      </c>
    </row>
    <row r="1973" spans="1:10" ht="12.75" customHeight="1" x14ac:dyDescent="0.25">
      <c r="A1973" s="101"/>
      <c r="D1973" s="81" t="s">
        <v>23</v>
      </c>
      <c r="E1973" s="81">
        <f>E1971-E1972</f>
        <v>0</v>
      </c>
      <c r="F1973" s="81"/>
      <c r="G1973" s="82">
        <f>G1971-G1972</f>
        <v>0</v>
      </c>
      <c r="H1973" s="82">
        <f>H1971-H1972</f>
        <v>0</v>
      </c>
      <c r="I1973" s="82" t="e">
        <f>I1971-I1972</f>
        <v>#DIV/0!</v>
      </c>
      <c r="J1973" s="105" t="e">
        <f>J1971-J1972</f>
        <v>#DIV/0!</v>
      </c>
    </row>
    <row r="1974" spans="1:10" ht="12.75" customHeight="1" x14ac:dyDescent="0.25">
      <c r="A1974" s="101"/>
      <c r="D1974" s="81"/>
      <c r="E1974" s="81"/>
      <c r="F1974" s="81"/>
      <c r="G1974" s="82"/>
      <c r="H1974" s="83">
        <f>G1973+H1973</f>
        <v>0</v>
      </c>
      <c r="I1974" s="83"/>
      <c r="J1974" s="103"/>
    </row>
    <row r="1975" spans="1:10" ht="12.75" customHeight="1" x14ac:dyDescent="0.25">
      <c r="A1975" s="101"/>
      <c r="B1975" s="79"/>
      <c r="D1975" s="81"/>
      <c r="E1975" s="81"/>
      <c r="F1975" s="81"/>
      <c r="G1975" s="82"/>
      <c r="H1975" s="83"/>
      <c r="I1975" s="83"/>
      <c r="J1975" s="103"/>
    </row>
    <row r="1976" spans="1:10" ht="12.75" customHeight="1" x14ac:dyDescent="0.25">
      <c r="A1976" s="101">
        <v>16</v>
      </c>
      <c r="B1976" s="84" t="s">
        <v>20</v>
      </c>
      <c r="C1976" s="84" t="s">
        <v>21</v>
      </c>
      <c r="D1976" s="85" t="s">
        <v>22</v>
      </c>
      <c r="E1976" s="85" t="s">
        <v>23</v>
      </c>
      <c r="F1976" s="85"/>
      <c r="G1976" s="86" t="s">
        <v>24</v>
      </c>
      <c r="H1976" s="87" t="s">
        <v>25</v>
      </c>
      <c r="I1976" s="87" t="s">
        <v>26</v>
      </c>
      <c r="J1976" s="102"/>
    </row>
    <row r="1977" spans="1:10" ht="12.75" customHeight="1" x14ac:dyDescent="0.25">
      <c r="A1977" s="101"/>
      <c r="B1977" s="80">
        <f>Invoice!B4129</f>
        <v>0</v>
      </c>
      <c r="C1977" s="88">
        <f>Invoice!E4129</f>
        <v>0</v>
      </c>
      <c r="D1977" s="89">
        <f>Invoice!H4129</f>
        <v>0</v>
      </c>
      <c r="E1977" s="81">
        <f t="shared" si="145"/>
        <v>0</v>
      </c>
      <c r="F1977" s="81"/>
      <c r="G1977" s="82">
        <f t="shared" si="146"/>
        <v>0</v>
      </c>
      <c r="H1977" s="83">
        <f t="shared" si="147"/>
        <v>0</v>
      </c>
      <c r="I1977" s="83" t="e">
        <f t="shared" si="148"/>
        <v>#DIV/0!</v>
      </c>
      <c r="J1977" s="103" t="e">
        <f t="shared" si="149"/>
        <v>#DIV/0!</v>
      </c>
    </row>
    <row r="1978" spans="1:10" ht="12.75" customHeight="1" x14ac:dyDescent="0.25">
      <c r="A1978" s="101"/>
      <c r="D1978" s="81"/>
      <c r="E1978" s="81">
        <f>(E1977*Invoice!I4129)+((E1977-(E1977*Invoice!I4129))*Invoice!J4129)</f>
        <v>0</v>
      </c>
      <c r="F1978" s="81"/>
      <c r="G1978" s="90">
        <f>E1978/1.11</f>
        <v>0</v>
      </c>
      <c r="H1978" s="91">
        <f>G1978*11%</f>
        <v>0</v>
      </c>
      <c r="I1978" s="91" t="e">
        <f>G1978/B1977</f>
        <v>#DIV/0!</v>
      </c>
      <c r="J1978" s="104" t="e">
        <f>H1978/B1977</f>
        <v>#DIV/0!</v>
      </c>
    </row>
    <row r="1979" spans="1:10" ht="12.75" customHeight="1" x14ac:dyDescent="0.25">
      <c r="A1979" s="101"/>
      <c r="D1979" s="81" t="s">
        <v>23</v>
      </c>
      <c r="E1979" s="81">
        <f>E1977-E1978</f>
        <v>0</v>
      </c>
      <c r="F1979" s="81"/>
      <c r="G1979" s="82">
        <f>G1977-G1978</f>
        <v>0</v>
      </c>
      <c r="H1979" s="82">
        <f>H1977-H1978</f>
        <v>0</v>
      </c>
      <c r="I1979" s="82" t="e">
        <f>I1977-I1978</f>
        <v>#DIV/0!</v>
      </c>
      <c r="J1979" s="105" t="e">
        <f>J1977-J1978</f>
        <v>#DIV/0!</v>
      </c>
    </row>
    <row r="1980" spans="1:10" ht="12.75" customHeight="1" x14ac:dyDescent="0.25">
      <c r="A1980" s="101"/>
      <c r="D1980" s="81"/>
      <c r="E1980" s="81"/>
      <c r="F1980" s="81"/>
      <c r="G1980" s="82"/>
      <c r="H1980" s="83">
        <f>G1979+H1979</f>
        <v>0</v>
      </c>
      <c r="I1980" s="83"/>
      <c r="J1980" s="103"/>
    </row>
    <row r="1981" spans="1:10" ht="12.75" customHeight="1" x14ac:dyDescent="0.25">
      <c r="A1981" s="101"/>
      <c r="C1981" s="88"/>
      <c r="D1981" s="89"/>
      <c r="E1981" s="81"/>
      <c r="F1981" s="81"/>
      <c r="G1981" s="82"/>
      <c r="H1981" s="83"/>
      <c r="I1981" s="83"/>
      <c r="J1981" s="103"/>
    </row>
    <row r="1982" spans="1:10" ht="12.75" customHeight="1" x14ac:dyDescent="0.25">
      <c r="A1982" s="106"/>
      <c r="B1982" s="107"/>
      <c r="C1982" s="107"/>
      <c r="D1982" s="107"/>
      <c r="E1982" s="107"/>
      <c r="F1982" s="107"/>
      <c r="G1982" s="108">
        <f>G1889+G1895+G1901+G1907+G1913+G1919+G1925+G1931+G1937+G1943+G1949+G1955+G1961+G1967+G1973+G1979</f>
        <v>0</v>
      </c>
      <c r="H1982" s="108">
        <f>H1889+H1895+H1901+H1907+H1913+H1919+H1925+H1931+H1937+H1943+H1949+H1955+H1961+H1967+H1973+H1979</f>
        <v>0</v>
      </c>
      <c r="I1982" s="107"/>
      <c r="J1982" s="109">
        <f>H1890+H1896+H1902+H1908+H1914+H1920+H1926+H1932+H1938+H1944+H1950+H1956+H1962+H1968+H1974+H1980</f>
        <v>0</v>
      </c>
    </row>
    <row r="1984" spans="1:10" ht="12.75" customHeight="1" x14ac:dyDescent="0.25">
      <c r="A1984" s="94" t="s">
        <v>1</v>
      </c>
      <c r="B1984" s="95">
        <f>Invoice!E4220</f>
        <v>23070038</v>
      </c>
      <c r="C1984" s="96"/>
      <c r="D1984" s="97"/>
      <c r="E1984" s="97"/>
      <c r="F1984" s="97"/>
      <c r="G1984" s="98"/>
      <c r="H1984" s="99"/>
      <c r="I1984" s="99"/>
      <c r="J1984" s="100"/>
    </row>
    <row r="1985" spans="1:10" ht="12.75" customHeight="1" x14ac:dyDescent="0.25">
      <c r="A1985" s="101">
        <v>1</v>
      </c>
      <c r="B1985" s="84" t="s">
        <v>20</v>
      </c>
      <c r="C1985" s="84" t="s">
        <v>21</v>
      </c>
      <c r="D1985" s="85" t="s">
        <v>22</v>
      </c>
      <c r="E1985" s="85" t="s">
        <v>23</v>
      </c>
      <c r="F1985" s="85"/>
      <c r="G1985" s="86" t="s">
        <v>24</v>
      </c>
      <c r="H1985" s="87" t="s">
        <v>25</v>
      </c>
      <c r="I1985" s="87" t="s">
        <v>26</v>
      </c>
      <c r="J1985" s="102"/>
    </row>
    <row r="1986" spans="1:10" ht="12.75" customHeight="1" x14ac:dyDescent="0.25">
      <c r="A1986" s="101"/>
      <c r="B1986" s="80">
        <f>Invoice!B4228</f>
        <v>0</v>
      </c>
      <c r="C1986" s="88">
        <f>Invoice!E4228</f>
        <v>0</v>
      </c>
      <c r="D1986" s="89">
        <f>Invoice!H4228</f>
        <v>0</v>
      </c>
      <c r="E1986" s="81">
        <f>D1986*B1986</f>
        <v>0</v>
      </c>
      <c r="F1986" s="81"/>
      <c r="G1986" s="82">
        <f>E1986/1.11</f>
        <v>0</v>
      </c>
      <c r="H1986" s="83">
        <f>G1986*11%</f>
        <v>0</v>
      </c>
      <c r="I1986" s="83" t="e">
        <f>G1986/B1986</f>
        <v>#DIV/0!</v>
      </c>
      <c r="J1986" s="103" t="e">
        <f>H1986/B1986</f>
        <v>#DIV/0!</v>
      </c>
    </row>
    <row r="1987" spans="1:10" ht="12.75" customHeight="1" x14ac:dyDescent="0.25">
      <c r="A1987" s="101"/>
      <c r="D1987" s="81"/>
      <c r="E1987" s="81">
        <f>(E1986*Invoice!I4228)+((E1986-(E1986*Invoice!I4228))*Invoice!J4228)</f>
        <v>0</v>
      </c>
      <c r="F1987" s="81"/>
      <c r="G1987" s="90">
        <f>E1987/1.11</f>
        <v>0</v>
      </c>
      <c r="H1987" s="91">
        <f>G1987*11%</f>
        <v>0</v>
      </c>
      <c r="I1987" s="91" t="e">
        <f>G1987/B1986</f>
        <v>#DIV/0!</v>
      </c>
      <c r="J1987" s="104" t="e">
        <f>H1987/B1986</f>
        <v>#DIV/0!</v>
      </c>
    </row>
    <row r="1988" spans="1:10" ht="12.75" customHeight="1" x14ac:dyDescent="0.25">
      <c r="A1988" s="101"/>
      <c r="D1988" s="81" t="s">
        <v>23</v>
      </c>
      <c r="E1988" s="81">
        <f>E1986-E1987</f>
        <v>0</v>
      </c>
      <c r="F1988" s="81"/>
      <c r="G1988" s="82">
        <f>G1986-G1987</f>
        <v>0</v>
      </c>
      <c r="H1988" s="82">
        <f>H1986-H1987</f>
        <v>0</v>
      </c>
      <c r="I1988" s="82" t="e">
        <f>I1986-I1987</f>
        <v>#DIV/0!</v>
      </c>
      <c r="J1988" s="105" t="e">
        <f>J1986-J1987</f>
        <v>#DIV/0!</v>
      </c>
    </row>
    <row r="1989" spans="1:10" ht="12.75" customHeight="1" x14ac:dyDescent="0.25">
      <c r="A1989" s="101"/>
      <c r="D1989" s="81"/>
      <c r="E1989" s="81"/>
      <c r="F1989" s="81"/>
      <c r="G1989" s="82"/>
      <c r="H1989" s="83">
        <f>G1988+H1988</f>
        <v>0</v>
      </c>
      <c r="I1989" s="83"/>
      <c r="J1989" s="103"/>
    </row>
    <row r="1990" spans="1:10" ht="12.75" customHeight="1" x14ac:dyDescent="0.25">
      <c r="A1990" s="101"/>
      <c r="B1990" s="79"/>
      <c r="D1990" s="81"/>
      <c r="E1990" s="81"/>
      <c r="F1990" s="81"/>
      <c r="G1990" s="82"/>
      <c r="H1990" s="83"/>
      <c r="I1990" s="83"/>
      <c r="J1990" s="103"/>
    </row>
    <row r="1991" spans="1:10" ht="12.75" customHeight="1" x14ac:dyDescent="0.25">
      <c r="A1991" s="101">
        <v>2</v>
      </c>
      <c r="B1991" s="84" t="s">
        <v>20</v>
      </c>
      <c r="C1991" s="84" t="s">
        <v>21</v>
      </c>
      <c r="D1991" s="85" t="s">
        <v>22</v>
      </c>
      <c r="E1991" s="85" t="s">
        <v>23</v>
      </c>
      <c r="F1991" s="85"/>
      <c r="G1991" s="86" t="s">
        <v>24</v>
      </c>
      <c r="H1991" s="87" t="s">
        <v>25</v>
      </c>
      <c r="I1991" s="87" t="s">
        <v>26</v>
      </c>
      <c r="J1991" s="102"/>
    </row>
    <row r="1992" spans="1:10" ht="12.75" customHeight="1" x14ac:dyDescent="0.25">
      <c r="A1992" s="101"/>
      <c r="B1992" s="80">
        <f>Invoice!B4229</f>
        <v>0</v>
      </c>
      <c r="C1992" s="88">
        <f>Invoice!E4229</f>
        <v>0</v>
      </c>
      <c r="D1992" s="89">
        <f>Invoice!H4229</f>
        <v>0</v>
      </c>
      <c r="E1992" s="81">
        <f t="shared" ref="E1992:E2076" si="150">D1992*B1992</f>
        <v>0</v>
      </c>
      <c r="F1992" s="81"/>
      <c r="G1992" s="82">
        <f t="shared" ref="G1992:G2076" si="151">E1992/1.11</f>
        <v>0</v>
      </c>
      <c r="H1992" s="83">
        <f t="shared" ref="H1992:H2076" si="152">G1992*11%</f>
        <v>0</v>
      </c>
      <c r="I1992" s="83" t="e">
        <f t="shared" ref="I1992:I2076" si="153">G1992/B1992</f>
        <v>#DIV/0!</v>
      </c>
      <c r="J1992" s="103" t="e">
        <f t="shared" ref="J1992:J2076" si="154">H1992/B1992</f>
        <v>#DIV/0!</v>
      </c>
    </row>
    <row r="1993" spans="1:10" ht="12.75" customHeight="1" x14ac:dyDescent="0.25">
      <c r="A1993" s="101"/>
      <c r="D1993" s="81"/>
      <c r="E1993" s="81">
        <f>(E1992*Invoice!I4229)+((E1992-(E1992*Invoice!I4229))*Invoice!J4229)</f>
        <v>0</v>
      </c>
      <c r="F1993" s="81"/>
      <c r="G1993" s="90">
        <f>E1993/1.11</f>
        <v>0</v>
      </c>
      <c r="H1993" s="91">
        <f>G1993*11%</f>
        <v>0</v>
      </c>
      <c r="I1993" s="91" t="e">
        <f>G1993/B1992</f>
        <v>#DIV/0!</v>
      </c>
      <c r="J1993" s="104" t="e">
        <f>H1993/B1992</f>
        <v>#DIV/0!</v>
      </c>
    </row>
    <row r="1994" spans="1:10" ht="12.75" customHeight="1" x14ac:dyDescent="0.25">
      <c r="A1994" s="101"/>
      <c r="D1994" s="81" t="s">
        <v>23</v>
      </c>
      <c r="E1994" s="81">
        <f>E1992-E1993</f>
        <v>0</v>
      </c>
      <c r="F1994" s="81"/>
      <c r="G1994" s="82">
        <f>G1992-G1993</f>
        <v>0</v>
      </c>
      <c r="H1994" s="82">
        <f>H1992-H1993</f>
        <v>0</v>
      </c>
      <c r="I1994" s="82" t="e">
        <f>I1992-I1993</f>
        <v>#DIV/0!</v>
      </c>
      <c r="J1994" s="105" t="e">
        <f>J1992-J1993</f>
        <v>#DIV/0!</v>
      </c>
    </row>
    <row r="1995" spans="1:10" ht="12.75" customHeight="1" x14ac:dyDescent="0.25">
      <c r="A1995" s="101"/>
      <c r="D1995" s="81"/>
      <c r="E1995" s="81"/>
      <c r="F1995" s="81"/>
      <c r="G1995" s="82"/>
      <c r="H1995" s="83">
        <f>G1994+H1994</f>
        <v>0</v>
      </c>
      <c r="I1995" s="83"/>
      <c r="J1995" s="103"/>
    </row>
    <row r="1996" spans="1:10" ht="12.75" customHeight="1" x14ac:dyDescent="0.25">
      <c r="A1996" s="101"/>
      <c r="B1996" s="79"/>
      <c r="D1996" s="81"/>
      <c r="E1996" s="81"/>
      <c r="F1996" s="81"/>
      <c r="G1996" s="82"/>
      <c r="H1996" s="83"/>
      <c r="I1996" s="83"/>
      <c r="J1996" s="103"/>
    </row>
    <row r="1997" spans="1:10" ht="12.75" customHeight="1" x14ac:dyDescent="0.25">
      <c r="A1997" s="101">
        <v>3</v>
      </c>
      <c r="B1997" s="84" t="s">
        <v>20</v>
      </c>
      <c r="C1997" s="84" t="s">
        <v>21</v>
      </c>
      <c r="D1997" s="85" t="s">
        <v>22</v>
      </c>
      <c r="E1997" s="85" t="s">
        <v>23</v>
      </c>
      <c r="F1997" s="85"/>
      <c r="G1997" s="86" t="s">
        <v>24</v>
      </c>
      <c r="H1997" s="87" t="s">
        <v>25</v>
      </c>
      <c r="I1997" s="87" t="s">
        <v>26</v>
      </c>
      <c r="J1997" s="102"/>
    </row>
    <row r="1998" spans="1:10" ht="12.75" customHeight="1" x14ac:dyDescent="0.25">
      <c r="A1998" s="101"/>
      <c r="B1998" s="80">
        <f>Invoice!B4230</f>
        <v>0</v>
      </c>
      <c r="C1998" s="88">
        <f>Invoice!E4230</f>
        <v>0</v>
      </c>
      <c r="D1998" s="89">
        <f>Invoice!H4230</f>
        <v>0</v>
      </c>
      <c r="E1998" s="81">
        <f t="shared" si="150"/>
        <v>0</v>
      </c>
      <c r="F1998" s="81"/>
      <c r="G1998" s="82">
        <f t="shared" si="151"/>
        <v>0</v>
      </c>
      <c r="H1998" s="83">
        <f t="shared" si="152"/>
        <v>0</v>
      </c>
      <c r="I1998" s="83" t="e">
        <f t="shared" si="153"/>
        <v>#DIV/0!</v>
      </c>
      <c r="J1998" s="103" t="e">
        <f t="shared" si="154"/>
        <v>#DIV/0!</v>
      </c>
    </row>
    <row r="1999" spans="1:10" ht="12.75" customHeight="1" x14ac:dyDescent="0.25">
      <c r="A1999" s="101"/>
      <c r="D1999" s="81"/>
      <c r="E1999" s="81">
        <f>(E1998*Invoice!I4230)+((E1998-(E1998*Invoice!I4230))*Invoice!J4230)</f>
        <v>0</v>
      </c>
      <c r="F1999" s="81"/>
      <c r="G1999" s="90">
        <f>E1999/1.11</f>
        <v>0</v>
      </c>
      <c r="H1999" s="91">
        <f>G1999*11%</f>
        <v>0</v>
      </c>
      <c r="I1999" s="91" t="e">
        <f>G1999/B1998</f>
        <v>#DIV/0!</v>
      </c>
      <c r="J1999" s="104" t="e">
        <f>H1999/B1998</f>
        <v>#DIV/0!</v>
      </c>
    </row>
    <row r="2000" spans="1:10" ht="12.75" customHeight="1" x14ac:dyDescent="0.25">
      <c r="A2000" s="101"/>
      <c r="D2000" s="81" t="s">
        <v>23</v>
      </c>
      <c r="E2000" s="81">
        <f>E1998-E1999</f>
        <v>0</v>
      </c>
      <c r="F2000" s="81"/>
      <c r="G2000" s="82">
        <f>G1998-G1999</f>
        <v>0</v>
      </c>
      <c r="H2000" s="82">
        <f>H1998-H1999</f>
        <v>0</v>
      </c>
      <c r="I2000" s="82" t="e">
        <f>I1998-I1999</f>
        <v>#DIV/0!</v>
      </c>
      <c r="J2000" s="105" t="e">
        <f>J1998-J1999</f>
        <v>#DIV/0!</v>
      </c>
    </row>
    <row r="2001" spans="1:10" ht="12.75" customHeight="1" x14ac:dyDescent="0.25">
      <c r="A2001" s="101"/>
      <c r="D2001" s="81"/>
      <c r="E2001" s="81"/>
      <c r="F2001" s="81"/>
      <c r="G2001" s="82"/>
      <c r="H2001" s="83">
        <f>G2000+H2000</f>
        <v>0</v>
      </c>
      <c r="I2001" s="83"/>
      <c r="J2001" s="103"/>
    </row>
    <row r="2002" spans="1:10" ht="12.75" customHeight="1" x14ac:dyDescent="0.25">
      <c r="A2002" s="101"/>
      <c r="B2002" s="79"/>
      <c r="D2002" s="81"/>
      <c r="E2002" s="81"/>
      <c r="F2002" s="81"/>
      <c r="G2002" s="82"/>
      <c r="H2002" s="83"/>
      <c r="I2002" s="83"/>
      <c r="J2002" s="103"/>
    </row>
    <row r="2003" spans="1:10" ht="12.75" customHeight="1" x14ac:dyDescent="0.25">
      <c r="A2003" s="101">
        <v>4</v>
      </c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2"/>
    </row>
    <row r="2004" spans="1:10" ht="12.75" customHeight="1" x14ac:dyDescent="0.25">
      <c r="A2004" s="101"/>
      <c r="B2004" s="80">
        <f>Invoice!B4231</f>
        <v>0</v>
      </c>
      <c r="C2004" s="88">
        <f>Invoice!E4231</f>
        <v>0</v>
      </c>
      <c r="D2004" s="89">
        <f>Invoice!H4231</f>
        <v>0</v>
      </c>
      <c r="E2004" s="81">
        <f t="shared" si="150"/>
        <v>0</v>
      </c>
      <c r="F2004" s="81"/>
      <c r="G2004" s="82">
        <f t="shared" si="151"/>
        <v>0</v>
      </c>
      <c r="H2004" s="83">
        <f t="shared" si="152"/>
        <v>0</v>
      </c>
      <c r="I2004" s="83" t="e">
        <f t="shared" si="153"/>
        <v>#DIV/0!</v>
      </c>
      <c r="J2004" s="103" t="e">
        <f t="shared" si="154"/>
        <v>#DIV/0!</v>
      </c>
    </row>
    <row r="2005" spans="1:10" ht="12.75" customHeight="1" x14ac:dyDescent="0.25">
      <c r="A2005" s="101"/>
      <c r="D2005" s="81"/>
      <c r="E2005" s="81">
        <f>(E2004*Invoice!I4231)+((E2004-(E2004*Invoice!I4231))*Invoice!J4231)</f>
        <v>0</v>
      </c>
      <c r="F2005" s="81"/>
      <c r="G2005" s="90">
        <f>E2005/1.11</f>
        <v>0</v>
      </c>
      <c r="H2005" s="91">
        <f>G2005*11%</f>
        <v>0</v>
      </c>
      <c r="I2005" s="91" t="e">
        <f>G2005/B2004</f>
        <v>#DIV/0!</v>
      </c>
      <c r="J2005" s="104" t="e">
        <f>H2005/B2004</f>
        <v>#DIV/0!</v>
      </c>
    </row>
    <row r="2006" spans="1:10" ht="12.75" customHeight="1" x14ac:dyDescent="0.25">
      <c r="A2006" s="101"/>
      <c r="D2006" s="81" t="s">
        <v>23</v>
      </c>
      <c r="E2006" s="81">
        <f>E2004-E2005</f>
        <v>0</v>
      </c>
      <c r="F2006" s="81"/>
      <c r="G2006" s="82">
        <f>G2004-G2005</f>
        <v>0</v>
      </c>
      <c r="H2006" s="82">
        <f>H2004-H2005</f>
        <v>0</v>
      </c>
      <c r="I2006" s="82" t="e">
        <f>I2004-I2005</f>
        <v>#DIV/0!</v>
      </c>
      <c r="J2006" s="105" t="e">
        <f>J2004-J2005</f>
        <v>#DIV/0!</v>
      </c>
    </row>
    <row r="2007" spans="1:10" ht="12.75" customHeight="1" x14ac:dyDescent="0.25">
      <c r="A2007" s="101"/>
      <c r="D2007" s="81"/>
      <c r="E2007" s="81"/>
      <c r="F2007" s="81"/>
      <c r="G2007" s="82"/>
      <c r="H2007" s="83">
        <f>G2006+H2006</f>
        <v>0</v>
      </c>
      <c r="I2007" s="83"/>
      <c r="J2007" s="103"/>
    </row>
    <row r="2008" spans="1:10" ht="12.75" customHeight="1" x14ac:dyDescent="0.25">
      <c r="A2008" s="101"/>
      <c r="B2008" s="79"/>
      <c r="D2008" s="81"/>
      <c r="E2008" s="81"/>
      <c r="F2008" s="81"/>
      <c r="G2008" s="82"/>
      <c r="H2008" s="83"/>
      <c r="I2008" s="83"/>
      <c r="J2008" s="103"/>
    </row>
    <row r="2009" spans="1:10" ht="12.75" customHeight="1" x14ac:dyDescent="0.25">
      <c r="A2009" s="101">
        <v>5</v>
      </c>
      <c r="B2009" s="84" t="s">
        <v>20</v>
      </c>
      <c r="C2009" s="84" t="s">
        <v>21</v>
      </c>
      <c r="D2009" s="85" t="s">
        <v>22</v>
      </c>
      <c r="E2009" s="85" t="s">
        <v>23</v>
      </c>
      <c r="F2009" s="85"/>
      <c r="G2009" s="86" t="s">
        <v>24</v>
      </c>
      <c r="H2009" s="87" t="s">
        <v>25</v>
      </c>
      <c r="I2009" s="87" t="s">
        <v>26</v>
      </c>
      <c r="J2009" s="102"/>
    </row>
    <row r="2010" spans="1:10" ht="12.75" customHeight="1" x14ac:dyDescent="0.25">
      <c r="A2010" s="101"/>
      <c r="B2010" s="80">
        <f>Invoice!B4232</f>
        <v>0</v>
      </c>
      <c r="C2010" s="88">
        <f>Invoice!E4232</f>
        <v>0</v>
      </c>
      <c r="D2010" s="89">
        <f>Invoice!H4232</f>
        <v>0</v>
      </c>
      <c r="E2010" s="81">
        <f t="shared" si="150"/>
        <v>0</v>
      </c>
      <c r="F2010" s="81"/>
      <c r="G2010" s="82">
        <f t="shared" si="151"/>
        <v>0</v>
      </c>
      <c r="H2010" s="83">
        <f t="shared" si="152"/>
        <v>0</v>
      </c>
      <c r="I2010" s="83" t="e">
        <f t="shared" si="153"/>
        <v>#DIV/0!</v>
      </c>
      <c r="J2010" s="103" t="e">
        <f t="shared" si="154"/>
        <v>#DIV/0!</v>
      </c>
    </row>
    <row r="2011" spans="1:10" ht="12.75" customHeight="1" x14ac:dyDescent="0.25">
      <c r="A2011" s="101"/>
      <c r="D2011" s="81"/>
      <c r="E2011" s="81">
        <f>(E2010*Invoice!I4232)+((E2010-(E2010*Invoice!I4232))*Invoice!J4232)</f>
        <v>0</v>
      </c>
      <c r="F2011" s="81"/>
      <c r="G2011" s="90">
        <f>E2011/1.11</f>
        <v>0</v>
      </c>
      <c r="H2011" s="91">
        <f>G2011*11%</f>
        <v>0</v>
      </c>
      <c r="I2011" s="91" t="e">
        <f>G2011/B2010</f>
        <v>#DIV/0!</v>
      </c>
      <c r="J2011" s="104" t="e">
        <f>H2011/B2010</f>
        <v>#DIV/0!</v>
      </c>
    </row>
    <row r="2012" spans="1:10" ht="12.75" customHeight="1" x14ac:dyDescent="0.25">
      <c r="A2012" s="101"/>
      <c r="D2012" s="81" t="s">
        <v>23</v>
      </c>
      <c r="E2012" s="81">
        <f>E2010-E2011</f>
        <v>0</v>
      </c>
      <c r="F2012" s="81"/>
      <c r="G2012" s="82">
        <f>G2010-G2011</f>
        <v>0</v>
      </c>
      <c r="H2012" s="82">
        <f>H2010-H2011</f>
        <v>0</v>
      </c>
      <c r="I2012" s="82" t="e">
        <f>I2010-I2011</f>
        <v>#DIV/0!</v>
      </c>
      <c r="J2012" s="105" t="e">
        <f>J2010-J2011</f>
        <v>#DIV/0!</v>
      </c>
    </row>
    <row r="2013" spans="1:10" ht="12.75" customHeight="1" x14ac:dyDescent="0.25">
      <c r="A2013" s="101"/>
      <c r="D2013" s="81"/>
      <c r="E2013" s="81"/>
      <c r="F2013" s="81"/>
      <c r="G2013" s="82"/>
      <c r="H2013" s="83">
        <f>G2012+H2012</f>
        <v>0</v>
      </c>
      <c r="I2013" s="83"/>
      <c r="J2013" s="103"/>
    </row>
    <row r="2014" spans="1:10" ht="12.75" customHeight="1" x14ac:dyDescent="0.25">
      <c r="A2014" s="101"/>
      <c r="B2014" s="79"/>
      <c r="D2014" s="81"/>
      <c r="E2014" s="81"/>
      <c r="F2014" s="81"/>
      <c r="G2014" s="82"/>
      <c r="H2014" s="83"/>
      <c r="I2014" s="83"/>
      <c r="J2014" s="103"/>
    </row>
    <row r="2015" spans="1:10" ht="12.75" customHeight="1" x14ac:dyDescent="0.25">
      <c r="A2015" s="101">
        <v>6</v>
      </c>
      <c r="B2015" s="84" t="s">
        <v>20</v>
      </c>
      <c r="C2015" s="84" t="s">
        <v>21</v>
      </c>
      <c r="D2015" s="85" t="s">
        <v>22</v>
      </c>
      <c r="E2015" s="85" t="s">
        <v>23</v>
      </c>
      <c r="F2015" s="85"/>
      <c r="G2015" s="86" t="s">
        <v>24</v>
      </c>
      <c r="H2015" s="87" t="s">
        <v>25</v>
      </c>
      <c r="I2015" s="87" t="s">
        <v>26</v>
      </c>
      <c r="J2015" s="102"/>
    </row>
    <row r="2016" spans="1:10" ht="12.75" customHeight="1" x14ac:dyDescent="0.25">
      <c r="A2016" s="101"/>
      <c r="B2016" s="80">
        <f>Invoice!B4233</f>
        <v>0</v>
      </c>
      <c r="C2016" s="88">
        <f>Invoice!E4233</f>
        <v>0</v>
      </c>
      <c r="D2016" s="89">
        <f>Invoice!H4233</f>
        <v>0</v>
      </c>
      <c r="E2016" s="81">
        <f t="shared" si="150"/>
        <v>0</v>
      </c>
      <c r="F2016" s="81"/>
      <c r="G2016" s="82">
        <f t="shared" si="151"/>
        <v>0</v>
      </c>
      <c r="H2016" s="83">
        <f t="shared" si="152"/>
        <v>0</v>
      </c>
      <c r="I2016" s="83" t="e">
        <f t="shared" si="153"/>
        <v>#DIV/0!</v>
      </c>
      <c r="J2016" s="103" t="e">
        <f t="shared" si="154"/>
        <v>#DIV/0!</v>
      </c>
    </row>
    <row r="2017" spans="1:10" ht="12.75" customHeight="1" x14ac:dyDescent="0.25">
      <c r="A2017" s="101"/>
      <c r="D2017" s="81"/>
      <c r="E2017" s="81">
        <f>(E2016*Invoice!I4233)+((E2016-(E2016*Invoice!I4233))*Invoice!J4233)</f>
        <v>0</v>
      </c>
      <c r="F2017" s="81"/>
      <c r="G2017" s="90">
        <f>E2017/1.11</f>
        <v>0</v>
      </c>
      <c r="H2017" s="91">
        <f>G2017*11%</f>
        <v>0</v>
      </c>
      <c r="I2017" s="91" t="e">
        <f>G2017/B2016</f>
        <v>#DIV/0!</v>
      </c>
      <c r="J2017" s="104" t="e">
        <f>H2017/B2016</f>
        <v>#DIV/0!</v>
      </c>
    </row>
    <row r="2018" spans="1:10" ht="12.75" customHeight="1" x14ac:dyDescent="0.25">
      <c r="A2018" s="101"/>
      <c r="D2018" s="81" t="s">
        <v>23</v>
      </c>
      <c r="E2018" s="81">
        <f>E2016-E2017</f>
        <v>0</v>
      </c>
      <c r="F2018" s="81"/>
      <c r="G2018" s="82">
        <f>G2016-G2017</f>
        <v>0</v>
      </c>
      <c r="H2018" s="82">
        <f>H2016-H2017</f>
        <v>0</v>
      </c>
      <c r="I2018" s="82" t="e">
        <f>I2016-I2017</f>
        <v>#DIV/0!</v>
      </c>
      <c r="J2018" s="105" t="e">
        <f>J2016-J2017</f>
        <v>#DIV/0!</v>
      </c>
    </row>
    <row r="2019" spans="1:10" ht="12.75" customHeight="1" x14ac:dyDescent="0.25">
      <c r="A2019" s="101"/>
      <c r="D2019" s="81"/>
      <c r="E2019" s="81"/>
      <c r="F2019" s="81"/>
      <c r="G2019" s="82"/>
      <c r="H2019" s="83">
        <f>G2018+H2018</f>
        <v>0</v>
      </c>
      <c r="I2019" s="83"/>
      <c r="J2019" s="103"/>
    </row>
    <row r="2020" spans="1:10" ht="12.75" customHeight="1" x14ac:dyDescent="0.25">
      <c r="A2020" s="101"/>
      <c r="B2020" s="79"/>
      <c r="D2020" s="81"/>
      <c r="E2020" s="81"/>
      <c r="F2020" s="81"/>
      <c r="G2020" s="82"/>
      <c r="H2020" s="83"/>
      <c r="I2020" s="83"/>
      <c r="J2020" s="103"/>
    </row>
    <row r="2021" spans="1:10" ht="12.75" customHeight="1" x14ac:dyDescent="0.25">
      <c r="A2021" s="101">
        <v>7</v>
      </c>
      <c r="B2021" s="84" t="s">
        <v>20</v>
      </c>
      <c r="C2021" s="84" t="s">
        <v>21</v>
      </c>
      <c r="D2021" s="85" t="s">
        <v>22</v>
      </c>
      <c r="E2021" s="85" t="s">
        <v>23</v>
      </c>
      <c r="F2021" s="85"/>
      <c r="G2021" s="86" t="s">
        <v>24</v>
      </c>
      <c r="H2021" s="87" t="s">
        <v>25</v>
      </c>
      <c r="I2021" s="87" t="s">
        <v>26</v>
      </c>
      <c r="J2021" s="102"/>
    </row>
    <row r="2022" spans="1:10" ht="12.75" customHeight="1" x14ac:dyDescent="0.25">
      <c r="A2022" s="101"/>
      <c r="B2022" s="80">
        <f>Invoice!B4234</f>
        <v>0</v>
      </c>
      <c r="C2022" s="88">
        <f>Invoice!E4234</f>
        <v>0</v>
      </c>
      <c r="D2022" s="89">
        <f>Invoice!H4234</f>
        <v>0</v>
      </c>
      <c r="E2022" s="81">
        <f t="shared" si="150"/>
        <v>0</v>
      </c>
      <c r="F2022" s="81"/>
      <c r="G2022" s="82">
        <f t="shared" si="151"/>
        <v>0</v>
      </c>
      <c r="H2022" s="83">
        <f t="shared" si="152"/>
        <v>0</v>
      </c>
      <c r="I2022" s="83" t="e">
        <f t="shared" si="153"/>
        <v>#DIV/0!</v>
      </c>
      <c r="J2022" s="103" t="e">
        <f t="shared" si="154"/>
        <v>#DIV/0!</v>
      </c>
    </row>
    <row r="2023" spans="1:10" ht="12.75" customHeight="1" x14ac:dyDescent="0.25">
      <c r="A2023" s="101"/>
      <c r="D2023" s="81"/>
      <c r="E2023" s="81">
        <f>(E2022*Invoice!I4234)+((E2022-(E2022*Invoice!I4234))*Invoice!J4234)</f>
        <v>0</v>
      </c>
      <c r="F2023" s="81"/>
      <c r="G2023" s="90">
        <f>E2023/1.11</f>
        <v>0</v>
      </c>
      <c r="H2023" s="91">
        <f>G2023*11%</f>
        <v>0</v>
      </c>
      <c r="I2023" s="91" t="e">
        <f>G2023/B2022</f>
        <v>#DIV/0!</v>
      </c>
      <c r="J2023" s="104" t="e">
        <f>H2023/B2022</f>
        <v>#DIV/0!</v>
      </c>
    </row>
    <row r="2024" spans="1:10" ht="12.75" customHeight="1" x14ac:dyDescent="0.25">
      <c r="A2024" s="101"/>
      <c r="D2024" s="81" t="s">
        <v>23</v>
      </c>
      <c r="E2024" s="81">
        <f>E2022-E2023</f>
        <v>0</v>
      </c>
      <c r="F2024" s="81"/>
      <c r="G2024" s="82">
        <f>G2022-G2023</f>
        <v>0</v>
      </c>
      <c r="H2024" s="82">
        <f>H2022-H2023</f>
        <v>0</v>
      </c>
      <c r="I2024" s="82" t="e">
        <f>I2022-I2023</f>
        <v>#DIV/0!</v>
      </c>
      <c r="J2024" s="105" t="e">
        <f>J2022-J2023</f>
        <v>#DIV/0!</v>
      </c>
    </row>
    <row r="2025" spans="1:10" ht="12.75" customHeight="1" x14ac:dyDescent="0.25">
      <c r="A2025" s="101"/>
      <c r="D2025" s="81"/>
      <c r="E2025" s="81"/>
      <c r="F2025" s="81"/>
      <c r="G2025" s="82"/>
      <c r="H2025" s="83">
        <f>G2024+H2024</f>
        <v>0</v>
      </c>
      <c r="I2025" s="83"/>
      <c r="J2025" s="103"/>
    </row>
    <row r="2026" spans="1:10" ht="12.75" customHeight="1" x14ac:dyDescent="0.25">
      <c r="A2026" s="101"/>
      <c r="B2026" s="79"/>
      <c r="D2026" s="81"/>
      <c r="E2026" s="81"/>
      <c r="F2026" s="81"/>
      <c r="G2026" s="82"/>
      <c r="H2026" s="83"/>
      <c r="I2026" s="83"/>
      <c r="J2026" s="103"/>
    </row>
    <row r="2027" spans="1:10" ht="12.75" customHeight="1" x14ac:dyDescent="0.25">
      <c r="A2027" s="101">
        <v>8</v>
      </c>
      <c r="B2027" s="84" t="s">
        <v>20</v>
      </c>
      <c r="C2027" s="84" t="s">
        <v>21</v>
      </c>
      <c r="D2027" s="85" t="s">
        <v>22</v>
      </c>
      <c r="E2027" s="85" t="s">
        <v>23</v>
      </c>
      <c r="F2027" s="85"/>
      <c r="G2027" s="86" t="s">
        <v>24</v>
      </c>
      <c r="H2027" s="87" t="s">
        <v>25</v>
      </c>
      <c r="I2027" s="87" t="s">
        <v>26</v>
      </c>
      <c r="J2027" s="102"/>
    </row>
    <row r="2028" spans="1:10" ht="12.75" customHeight="1" x14ac:dyDescent="0.25">
      <c r="A2028" s="101"/>
      <c r="B2028" s="80">
        <f>Invoice!B4235</f>
        <v>0</v>
      </c>
      <c r="C2028" s="88">
        <f>Invoice!E4235</f>
        <v>0</v>
      </c>
      <c r="D2028" s="89">
        <f>Invoice!H4235</f>
        <v>0</v>
      </c>
      <c r="E2028" s="81">
        <f t="shared" si="150"/>
        <v>0</v>
      </c>
      <c r="F2028" s="81"/>
      <c r="G2028" s="82">
        <f t="shared" si="151"/>
        <v>0</v>
      </c>
      <c r="H2028" s="83">
        <f t="shared" si="152"/>
        <v>0</v>
      </c>
      <c r="I2028" s="83" t="e">
        <f t="shared" si="153"/>
        <v>#DIV/0!</v>
      </c>
      <c r="J2028" s="103" t="e">
        <f t="shared" si="154"/>
        <v>#DIV/0!</v>
      </c>
    </row>
    <row r="2029" spans="1:10" ht="12.75" customHeight="1" x14ac:dyDescent="0.25">
      <c r="A2029" s="101"/>
      <c r="D2029" s="81"/>
      <c r="E2029" s="81">
        <f>(E2028*Invoice!I4235)+((E2028-(E2028*Invoice!I4235))*Invoice!J4235)</f>
        <v>0</v>
      </c>
      <c r="F2029" s="81"/>
      <c r="G2029" s="90">
        <f>E2029/1.11</f>
        <v>0</v>
      </c>
      <c r="H2029" s="91">
        <f>G2029*11%</f>
        <v>0</v>
      </c>
      <c r="I2029" s="91" t="e">
        <f>G2029/B2028</f>
        <v>#DIV/0!</v>
      </c>
      <c r="J2029" s="104" t="e">
        <f>H2029/B2028</f>
        <v>#DIV/0!</v>
      </c>
    </row>
    <row r="2030" spans="1:10" ht="12.75" customHeight="1" x14ac:dyDescent="0.25">
      <c r="A2030" s="101"/>
      <c r="D2030" s="81" t="s">
        <v>23</v>
      </c>
      <c r="E2030" s="81">
        <f>E2028-E2029</f>
        <v>0</v>
      </c>
      <c r="F2030" s="81"/>
      <c r="G2030" s="82">
        <f>G2028-G2029</f>
        <v>0</v>
      </c>
      <c r="H2030" s="82">
        <f>H2028-H2029</f>
        <v>0</v>
      </c>
      <c r="I2030" s="82" t="e">
        <f>I2028-I2029</f>
        <v>#DIV/0!</v>
      </c>
      <c r="J2030" s="105" t="e">
        <f>J2028-J2029</f>
        <v>#DIV/0!</v>
      </c>
    </row>
    <row r="2031" spans="1:10" ht="12.75" customHeight="1" x14ac:dyDescent="0.25">
      <c r="A2031" s="101"/>
      <c r="D2031" s="81"/>
      <c r="E2031" s="81"/>
      <c r="F2031" s="81"/>
      <c r="G2031" s="82"/>
      <c r="H2031" s="83">
        <f>G2030+H2030</f>
        <v>0</v>
      </c>
      <c r="I2031" s="83"/>
      <c r="J2031" s="103"/>
    </row>
    <row r="2032" spans="1:10" ht="12.75" customHeight="1" x14ac:dyDescent="0.25">
      <c r="A2032" s="101"/>
      <c r="B2032" s="79"/>
      <c r="D2032" s="81"/>
      <c r="E2032" s="81"/>
      <c r="F2032" s="81"/>
      <c r="G2032" s="82"/>
      <c r="H2032" s="83"/>
      <c r="I2032" s="83"/>
      <c r="J2032" s="103"/>
    </row>
    <row r="2033" spans="1:10" ht="12.75" customHeight="1" x14ac:dyDescent="0.25">
      <c r="A2033" s="101">
        <v>9</v>
      </c>
      <c r="B2033" s="84" t="s">
        <v>20</v>
      </c>
      <c r="C2033" s="84" t="s">
        <v>21</v>
      </c>
      <c r="D2033" s="85" t="s">
        <v>22</v>
      </c>
      <c r="E2033" s="85" t="s">
        <v>23</v>
      </c>
      <c r="F2033" s="85"/>
      <c r="G2033" s="86" t="s">
        <v>24</v>
      </c>
      <c r="H2033" s="87" t="s">
        <v>25</v>
      </c>
      <c r="I2033" s="87" t="s">
        <v>26</v>
      </c>
      <c r="J2033" s="102"/>
    </row>
    <row r="2034" spans="1:10" ht="12.75" customHeight="1" x14ac:dyDescent="0.25">
      <c r="A2034" s="101"/>
      <c r="B2034" s="80">
        <f>Invoice!B4236</f>
        <v>0</v>
      </c>
      <c r="C2034" s="88">
        <f>Invoice!E4236</f>
        <v>0</v>
      </c>
      <c r="D2034" s="89">
        <f>Invoice!H4236</f>
        <v>0</v>
      </c>
      <c r="E2034" s="81">
        <f t="shared" si="150"/>
        <v>0</v>
      </c>
      <c r="F2034" s="81"/>
      <c r="G2034" s="82">
        <f t="shared" si="151"/>
        <v>0</v>
      </c>
      <c r="H2034" s="83">
        <f t="shared" si="152"/>
        <v>0</v>
      </c>
      <c r="I2034" s="83" t="e">
        <f t="shared" si="153"/>
        <v>#DIV/0!</v>
      </c>
      <c r="J2034" s="103" t="e">
        <f t="shared" si="154"/>
        <v>#DIV/0!</v>
      </c>
    </row>
    <row r="2035" spans="1:10" ht="12.75" customHeight="1" x14ac:dyDescent="0.25">
      <c r="A2035" s="101"/>
      <c r="D2035" s="81"/>
      <c r="E2035" s="81">
        <f>(E2034*Invoice!I4236)+((E2034-(E2034*Invoice!I4236))*Invoice!J4236)</f>
        <v>0</v>
      </c>
      <c r="F2035" s="81"/>
      <c r="G2035" s="90">
        <f>E2035/1.11</f>
        <v>0</v>
      </c>
      <c r="H2035" s="91">
        <f>G2035*11%</f>
        <v>0</v>
      </c>
      <c r="I2035" s="91" t="e">
        <f>G2035/B2034</f>
        <v>#DIV/0!</v>
      </c>
      <c r="J2035" s="104" t="e">
        <f>H2035/B2034</f>
        <v>#DIV/0!</v>
      </c>
    </row>
    <row r="2036" spans="1:10" ht="12.75" customHeight="1" x14ac:dyDescent="0.25">
      <c r="A2036" s="101"/>
      <c r="D2036" s="81" t="s">
        <v>23</v>
      </c>
      <c r="E2036" s="81">
        <f>E2034-E2035</f>
        <v>0</v>
      </c>
      <c r="F2036" s="81"/>
      <c r="G2036" s="82">
        <f>G2034-G2035</f>
        <v>0</v>
      </c>
      <c r="H2036" s="82">
        <f>H2034-H2035</f>
        <v>0</v>
      </c>
      <c r="I2036" s="82" t="e">
        <f>I2034-I2035</f>
        <v>#DIV/0!</v>
      </c>
      <c r="J2036" s="105" t="e">
        <f>J2034-J2035</f>
        <v>#DIV/0!</v>
      </c>
    </row>
    <row r="2037" spans="1:10" ht="12.75" customHeight="1" x14ac:dyDescent="0.25">
      <c r="A2037" s="101"/>
      <c r="D2037" s="81"/>
      <c r="E2037" s="81"/>
      <c r="F2037" s="81"/>
      <c r="G2037" s="82"/>
      <c r="H2037" s="83">
        <f>G2036+H2036</f>
        <v>0</v>
      </c>
      <c r="I2037" s="83"/>
      <c r="J2037" s="103"/>
    </row>
    <row r="2038" spans="1:10" ht="12.75" customHeight="1" x14ac:dyDescent="0.25">
      <c r="A2038" s="101"/>
      <c r="B2038" s="79"/>
      <c r="D2038" s="81"/>
      <c r="E2038" s="81"/>
      <c r="F2038" s="81"/>
      <c r="G2038" s="82"/>
      <c r="H2038" s="83"/>
      <c r="I2038" s="83"/>
      <c r="J2038" s="103"/>
    </row>
    <row r="2039" spans="1:10" ht="12.75" customHeight="1" x14ac:dyDescent="0.25">
      <c r="A2039" s="101">
        <v>10</v>
      </c>
      <c r="B2039" s="84" t="s">
        <v>20</v>
      </c>
      <c r="C2039" s="84" t="s">
        <v>21</v>
      </c>
      <c r="D2039" s="85" t="s">
        <v>22</v>
      </c>
      <c r="E2039" s="85" t="s">
        <v>23</v>
      </c>
      <c r="F2039" s="85"/>
      <c r="G2039" s="86" t="s">
        <v>24</v>
      </c>
      <c r="H2039" s="87" t="s">
        <v>25</v>
      </c>
      <c r="I2039" s="87" t="s">
        <v>26</v>
      </c>
      <c r="J2039" s="102"/>
    </row>
    <row r="2040" spans="1:10" ht="12.75" customHeight="1" x14ac:dyDescent="0.25">
      <c r="A2040" s="101"/>
      <c r="B2040" s="80">
        <f>Invoice!B4237</f>
        <v>0</v>
      </c>
      <c r="C2040" s="88">
        <f>Invoice!E4237</f>
        <v>0</v>
      </c>
      <c r="D2040" s="89">
        <f>Invoice!H4237</f>
        <v>0</v>
      </c>
      <c r="E2040" s="81">
        <f t="shared" si="150"/>
        <v>0</v>
      </c>
      <c r="F2040" s="81"/>
      <c r="G2040" s="82">
        <f t="shared" si="151"/>
        <v>0</v>
      </c>
      <c r="H2040" s="83">
        <f t="shared" si="152"/>
        <v>0</v>
      </c>
      <c r="I2040" s="83" t="e">
        <f t="shared" si="153"/>
        <v>#DIV/0!</v>
      </c>
      <c r="J2040" s="103" t="e">
        <f t="shared" si="154"/>
        <v>#DIV/0!</v>
      </c>
    </row>
    <row r="2041" spans="1:10" ht="12.75" customHeight="1" x14ac:dyDescent="0.25">
      <c r="A2041" s="101"/>
      <c r="D2041" s="81"/>
      <c r="E2041" s="81">
        <f>(E2040*Invoice!I4237)+((E2040-(E2040*Invoice!I4237))*Invoice!J4237)</f>
        <v>0</v>
      </c>
      <c r="F2041" s="81"/>
      <c r="G2041" s="90">
        <f>E2041/1.11</f>
        <v>0</v>
      </c>
      <c r="H2041" s="91">
        <f>G2041*11%</f>
        <v>0</v>
      </c>
      <c r="I2041" s="91" t="e">
        <f>G2041/B2040</f>
        <v>#DIV/0!</v>
      </c>
      <c r="J2041" s="104" t="e">
        <f>H2041/B2040</f>
        <v>#DIV/0!</v>
      </c>
    </row>
    <row r="2042" spans="1:10" ht="12.75" customHeight="1" x14ac:dyDescent="0.25">
      <c r="A2042" s="101"/>
      <c r="D2042" s="81" t="s">
        <v>23</v>
      </c>
      <c r="E2042" s="81">
        <f>E2040-E2041</f>
        <v>0</v>
      </c>
      <c r="F2042" s="81"/>
      <c r="G2042" s="82">
        <f>G2040-G2041</f>
        <v>0</v>
      </c>
      <c r="H2042" s="82">
        <f>H2040-H2041</f>
        <v>0</v>
      </c>
      <c r="I2042" s="82" t="e">
        <f>I2040-I2041</f>
        <v>#DIV/0!</v>
      </c>
      <c r="J2042" s="105" t="e">
        <f>J2040-J2041</f>
        <v>#DIV/0!</v>
      </c>
    </row>
    <row r="2043" spans="1:10" ht="12.75" customHeight="1" x14ac:dyDescent="0.25">
      <c r="A2043" s="101"/>
      <c r="D2043" s="81"/>
      <c r="E2043" s="81"/>
      <c r="F2043" s="81"/>
      <c r="G2043" s="82"/>
      <c r="H2043" s="83">
        <f>G2042+H2042</f>
        <v>0</v>
      </c>
      <c r="I2043" s="83"/>
      <c r="J2043" s="103"/>
    </row>
    <row r="2044" spans="1:10" ht="12.75" customHeight="1" x14ac:dyDescent="0.25">
      <c r="A2044" s="101"/>
      <c r="B2044" s="79"/>
      <c r="D2044" s="81"/>
      <c r="E2044" s="81"/>
      <c r="F2044" s="81"/>
      <c r="G2044" s="82"/>
      <c r="H2044" s="83"/>
      <c r="I2044" s="83"/>
      <c r="J2044" s="103"/>
    </row>
    <row r="2045" spans="1:10" ht="12.75" customHeight="1" x14ac:dyDescent="0.25">
      <c r="A2045" s="101">
        <v>11</v>
      </c>
      <c r="B2045" s="84" t="s">
        <v>20</v>
      </c>
      <c r="C2045" s="84" t="s">
        <v>21</v>
      </c>
      <c r="D2045" s="85" t="s">
        <v>22</v>
      </c>
      <c r="E2045" s="85" t="s">
        <v>23</v>
      </c>
      <c r="F2045" s="85"/>
      <c r="G2045" s="86" t="s">
        <v>24</v>
      </c>
      <c r="H2045" s="87" t="s">
        <v>25</v>
      </c>
      <c r="I2045" s="87" t="s">
        <v>26</v>
      </c>
      <c r="J2045" s="102"/>
    </row>
    <row r="2046" spans="1:10" ht="12.75" customHeight="1" x14ac:dyDescent="0.25">
      <c r="A2046" s="101"/>
      <c r="B2046" s="80">
        <f>Invoice!B4238</f>
        <v>0</v>
      </c>
      <c r="C2046" s="88">
        <f>Invoice!E4238</f>
        <v>0</v>
      </c>
      <c r="D2046" s="89">
        <f>Invoice!H4238</f>
        <v>0</v>
      </c>
      <c r="E2046" s="81">
        <f t="shared" si="150"/>
        <v>0</v>
      </c>
      <c r="F2046" s="81"/>
      <c r="G2046" s="82">
        <f t="shared" si="151"/>
        <v>0</v>
      </c>
      <c r="H2046" s="83">
        <f t="shared" si="152"/>
        <v>0</v>
      </c>
      <c r="I2046" s="83" t="e">
        <f t="shared" si="153"/>
        <v>#DIV/0!</v>
      </c>
      <c r="J2046" s="103" t="e">
        <f t="shared" si="154"/>
        <v>#DIV/0!</v>
      </c>
    </row>
    <row r="2047" spans="1:10" ht="12.75" customHeight="1" x14ac:dyDescent="0.25">
      <c r="A2047" s="101"/>
      <c r="D2047" s="81"/>
      <c r="E2047" s="81">
        <f>(E2046*Invoice!I4238)+((E2046-(E2046*Invoice!I4238))*Invoice!J4238)</f>
        <v>0</v>
      </c>
      <c r="F2047" s="81"/>
      <c r="G2047" s="90">
        <f>E2047/1.11</f>
        <v>0</v>
      </c>
      <c r="H2047" s="91">
        <f>G2047*11%</f>
        <v>0</v>
      </c>
      <c r="I2047" s="91" t="e">
        <f>G2047/B2046</f>
        <v>#DIV/0!</v>
      </c>
      <c r="J2047" s="104" t="e">
        <f>H2047/B2046</f>
        <v>#DIV/0!</v>
      </c>
    </row>
    <row r="2048" spans="1:10" ht="12.75" customHeight="1" x14ac:dyDescent="0.25">
      <c r="A2048" s="101"/>
      <c r="D2048" s="81" t="s">
        <v>23</v>
      </c>
      <c r="E2048" s="81">
        <f>E2046-E2047</f>
        <v>0</v>
      </c>
      <c r="F2048" s="81"/>
      <c r="G2048" s="82">
        <f>G2046-G2047</f>
        <v>0</v>
      </c>
      <c r="H2048" s="82">
        <f>H2046-H2047</f>
        <v>0</v>
      </c>
      <c r="I2048" s="82" t="e">
        <f>I2046-I2047</f>
        <v>#DIV/0!</v>
      </c>
      <c r="J2048" s="105" t="e">
        <f>J2046-J2047</f>
        <v>#DIV/0!</v>
      </c>
    </row>
    <row r="2049" spans="1:10" ht="12.75" customHeight="1" x14ac:dyDescent="0.25">
      <c r="A2049" s="101"/>
      <c r="D2049" s="81"/>
      <c r="E2049" s="81"/>
      <c r="F2049" s="81"/>
      <c r="G2049" s="82"/>
      <c r="H2049" s="83">
        <f>G2048+H2048</f>
        <v>0</v>
      </c>
      <c r="I2049" s="83"/>
      <c r="J2049" s="103"/>
    </row>
    <row r="2050" spans="1:10" ht="12.75" customHeight="1" x14ac:dyDescent="0.25">
      <c r="A2050" s="101"/>
      <c r="B2050" s="79"/>
      <c r="D2050" s="81"/>
      <c r="E2050" s="81"/>
      <c r="F2050" s="81"/>
      <c r="G2050" s="82"/>
      <c r="H2050" s="83"/>
      <c r="I2050" s="83"/>
      <c r="J2050" s="103"/>
    </row>
    <row r="2051" spans="1:10" ht="12.75" customHeight="1" x14ac:dyDescent="0.25">
      <c r="A2051" s="101">
        <v>12</v>
      </c>
      <c r="B2051" s="84" t="s">
        <v>20</v>
      </c>
      <c r="C2051" s="84" t="s">
        <v>21</v>
      </c>
      <c r="D2051" s="85" t="s">
        <v>22</v>
      </c>
      <c r="E2051" s="85" t="s">
        <v>23</v>
      </c>
      <c r="F2051" s="85"/>
      <c r="G2051" s="86" t="s">
        <v>24</v>
      </c>
      <c r="H2051" s="87" t="s">
        <v>25</v>
      </c>
      <c r="I2051" s="87" t="s">
        <v>26</v>
      </c>
      <c r="J2051" s="102"/>
    </row>
    <row r="2052" spans="1:10" ht="12.75" customHeight="1" x14ac:dyDescent="0.25">
      <c r="A2052" s="101"/>
      <c r="B2052" s="80">
        <f>Invoice!B4239</f>
        <v>0</v>
      </c>
      <c r="C2052" s="88">
        <f>Invoice!E4239</f>
        <v>0</v>
      </c>
      <c r="D2052" s="89">
        <f>Invoice!H4239</f>
        <v>0</v>
      </c>
      <c r="E2052" s="81">
        <f t="shared" si="150"/>
        <v>0</v>
      </c>
      <c r="F2052" s="81"/>
      <c r="G2052" s="82">
        <f t="shared" si="151"/>
        <v>0</v>
      </c>
      <c r="H2052" s="83">
        <f t="shared" si="152"/>
        <v>0</v>
      </c>
      <c r="I2052" s="83" t="e">
        <f t="shared" si="153"/>
        <v>#DIV/0!</v>
      </c>
      <c r="J2052" s="103" t="e">
        <f t="shared" si="154"/>
        <v>#DIV/0!</v>
      </c>
    </row>
    <row r="2053" spans="1:10" ht="12.75" customHeight="1" x14ac:dyDescent="0.25">
      <c r="A2053" s="101"/>
      <c r="D2053" s="81"/>
      <c r="E2053" s="81">
        <f>(E2052*Invoice!I4239)+((E2052-(E2052*Invoice!I4239))*Invoice!J4239)</f>
        <v>0</v>
      </c>
      <c r="F2053" s="81"/>
      <c r="G2053" s="90">
        <f>E2053/1.11</f>
        <v>0</v>
      </c>
      <c r="H2053" s="91">
        <f>G2053*11%</f>
        <v>0</v>
      </c>
      <c r="I2053" s="91" t="e">
        <f>G2053/B2052</f>
        <v>#DIV/0!</v>
      </c>
      <c r="J2053" s="104" t="e">
        <f>H2053/B2052</f>
        <v>#DIV/0!</v>
      </c>
    </row>
    <row r="2054" spans="1:10" ht="12.75" customHeight="1" x14ac:dyDescent="0.25">
      <c r="A2054" s="101"/>
      <c r="D2054" s="81" t="s">
        <v>23</v>
      </c>
      <c r="E2054" s="81">
        <f>E2052-E2053</f>
        <v>0</v>
      </c>
      <c r="F2054" s="81"/>
      <c r="G2054" s="82">
        <f>G2052-G2053</f>
        <v>0</v>
      </c>
      <c r="H2054" s="82">
        <f>H2052-H2053</f>
        <v>0</v>
      </c>
      <c r="I2054" s="82" t="e">
        <f>I2052-I2053</f>
        <v>#DIV/0!</v>
      </c>
      <c r="J2054" s="105" t="e">
        <f>J2052-J2053</f>
        <v>#DIV/0!</v>
      </c>
    </row>
    <row r="2055" spans="1:10" ht="12.75" customHeight="1" x14ac:dyDescent="0.25">
      <c r="A2055" s="101"/>
      <c r="D2055" s="81"/>
      <c r="E2055" s="81"/>
      <c r="F2055" s="81"/>
      <c r="G2055" s="82"/>
      <c r="H2055" s="83">
        <f>G2054+H2054</f>
        <v>0</v>
      </c>
      <c r="I2055" s="83"/>
      <c r="J2055" s="103"/>
    </row>
    <row r="2056" spans="1:10" ht="12.75" customHeight="1" x14ac:dyDescent="0.25">
      <c r="A2056" s="101"/>
      <c r="B2056" s="79"/>
      <c r="D2056" s="81"/>
      <c r="E2056" s="81"/>
      <c r="F2056" s="81"/>
      <c r="G2056" s="82"/>
      <c r="H2056" s="83"/>
      <c r="I2056" s="83"/>
      <c r="J2056" s="103"/>
    </row>
    <row r="2057" spans="1:10" ht="12.75" customHeight="1" x14ac:dyDescent="0.25">
      <c r="A2057" s="101">
        <v>13</v>
      </c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2"/>
    </row>
    <row r="2058" spans="1:10" ht="12.75" customHeight="1" x14ac:dyDescent="0.25">
      <c r="A2058" s="101"/>
      <c r="B2058" s="80">
        <f>Invoice!B4240</f>
        <v>0</v>
      </c>
      <c r="C2058" s="88">
        <f>Invoice!E4240</f>
        <v>0</v>
      </c>
      <c r="D2058" s="89">
        <f>Invoice!H4240</f>
        <v>0</v>
      </c>
      <c r="E2058" s="81">
        <f t="shared" si="150"/>
        <v>0</v>
      </c>
      <c r="F2058" s="81"/>
      <c r="G2058" s="82">
        <f t="shared" si="151"/>
        <v>0</v>
      </c>
      <c r="H2058" s="83">
        <f t="shared" si="152"/>
        <v>0</v>
      </c>
      <c r="I2058" s="83" t="e">
        <f t="shared" si="153"/>
        <v>#DIV/0!</v>
      </c>
      <c r="J2058" s="103" t="e">
        <f t="shared" si="154"/>
        <v>#DIV/0!</v>
      </c>
    </row>
    <row r="2059" spans="1:10" ht="12.75" customHeight="1" x14ac:dyDescent="0.25">
      <c r="A2059" s="101"/>
      <c r="D2059" s="81"/>
      <c r="E2059" s="81">
        <f>(E2058*Invoice!I4240)+((E2058-(E2058*Invoice!I4240))*Invoice!J4240)</f>
        <v>0</v>
      </c>
      <c r="F2059" s="81"/>
      <c r="G2059" s="90">
        <f>E2059/1.11</f>
        <v>0</v>
      </c>
      <c r="H2059" s="91">
        <f>G2059*11%</f>
        <v>0</v>
      </c>
      <c r="I2059" s="91" t="e">
        <f>G2059/B2058</f>
        <v>#DIV/0!</v>
      </c>
      <c r="J2059" s="104" t="e">
        <f>H2059/B2058</f>
        <v>#DIV/0!</v>
      </c>
    </row>
    <row r="2060" spans="1:10" ht="12.75" customHeight="1" x14ac:dyDescent="0.25">
      <c r="A2060" s="101"/>
      <c r="D2060" s="81" t="s">
        <v>23</v>
      </c>
      <c r="E2060" s="81">
        <f>E2058-E2059</f>
        <v>0</v>
      </c>
      <c r="F2060" s="81"/>
      <c r="G2060" s="82">
        <f>G2058-G2059</f>
        <v>0</v>
      </c>
      <c r="H2060" s="82">
        <f>H2058-H2059</f>
        <v>0</v>
      </c>
      <c r="I2060" s="82" t="e">
        <f>I2058-I2059</f>
        <v>#DIV/0!</v>
      </c>
      <c r="J2060" s="105" t="e">
        <f>J2058-J2059</f>
        <v>#DIV/0!</v>
      </c>
    </row>
    <row r="2061" spans="1:10" ht="12.75" customHeight="1" x14ac:dyDescent="0.25">
      <c r="A2061" s="101"/>
      <c r="D2061" s="81"/>
      <c r="E2061" s="81"/>
      <c r="F2061" s="81"/>
      <c r="G2061" s="82"/>
      <c r="H2061" s="83">
        <f>G2060+H2060</f>
        <v>0</v>
      </c>
      <c r="I2061" s="83"/>
      <c r="J2061" s="103"/>
    </row>
    <row r="2062" spans="1:10" ht="12.75" customHeight="1" x14ac:dyDescent="0.25">
      <c r="A2062" s="101"/>
      <c r="B2062" s="79"/>
      <c r="D2062" s="81"/>
      <c r="E2062" s="81"/>
      <c r="F2062" s="81"/>
      <c r="G2062" s="82"/>
      <c r="H2062" s="83"/>
      <c r="I2062" s="83"/>
      <c r="J2062" s="103"/>
    </row>
    <row r="2063" spans="1:10" ht="12.75" customHeight="1" x14ac:dyDescent="0.25">
      <c r="A2063" s="101">
        <v>14</v>
      </c>
      <c r="B2063" s="84" t="s">
        <v>20</v>
      </c>
      <c r="C2063" s="84" t="s">
        <v>21</v>
      </c>
      <c r="D2063" s="85" t="s">
        <v>22</v>
      </c>
      <c r="E2063" s="85" t="s">
        <v>23</v>
      </c>
      <c r="F2063" s="85"/>
      <c r="G2063" s="86" t="s">
        <v>24</v>
      </c>
      <c r="H2063" s="87" t="s">
        <v>25</v>
      </c>
      <c r="I2063" s="87" t="s">
        <v>26</v>
      </c>
      <c r="J2063" s="102"/>
    </row>
    <row r="2064" spans="1:10" ht="12.75" customHeight="1" x14ac:dyDescent="0.25">
      <c r="A2064" s="101"/>
      <c r="B2064" s="80">
        <f>Invoice!B4241</f>
        <v>0</v>
      </c>
      <c r="C2064" s="88">
        <f>Invoice!E4241</f>
        <v>0</v>
      </c>
      <c r="D2064" s="89">
        <f>Invoice!H4241</f>
        <v>0</v>
      </c>
      <c r="E2064" s="81">
        <f t="shared" si="150"/>
        <v>0</v>
      </c>
      <c r="F2064" s="81"/>
      <c r="G2064" s="82">
        <f t="shared" si="151"/>
        <v>0</v>
      </c>
      <c r="H2064" s="83">
        <f t="shared" si="152"/>
        <v>0</v>
      </c>
      <c r="I2064" s="83" t="e">
        <f t="shared" si="153"/>
        <v>#DIV/0!</v>
      </c>
      <c r="J2064" s="103" t="e">
        <f t="shared" si="154"/>
        <v>#DIV/0!</v>
      </c>
    </row>
    <row r="2065" spans="1:10" ht="12.75" customHeight="1" x14ac:dyDescent="0.25">
      <c r="A2065" s="101"/>
      <c r="D2065" s="81"/>
      <c r="E2065" s="81">
        <f>(E2064*Invoice!I4241)+((E2064-(E2064*Invoice!I4241))*Invoice!J4241)</f>
        <v>0</v>
      </c>
      <c r="F2065" s="81"/>
      <c r="G2065" s="90">
        <f>E2065/1.11</f>
        <v>0</v>
      </c>
      <c r="H2065" s="91">
        <f>G2065*11%</f>
        <v>0</v>
      </c>
      <c r="I2065" s="91" t="e">
        <f>G2065/B2064</f>
        <v>#DIV/0!</v>
      </c>
      <c r="J2065" s="104" t="e">
        <f>H2065/B2064</f>
        <v>#DIV/0!</v>
      </c>
    </row>
    <row r="2066" spans="1:10" ht="12.75" customHeight="1" x14ac:dyDescent="0.25">
      <c r="A2066" s="101"/>
      <c r="D2066" s="81" t="s">
        <v>23</v>
      </c>
      <c r="E2066" s="81">
        <f>E2064-E2065</f>
        <v>0</v>
      </c>
      <c r="F2066" s="81"/>
      <c r="G2066" s="82">
        <f>G2064-G2065</f>
        <v>0</v>
      </c>
      <c r="H2066" s="82">
        <f>H2064-H2065</f>
        <v>0</v>
      </c>
      <c r="I2066" s="82" t="e">
        <f>I2064-I2065</f>
        <v>#DIV/0!</v>
      </c>
      <c r="J2066" s="105" t="e">
        <f>J2064-J2065</f>
        <v>#DIV/0!</v>
      </c>
    </row>
    <row r="2067" spans="1:10" ht="12.75" customHeight="1" x14ac:dyDescent="0.25">
      <c r="A2067" s="101"/>
      <c r="D2067" s="81"/>
      <c r="E2067" s="81"/>
      <c r="F2067" s="81"/>
      <c r="G2067" s="82"/>
      <c r="H2067" s="83">
        <f>G2066+H2066</f>
        <v>0</v>
      </c>
      <c r="I2067" s="83"/>
      <c r="J2067" s="103"/>
    </row>
    <row r="2068" spans="1:10" ht="12.75" customHeight="1" x14ac:dyDescent="0.25">
      <c r="A2068" s="101"/>
      <c r="B2068" s="79"/>
      <c r="D2068" s="81"/>
      <c r="E2068" s="81"/>
      <c r="F2068" s="81"/>
      <c r="G2068" s="82"/>
      <c r="H2068" s="83"/>
      <c r="I2068" s="83"/>
      <c r="J2068" s="103"/>
    </row>
    <row r="2069" spans="1:10" ht="12.75" customHeight="1" x14ac:dyDescent="0.25">
      <c r="A2069" s="101">
        <v>15</v>
      </c>
      <c r="B2069" s="84" t="s">
        <v>20</v>
      </c>
      <c r="C2069" s="84" t="s">
        <v>21</v>
      </c>
      <c r="D2069" s="85" t="s">
        <v>22</v>
      </c>
      <c r="E2069" s="85" t="s">
        <v>23</v>
      </c>
      <c r="F2069" s="85"/>
      <c r="G2069" s="86" t="s">
        <v>24</v>
      </c>
      <c r="H2069" s="87" t="s">
        <v>25</v>
      </c>
      <c r="I2069" s="87" t="s">
        <v>26</v>
      </c>
      <c r="J2069" s="102"/>
    </row>
    <row r="2070" spans="1:10" ht="12.75" customHeight="1" x14ac:dyDescent="0.25">
      <c r="A2070" s="101"/>
      <c r="B2070" s="80">
        <f>Invoice!B4242</f>
        <v>0</v>
      </c>
      <c r="C2070" s="88">
        <f>Invoice!E4242</f>
        <v>0</v>
      </c>
      <c r="D2070" s="89">
        <f>Invoice!H4242</f>
        <v>0</v>
      </c>
      <c r="E2070" s="81">
        <f t="shared" si="150"/>
        <v>0</v>
      </c>
      <c r="F2070" s="81"/>
      <c r="G2070" s="82">
        <f t="shared" si="151"/>
        <v>0</v>
      </c>
      <c r="H2070" s="83">
        <f t="shared" si="152"/>
        <v>0</v>
      </c>
      <c r="I2070" s="83" t="e">
        <f t="shared" si="153"/>
        <v>#DIV/0!</v>
      </c>
      <c r="J2070" s="103" t="e">
        <f t="shared" si="154"/>
        <v>#DIV/0!</v>
      </c>
    </row>
    <row r="2071" spans="1:10" ht="12.75" customHeight="1" x14ac:dyDescent="0.25">
      <c r="A2071" s="101"/>
      <c r="D2071" s="81"/>
      <c r="E2071" s="81">
        <f>(E2070*Invoice!I4242)+((E2070-(E2070*Invoice!I4242))*Invoice!J4242)</f>
        <v>0</v>
      </c>
      <c r="F2071" s="81"/>
      <c r="G2071" s="90">
        <f>E2071/1.11</f>
        <v>0</v>
      </c>
      <c r="H2071" s="91">
        <f>G2071*11%</f>
        <v>0</v>
      </c>
      <c r="I2071" s="91" t="e">
        <f>G2071/B2070</f>
        <v>#DIV/0!</v>
      </c>
      <c r="J2071" s="104" t="e">
        <f>H2071/B2070</f>
        <v>#DIV/0!</v>
      </c>
    </row>
    <row r="2072" spans="1:10" ht="12.75" customHeight="1" x14ac:dyDescent="0.25">
      <c r="A2072" s="101"/>
      <c r="D2072" s="81" t="s">
        <v>23</v>
      </c>
      <c r="E2072" s="81">
        <f>E2070-E2071</f>
        <v>0</v>
      </c>
      <c r="F2072" s="81"/>
      <c r="G2072" s="82">
        <f>G2070-G2071</f>
        <v>0</v>
      </c>
      <c r="H2072" s="82">
        <f>H2070-H2071</f>
        <v>0</v>
      </c>
      <c r="I2072" s="82" t="e">
        <f>I2070-I2071</f>
        <v>#DIV/0!</v>
      </c>
      <c r="J2072" s="105" t="e">
        <f>J2070-J2071</f>
        <v>#DIV/0!</v>
      </c>
    </row>
    <row r="2073" spans="1:10" ht="12.75" customHeight="1" x14ac:dyDescent="0.25">
      <c r="A2073" s="101"/>
      <c r="D2073" s="81"/>
      <c r="E2073" s="81"/>
      <c r="F2073" s="81"/>
      <c r="G2073" s="82"/>
      <c r="H2073" s="83">
        <f>G2072+H2072</f>
        <v>0</v>
      </c>
      <c r="I2073" s="83"/>
      <c r="J2073" s="103"/>
    </row>
    <row r="2074" spans="1:10" ht="12.75" customHeight="1" x14ac:dyDescent="0.25">
      <c r="A2074" s="101"/>
      <c r="B2074" s="79"/>
      <c r="D2074" s="81"/>
      <c r="E2074" s="81"/>
      <c r="F2074" s="81"/>
      <c r="G2074" s="82"/>
      <c r="H2074" s="83"/>
      <c r="I2074" s="83"/>
      <c r="J2074" s="103"/>
    </row>
    <row r="2075" spans="1:10" ht="12.75" customHeight="1" x14ac:dyDescent="0.25">
      <c r="A2075" s="101">
        <v>16</v>
      </c>
      <c r="B2075" s="84" t="s">
        <v>20</v>
      </c>
      <c r="C2075" s="84" t="s">
        <v>21</v>
      </c>
      <c r="D2075" s="85" t="s">
        <v>22</v>
      </c>
      <c r="E2075" s="85" t="s">
        <v>23</v>
      </c>
      <c r="F2075" s="85"/>
      <c r="G2075" s="86" t="s">
        <v>24</v>
      </c>
      <c r="H2075" s="87" t="s">
        <v>25</v>
      </c>
      <c r="I2075" s="87" t="s">
        <v>26</v>
      </c>
      <c r="J2075" s="102"/>
    </row>
    <row r="2076" spans="1:10" ht="12.75" customHeight="1" x14ac:dyDescent="0.25">
      <c r="A2076" s="101"/>
      <c r="B2076" s="80">
        <f>Invoice!B4243</f>
        <v>0</v>
      </c>
      <c r="C2076" s="88">
        <f>Invoice!E4243</f>
        <v>0</v>
      </c>
      <c r="D2076" s="89">
        <f>Invoice!H4243</f>
        <v>0</v>
      </c>
      <c r="E2076" s="81">
        <f t="shared" si="150"/>
        <v>0</v>
      </c>
      <c r="F2076" s="81"/>
      <c r="G2076" s="82">
        <f t="shared" si="151"/>
        <v>0</v>
      </c>
      <c r="H2076" s="83">
        <f t="shared" si="152"/>
        <v>0</v>
      </c>
      <c r="I2076" s="83" t="e">
        <f t="shared" si="153"/>
        <v>#DIV/0!</v>
      </c>
      <c r="J2076" s="103" t="e">
        <f t="shared" si="154"/>
        <v>#DIV/0!</v>
      </c>
    </row>
    <row r="2077" spans="1:10" ht="12.75" customHeight="1" x14ac:dyDescent="0.25">
      <c r="A2077" s="101"/>
      <c r="D2077" s="81"/>
      <c r="E2077" s="81">
        <f>(E2076*Invoice!I4243)+((E2076-(E2076*Invoice!I4243))*Invoice!J4243)</f>
        <v>0</v>
      </c>
      <c r="F2077" s="81"/>
      <c r="G2077" s="90">
        <f>E2077/1.11</f>
        <v>0</v>
      </c>
      <c r="H2077" s="91">
        <f>G2077*11%</f>
        <v>0</v>
      </c>
      <c r="I2077" s="91" t="e">
        <f>G2077/B2076</f>
        <v>#DIV/0!</v>
      </c>
      <c r="J2077" s="104" t="e">
        <f>H2077/B2076</f>
        <v>#DIV/0!</v>
      </c>
    </row>
    <row r="2078" spans="1:10" ht="12.75" customHeight="1" x14ac:dyDescent="0.25">
      <c r="A2078" s="101"/>
      <c r="D2078" s="81" t="s">
        <v>23</v>
      </c>
      <c r="E2078" s="81">
        <f>E2076-E2077</f>
        <v>0</v>
      </c>
      <c r="F2078" s="81"/>
      <c r="G2078" s="82">
        <f>G2076-G2077</f>
        <v>0</v>
      </c>
      <c r="H2078" s="82">
        <f>H2076-H2077</f>
        <v>0</v>
      </c>
      <c r="I2078" s="82" t="e">
        <f>I2076-I2077</f>
        <v>#DIV/0!</v>
      </c>
      <c r="J2078" s="105" t="e">
        <f>J2076-J2077</f>
        <v>#DIV/0!</v>
      </c>
    </row>
    <row r="2079" spans="1:10" ht="12.75" customHeight="1" x14ac:dyDescent="0.25">
      <c r="A2079" s="101"/>
      <c r="D2079" s="81"/>
      <c r="E2079" s="81"/>
      <c r="F2079" s="81"/>
      <c r="G2079" s="82"/>
      <c r="H2079" s="83">
        <f>G2078+H2078</f>
        <v>0</v>
      </c>
      <c r="I2079" s="83"/>
      <c r="J2079" s="103"/>
    </row>
    <row r="2080" spans="1:10" ht="12.75" customHeight="1" x14ac:dyDescent="0.25">
      <c r="A2080" s="101"/>
      <c r="C2080" s="88"/>
      <c r="D2080" s="89"/>
      <c r="E2080" s="81"/>
      <c r="F2080" s="81"/>
      <c r="G2080" s="82"/>
      <c r="H2080" s="83"/>
      <c r="I2080" s="83"/>
      <c r="J2080" s="103"/>
    </row>
    <row r="2081" spans="1:10" ht="12.75" customHeight="1" x14ac:dyDescent="0.25">
      <c r="A2081" s="106"/>
      <c r="B2081" s="107"/>
      <c r="C2081" s="107"/>
      <c r="D2081" s="107"/>
      <c r="E2081" s="107"/>
      <c r="F2081" s="107"/>
      <c r="G2081" s="108">
        <f>G1988+G1994+G2000+G2006+G2012+G2018+G2024+G2030+G2036+G2042+G2048+G2054+G2060+G2066+G2072+G2078</f>
        <v>0</v>
      </c>
      <c r="H2081" s="108">
        <f>H1988+H1994+H2000+H2006+H2012+H2018+H2024+H2030+H2036+H2042+H2048+H2054+H2060+H2066+H2072+H2078</f>
        <v>0</v>
      </c>
      <c r="I2081" s="107"/>
      <c r="J2081" s="109">
        <f>H1989+H1995+H2001+H2007+H2013+H2019+H2025+H2031+H2037+H2043+H2049+H2055+H2061+H2067+H2073+H2079</f>
        <v>0</v>
      </c>
    </row>
    <row r="2083" spans="1:10" ht="12.75" customHeight="1" x14ac:dyDescent="0.25">
      <c r="A2083" s="94" t="s">
        <v>1</v>
      </c>
      <c r="B2083" s="95">
        <f>Invoice!E4334</f>
        <v>23070039</v>
      </c>
      <c r="C2083" s="96"/>
      <c r="D2083" s="97"/>
      <c r="E2083" s="97"/>
      <c r="F2083" s="97"/>
      <c r="G2083" s="98"/>
      <c r="H2083" s="99"/>
      <c r="I2083" s="99"/>
      <c r="J2083" s="100"/>
    </row>
    <row r="2084" spans="1:10" ht="12.75" customHeight="1" x14ac:dyDescent="0.25">
      <c r="A2084" s="101">
        <v>1</v>
      </c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2"/>
    </row>
    <row r="2085" spans="1:10" ht="12.75" customHeight="1" x14ac:dyDescent="0.25">
      <c r="A2085" s="101"/>
      <c r="B2085" s="80">
        <f>Invoice!B4342</f>
        <v>0</v>
      </c>
      <c r="C2085" s="88">
        <f>Invoice!E4342</f>
        <v>0</v>
      </c>
      <c r="D2085" s="89">
        <f>Invoice!H4342</f>
        <v>0</v>
      </c>
      <c r="E2085" s="81">
        <f>D2085*B2085</f>
        <v>0</v>
      </c>
      <c r="F2085" s="81"/>
      <c r="G2085" s="82">
        <f>E2085/1.11</f>
        <v>0</v>
      </c>
      <c r="H2085" s="83">
        <f>G2085*11%</f>
        <v>0</v>
      </c>
      <c r="I2085" s="83" t="e">
        <f>G2085/B2085</f>
        <v>#DIV/0!</v>
      </c>
      <c r="J2085" s="103" t="e">
        <f>H2085/B2085</f>
        <v>#DIV/0!</v>
      </c>
    </row>
    <row r="2086" spans="1:10" ht="12.75" customHeight="1" x14ac:dyDescent="0.25">
      <c r="A2086" s="101"/>
      <c r="D2086" s="81"/>
      <c r="E2086" s="81">
        <f>(E2085*Invoice!I4342)+((E2085-(E2085*Invoice!I4342))*Invoice!J4342)</f>
        <v>0</v>
      </c>
      <c r="F2086" s="81"/>
      <c r="G2086" s="90">
        <f>E2086/1.11</f>
        <v>0</v>
      </c>
      <c r="H2086" s="91">
        <f>G2086*11%</f>
        <v>0</v>
      </c>
      <c r="I2086" s="91" t="e">
        <f>G2086/B2085</f>
        <v>#DIV/0!</v>
      </c>
      <c r="J2086" s="104" t="e">
        <f>H2086/B2085</f>
        <v>#DIV/0!</v>
      </c>
    </row>
    <row r="2087" spans="1:10" ht="12.75" customHeight="1" x14ac:dyDescent="0.25">
      <c r="A2087" s="101"/>
      <c r="D2087" s="81" t="s">
        <v>23</v>
      </c>
      <c r="E2087" s="81">
        <f>E2085-E2086</f>
        <v>0</v>
      </c>
      <c r="F2087" s="81"/>
      <c r="G2087" s="82">
        <f>G2085-G2086</f>
        <v>0</v>
      </c>
      <c r="H2087" s="82">
        <f>H2085-H2086</f>
        <v>0</v>
      </c>
      <c r="I2087" s="82" t="e">
        <f>I2085-I2086</f>
        <v>#DIV/0!</v>
      </c>
      <c r="J2087" s="105" t="e">
        <f>J2085-J2086</f>
        <v>#DIV/0!</v>
      </c>
    </row>
    <row r="2088" spans="1:10" ht="12.75" customHeight="1" x14ac:dyDescent="0.25">
      <c r="A2088" s="101"/>
      <c r="D2088" s="81"/>
      <c r="E2088" s="81"/>
      <c r="F2088" s="81"/>
      <c r="G2088" s="82"/>
      <c r="H2088" s="83">
        <f>G2087+H2087</f>
        <v>0</v>
      </c>
      <c r="I2088" s="83"/>
      <c r="J2088" s="103"/>
    </row>
    <row r="2089" spans="1:10" ht="12.75" customHeight="1" x14ac:dyDescent="0.25">
      <c r="A2089" s="101"/>
      <c r="B2089" s="79"/>
      <c r="D2089" s="81"/>
      <c r="E2089" s="81"/>
      <c r="F2089" s="81"/>
      <c r="G2089" s="82"/>
      <c r="H2089" s="83"/>
      <c r="I2089" s="83"/>
      <c r="J2089" s="103"/>
    </row>
    <row r="2090" spans="1:10" ht="12.75" customHeight="1" x14ac:dyDescent="0.25">
      <c r="A2090" s="101">
        <v>2</v>
      </c>
      <c r="B2090" s="84" t="s">
        <v>20</v>
      </c>
      <c r="C2090" s="84" t="s">
        <v>21</v>
      </c>
      <c r="D2090" s="85" t="s">
        <v>22</v>
      </c>
      <c r="E2090" s="85" t="s">
        <v>23</v>
      </c>
      <c r="F2090" s="85"/>
      <c r="G2090" s="86" t="s">
        <v>24</v>
      </c>
      <c r="H2090" s="87" t="s">
        <v>25</v>
      </c>
      <c r="I2090" s="87" t="s">
        <v>26</v>
      </c>
      <c r="J2090" s="102"/>
    </row>
    <row r="2091" spans="1:10" ht="12.75" customHeight="1" x14ac:dyDescent="0.25">
      <c r="A2091" s="101"/>
      <c r="B2091" s="80">
        <f>Invoice!B4343</f>
        <v>0</v>
      </c>
      <c r="C2091" s="88">
        <f>Invoice!E4343</f>
        <v>0</v>
      </c>
      <c r="D2091" s="89">
        <f>Invoice!H4343</f>
        <v>0</v>
      </c>
      <c r="E2091" s="81">
        <f t="shared" ref="E2091:E2175" si="155">D2091*B2091</f>
        <v>0</v>
      </c>
      <c r="F2091" s="81"/>
      <c r="G2091" s="82">
        <f t="shared" ref="G2091:G2175" si="156">E2091/1.11</f>
        <v>0</v>
      </c>
      <c r="H2091" s="83">
        <f t="shared" ref="H2091:H2175" si="157">G2091*11%</f>
        <v>0</v>
      </c>
      <c r="I2091" s="83" t="e">
        <f t="shared" ref="I2091:I2175" si="158">G2091/B2091</f>
        <v>#DIV/0!</v>
      </c>
      <c r="J2091" s="103" t="e">
        <f t="shared" ref="J2091:J2175" si="159">H2091/B2091</f>
        <v>#DIV/0!</v>
      </c>
    </row>
    <row r="2092" spans="1:10" ht="12.75" customHeight="1" x14ac:dyDescent="0.25">
      <c r="A2092" s="101"/>
      <c r="D2092" s="81"/>
      <c r="E2092" s="81">
        <f>(E2091*Invoice!I4343)+((E2091-(E2091*Invoice!I4343))*Invoice!J4343)</f>
        <v>0</v>
      </c>
      <c r="F2092" s="81"/>
      <c r="G2092" s="90">
        <f>E2092/1.11</f>
        <v>0</v>
      </c>
      <c r="H2092" s="91">
        <f>G2092*11%</f>
        <v>0</v>
      </c>
      <c r="I2092" s="91" t="e">
        <f>G2092/B2091</f>
        <v>#DIV/0!</v>
      </c>
      <c r="J2092" s="104" t="e">
        <f>H2092/B2091</f>
        <v>#DIV/0!</v>
      </c>
    </row>
    <row r="2093" spans="1:10" ht="12.75" customHeight="1" x14ac:dyDescent="0.25">
      <c r="A2093" s="101"/>
      <c r="D2093" s="81" t="s">
        <v>23</v>
      </c>
      <c r="E2093" s="81">
        <f>E2091-E2092</f>
        <v>0</v>
      </c>
      <c r="F2093" s="81"/>
      <c r="G2093" s="82">
        <f>G2091-G2092</f>
        <v>0</v>
      </c>
      <c r="H2093" s="82">
        <f>H2091-H2092</f>
        <v>0</v>
      </c>
      <c r="I2093" s="82" t="e">
        <f>I2091-I2092</f>
        <v>#DIV/0!</v>
      </c>
      <c r="J2093" s="105" t="e">
        <f>J2091-J2092</f>
        <v>#DIV/0!</v>
      </c>
    </row>
    <row r="2094" spans="1:10" ht="12.75" customHeight="1" x14ac:dyDescent="0.25">
      <c r="A2094" s="101"/>
      <c r="D2094" s="81"/>
      <c r="E2094" s="81"/>
      <c r="F2094" s="81"/>
      <c r="G2094" s="82"/>
      <c r="H2094" s="83">
        <f>G2093+H2093</f>
        <v>0</v>
      </c>
      <c r="I2094" s="83"/>
      <c r="J2094" s="103"/>
    </row>
    <row r="2095" spans="1:10" ht="12.75" customHeight="1" x14ac:dyDescent="0.25">
      <c r="A2095" s="101"/>
      <c r="B2095" s="79"/>
      <c r="D2095" s="81"/>
      <c r="E2095" s="81"/>
      <c r="F2095" s="81"/>
      <c r="G2095" s="82"/>
      <c r="H2095" s="83"/>
      <c r="I2095" s="83"/>
      <c r="J2095" s="103"/>
    </row>
    <row r="2096" spans="1:10" ht="12.75" customHeight="1" x14ac:dyDescent="0.25">
      <c r="A2096" s="101">
        <v>3</v>
      </c>
      <c r="B2096" s="84" t="s">
        <v>20</v>
      </c>
      <c r="C2096" s="84" t="s">
        <v>21</v>
      </c>
      <c r="D2096" s="85" t="s">
        <v>22</v>
      </c>
      <c r="E2096" s="85" t="s">
        <v>23</v>
      </c>
      <c r="F2096" s="85"/>
      <c r="G2096" s="86" t="s">
        <v>24</v>
      </c>
      <c r="H2096" s="87" t="s">
        <v>25</v>
      </c>
      <c r="I2096" s="87" t="s">
        <v>26</v>
      </c>
      <c r="J2096" s="102"/>
    </row>
    <row r="2097" spans="1:10" ht="12.75" customHeight="1" x14ac:dyDescent="0.25">
      <c r="A2097" s="101"/>
      <c r="B2097" s="80">
        <f>Invoice!B4344</f>
        <v>0</v>
      </c>
      <c r="C2097" s="88">
        <f>Invoice!E4344</f>
        <v>0</v>
      </c>
      <c r="D2097" s="89">
        <f>Invoice!H4344</f>
        <v>0</v>
      </c>
      <c r="E2097" s="81">
        <f t="shared" si="155"/>
        <v>0</v>
      </c>
      <c r="F2097" s="81"/>
      <c r="G2097" s="82">
        <f t="shared" si="156"/>
        <v>0</v>
      </c>
      <c r="H2097" s="83">
        <f t="shared" si="157"/>
        <v>0</v>
      </c>
      <c r="I2097" s="83" t="e">
        <f t="shared" si="158"/>
        <v>#DIV/0!</v>
      </c>
      <c r="J2097" s="103" t="e">
        <f t="shared" si="159"/>
        <v>#DIV/0!</v>
      </c>
    </row>
    <row r="2098" spans="1:10" ht="12.75" customHeight="1" x14ac:dyDescent="0.25">
      <c r="A2098" s="101"/>
      <c r="D2098" s="81"/>
      <c r="E2098" s="81">
        <f>(E2097*Invoice!I4344)+((E2097-(E2097*Invoice!I4344))*Invoice!J4344)</f>
        <v>0</v>
      </c>
      <c r="F2098" s="81"/>
      <c r="G2098" s="90">
        <f>E2098/1.11</f>
        <v>0</v>
      </c>
      <c r="H2098" s="91">
        <f>G2098*11%</f>
        <v>0</v>
      </c>
      <c r="I2098" s="91" t="e">
        <f>G2098/B2097</f>
        <v>#DIV/0!</v>
      </c>
      <c r="J2098" s="104" t="e">
        <f>H2098/B2097</f>
        <v>#DIV/0!</v>
      </c>
    </row>
    <row r="2099" spans="1:10" ht="12.75" customHeight="1" x14ac:dyDescent="0.25">
      <c r="A2099" s="101"/>
      <c r="D2099" s="81" t="s">
        <v>23</v>
      </c>
      <c r="E2099" s="81">
        <f>E2097-E2098</f>
        <v>0</v>
      </c>
      <c r="F2099" s="81"/>
      <c r="G2099" s="82">
        <f>G2097-G2098</f>
        <v>0</v>
      </c>
      <c r="H2099" s="82">
        <f>H2097-H2098</f>
        <v>0</v>
      </c>
      <c r="I2099" s="82" t="e">
        <f>I2097-I2098</f>
        <v>#DIV/0!</v>
      </c>
      <c r="J2099" s="105" t="e">
        <f>J2097-J2098</f>
        <v>#DIV/0!</v>
      </c>
    </row>
    <row r="2100" spans="1:10" ht="12.75" customHeight="1" x14ac:dyDescent="0.25">
      <c r="A2100" s="101"/>
      <c r="D2100" s="81"/>
      <c r="E2100" s="81"/>
      <c r="F2100" s="81"/>
      <c r="G2100" s="82"/>
      <c r="H2100" s="83">
        <f>G2099+H2099</f>
        <v>0</v>
      </c>
      <c r="I2100" s="83"/>
      <c r="J2100" s="103"/>
    </row>
    <row r="2101" spans="1:10" ht="12.75" customHeight="1" x14ac:dyDescent="0.25">
      <c r="A2101" s="101"/>
      <c r="B2101" s="79"/>
      <c r="D2101" s="81"/>
      <c r="E2101" s="81"/>
      <c r="F2101" s="81"/>
      <c r="G2101" s="82"/>
      <c r="H2101" s="83"/>
      <c r="I2101" s="83"/>
      <c r="J2101" s="103"/>
    </row>
    <row r="2102" spans="1:10" ht="12.75" customHeight="1" x14ac:dyDescent="0.25">
      <c r="A2102" s="101">
        <v>4</v>
      </c>
      <c r="B2102" s="84" t="s">
        <v>20</v>
      </c>
      <c r="C2102" s="84" t="s">
        <v>21</v>
      </c>
      <c r="D2102" s="85" t="s">
        <v>22</v>
      </c>
      <c r="E2102" s="85" t="s">
        <v>23</v>
      </c>
      <c r="F2102" s="85"/>
      <c r="G2102" s="86" t="s">
        <v>24</v>
      </c>
      <c r="H2102" s="87" t="s">
        <v>25</v>
      </c>
      <c r="I2102" s="87" t="s">
        <v>26</v>
      </c>
      <c r="J2102" s="102"/>
    </row>
    <row r="2103" spans="1:10" ht="12.75" customHeight="1" x14ac:dyDescent="0.25">
      <c r="A2103" s="101"/>
      <c r="B2103" s="80">
        <f>Invoice!B4345</f>
        <v>0</v>
      </c>
      <c r="C2103" s="88">
        <f>Invoice!E4345</f>
        <v>0</v>
      </c>
      <c r="D2103" s="89">
        <f>Invoice!H4345</f>
        <v>0</v>
      </c>
      <c r="E2103" s="81">
        <f t="shared" si="155"/>
        <v>0</v>
      </c>
      <c r="F2103" s="81"/>
      <c r="G2103" s="82">
        <f t="shared" si="156"/>
        <v>0</v>
      </c>
      <c r="H2103" s="83">
        <f t="shared" si="157"/>
        <v>0</v>
      </c>
      <c r="I2103" s="83" t="e">
        <f t="shared" si="158"/>
        <v>#DIV/0!</v>
      </c>
      <c r="J2103" s="103" t="e">
        <f t="shared" si="159"/>
        <v>#DIV/0!</v>
      </c>
    </row>
    <row r="2104" spans="1:10" ht="12.75" customHeight="1" x14ac:dyDescent="0.25">
      <c r="A2104" s="101"/>
      <c r="D2104" s="81"/>
      <c r="E2104" s="81">
        <f>(E2103*Invoice!I4345)+((E2103-(E2103*Invoice!I4345))*Invoice!J4345)</f>
        <v>0</v>
      </c>
      <c r="F2104" s="81"/>
      <c r="G2104" s="90">
        <f>E2104/1.11</f>
        <v>0</v>
      </c>
      <c r="H2104" s="91">
        <f>G2104*11%</f>
        <v>0</v>
      </c>
      <c r="I2104" s="91" t="e">
        <f>G2104/B2103</f>
        <v>#DIV/0!</v>
      </c>
      <c r="J2104" s="104" t="e">
        <f>H2104/B2103</f>
        <v>#DIV/0!</v>
      </c>
    </row>
    <row r="2105" spans="1:10" ht="12.75" customHeight="1" x14ac:dyDescent="0.25">
      <c r="A2105" s="101"/>
      <c r="D2105" s="81" t="s">
        <v>23</v>
      </c>
      <c r="E2105" s="81">
        <f>E2103-E2104</f>
        <v>0</v>
      </c>
      <c r="F2105" s="81"/>
      <c r="G2105" s="82">
        <f>G2103-G2104</f>
        <v>0</v>
      </c>
      <c r="H2105" s="82">
        <f>H2103-H2104</f>
        <v>0</v>
      </c>
      <c r="I2105" s="82" t="e">
        <f>I2103-I2104</f>
        <v>#DIV/0!</v>
      </c>
      <c r="J2105" s="105" t="e">
        <f>J2103-J2104</f>
        <v>#DIV/0!</v>
      </c>
    </row>
    <row r="2106" spans="1:10" ht="12.75" customHeight="1" x14ac:dyDescent="0.25">
      <c r="A2106" s="101"/>
      <c r="D2106" s="81"/>
      <c r="E2106" s="81"/>
      <c r="F2106" s="81"/>
      <c r="G2106" s="82"/>
      <c r="H2106" s="83">
        <f>G2105+H2105</f>
        <v>0</v>
      </c>
      <c r="I2106" s="83"/>
      <c r="J2106" s="103"/>
    </row>
    <row r="2107" spans="1:10" ht="12.75" customHeight="1" x14ac:dyDescent="0.25">
      <c r="A2107" s="101"/>
      <c r="B2107" s="79"/>
      <c r="D2107" s="81"/>
      <c r="E2107" s="81"/>
      <c r="F2107" s="81"/>
      <c r="G2107" s="82"/>
      <c r="H2107" s="83"/>
      <c r="I2107" s="83"/>
      <c r="J2107" s="103"/>
    </row>
    <row r="2108" spans="1:10" ht="12.75" customHeight="1" x14ac:dyDescent="0.25">
      <c r="A2108" s="101">
        <v>5</v>
      </c>
      <c r="B2108" s="84" t="s">
        <v>20</v>
      </c>
      <c r="C2108" s="84" t="s">
        <v>21</v>
      </c>
      <c r="D2108" s="85" t="s">
        <v>22</v>
      </c>
      <c r="E2108" s="85" t="s">
        <v>23</v>
      </c>
      <c r="F2108" s="85"/>
      <c r="G2108" s="86" t="s">
        <v>24</v>
      </c>
      <c r="H2108" s="87" t="s">
        <v>25</v>
      </c>
      <c r="I2108" s="87" t="s">
        <v>26</v>
      </c>
      <c r="J2108" s="102"/>
    </row>
    <row r="2109" spans="1:10" ht="12.75" customHeight="1" x14ac:dyDescent="0.25">
      <c r="A2109" s="101"/>
      <c r="B2109" s="80">
        <f>Invoice!B4346</f>
        <v>0</v>
      </c>
      <c r="C2109" s="88">
        <f>Invoice!E4346</f>
        <v>0</v>
      </c>
      <c r="D2109" s="89">
        <f>Invoice!H4346</f>
        <v>0</v>
      </c>
      <c r="E2109" s="81">
        <f t="shared" si="155"/>
        <v>0</v>
      </c>
      <c r="F2109" s="81"/>
      <c r="G2109" s="82">
        <f t="shared" si="156"/>
        <v>0</v>
      </c>
      <c r="H2109" s="83">
        <f t="shared" si="157"/>
        <v>0</v>
      </c>
      <c r="I2109" s="83" t="e">
        <f t="shared" si="158"/>
        <v>#DIV/0!</v>
      </c>
      <c r="J2109" s="103" t="e">
        <f t="shared" si="159"/>
        <v>#DIV/0!</v>
      </c>
    </row>
    <row r="2110" spans="1:10" ht="12.75" customHeight="1" x14ac:dyDescent="0.25">
      <c r="A2110" s="101"/>
      <c r="D2110" s="81"/>
      <c r="E2110" s="81">
        <f>(E2109*Invoice!I4346)+((E2109-(E2109*Invoice!I4346))*Invoice!J4346)</f>
        <v>0</v>
      </c>
      <c r="F2110" s="81"/>
      <c r="G2110" s="90">
        <f>E2110/1.11</f>
        <v>0</v>
      </c>
      <c r="H2110" s="91">
        <f>G2110*11%</f>
        <v>0</v>
      </c>
      <c r="I2110" s="91" t="e">
        <f>G2110/B2109</f>
        <v>#DIV/0!</v>
      </c>
      <c r="J2110" s="104" t="e">
        <f>H2110/B2109</f>
        <v>#DIV/0!</v>
      </c>
    </row>
    <row r="2111" spans="1:10" ht="12.75" customHeight="1" x14ac:dyDescent="0.25">
      <c r="A2111" s="101"/>
      <c r="D2111" s="81" t="s">
        <v>23</v>
      </c>
      <c r="E2111" s="81">
        <f>E2109-E2110</f>
        <v>0</v>
      </c>
      <c r="F2111" s="81"/>
      <c r="G2111" s="82">
        <f>G2109-G2110</f>
        <v>0</v>
      </c>
      <c r="H2111" s="82">
        <f>H2109-H2110</f>
        <v>0</v>
      </c>
      <c r="I2111" s="82" t="e">
        <f>I2109-I2110</f>
        <v>#DIV/0!</v>
      </c>
      <c r="J2111" s="105" t="e">
        <f>J2109-J2110</f>
        <v>#DIV/0!</v>
      </c>
    </row>
    <row r="2112" spans="1:10" ht="12.75" customHeight="1" x14ac:dyDescent="0.25">
      <c r="A2112" s="101"/>
      <c r="D2112" s="81"/>
      <c r="E2112" s="81"/>
      <c r="F2112" s="81"/>
      <c r="G2112" s="82"/>
      <c r="H2112" s="83">
        <f>G2111+H2111</f>
        <v>0</v>
      </c>
      <c r="I2112" s="83"/>
      <c r="J2112" s="103"/>
    </row>
    <row r="2113" spans="1:10" ht="12.75" customHeight="1" x14ac:dyDescent="0.25">
      <c r="A2113" s="101"/>
      <c r="B2113" s="79"/>
      <c r="D2113" s="81"/>
      <c r="E2113" s="81"/>
      <c r="F2113" s="81"/>
      <c r="G2113" s="82"/>
      <c r="H2113" s="83"/>
      <c r="I2113" s="83"/>
      <c r="J2113" s="103"/>
    </row>
    <row r="2114" spans="1:10" ht="12.75" customHeight="1" x14ac:dyDescent="0.25">
      <c r="A2114" s="101">
        <v>6</v>
      </c>
      <c r="B2114" s="84" t="s">
        <v>20</v>
      </c>
      <c r="C2114" s="84" t="s">
        <v>21</v>
      </c>
      <c r="D2114" s="85" t="s">
        <v>22</v>
      </c>
      <c r="E2114" s="85" t="s">
        <v>23</v>
      </c>
      <c r="F2114" s="85"/>
      <c r="G2114" s="86" t="s">
        <v>24</v>
      </c>
      <c r="H2114" s="87" t="s">
        <v>25</v>
      </c>
      <c r="I2114" s="87" t="s">
        <v>26</v>
      </c>
      <c r="J2114" s="102"/>
    </row>
    <row r="2115" spans="1:10" ht="12.75" customHeight="1" x14ac:dyDescent="0.25">
      <c r="A2115" s="101"/>
      <c r="B2115" s="80">
        <f>Invoice!B4347</f>
        <v>0</v>
      </c>
      <c r="C2115" s="88">
        <f>Invoice!E4347</f>
        <v>0</v>
      </c>
      <c r="D2115" s="89">
        <f>Invoice!H4347</f>
        <v>0</v>
      </c>
      <c r="E2115" s="81">
        <f t="shared" si="155"/>
        <v>0</v>
      </c>
      <c r="F2115" s="81"/>
      <c r="G2115" s="82">
        <f t="shared" si="156"/>
        <v>0</v>
      </c>
      <c r="H2115" s="83">
        <f t="shared" si="157"/>
        <v>0</v>
      </c>
      <c r="I2115" s="83" t="e">
        <f t="shared" si="158"/>
        <v>#DIV/0!</v>
      </c>
      <c r="J2115" s="103" t="e">
        <f t="shared" si="159"/>
        <v>#DIV/0!</v>
      </c>
    </row>
    <row r="2116" spans="1:10" ht="12.75" customHeight="1" x14ac:dyDescent="0.25">
      <c r="A2116" s="101"/>
      <c r="D2116" s="81"/>
      <c r="E2116" s="81">
        <f>(E2115*Invoice!I4347)+((E2115-(E2115*Invoice!I4347))*Invoice!J4347)</f>
        <v>0</v>
      </c>
      <c r="F2116" s="81"/>
      <c r="G2116" s="90">
        <f>E2116/1.11</f>
        <v>0</v>
      </c>
      <c r="H2116" s="91">
        <f>G2116*11%</f>
        <v>0</v>
      </c>
      <c r="I2116" s="91" t="e">
        <f>G2116/B2115</f>
        <v>#DIV/0!</v>
      </c>
      <c r="J2116" s="104" t="e">
        <f>H2116/B2115</f>
        <v>#DIV/0!</v>
      </c>
    </row>
    <row r="2117" spans="1:10" ht="12.75" customHeight="1" x14ac:dyDescent="0.25">
      <c r="A2117" s="101"/>
      <c r="D2117" s="81" t="s">
        <v>23</v>
      </c>
      <c r="E2117" s="81">
        <f>E2115-E2116</f>
        <v>0</v>
      </c>
      <c r="F2117" s="81"/>
      <c r="G2117" s="82">
        <f>G2115-G2116</f>
        <v>0</v>
      </c>
      <c r="H2117" s="82">
        <f>H2115-H2116</f>
        <v>0</v>
      </c>
      <c r="I2117" s="82" t="e">
        <f>I2115-I2116</f>
        <v>#DIV/0!</v>
      </c>
      <c r="J2117" s="105" t="e">
        <f>J2115-J2116</f>
        <v>#DIV/0!</v>
      </c>
    </row>
    <row r="2118" spans="1:10" ht="12.75" customHeight="1" x14ac:dyDescent="0.25">
      <c r="A2118" s="101"/>
      <c r="D2118" s="81"/>
      <c r="E2118" s="81"/>
      <c r="F2118" s="81"/>
      <c r="G2118" s="82"/>
      <c r="H2118" s="83">
        <f>G2117+H2117</f>
        <v>0</v>
      </c>
      <c r="I2118" s="83"/>
      <c r="J2118" s="103"/>
    </row>
    <row r="2119" spans="1:10" ht="12.75" customHeight="1" x14ac:dyDescent="0.25">
      <c r="A2119" s="101"/>
      <c r="B2119" s="79"/>
      <c r="D2119" s="81"/>
      <c r="E2119" s="81"/>
      <c r="F2119" s="81"/>
      <c r="G2119" s="82"/>
      <c r="H2119" s="83"/>
      <c r="I2119" s="83"/>
      <c r="J2119" s="103"/>
    </row>
    <row r="2120" spans="1:10" ht="12.75" customHeight="1" x14ac:dyDescent="0.25">
      <c r="A2120" s="101">
        <v>7</v>
      </c>
      <c r="B2120" s="84" t="s">
        <v>20</v>
      </c>
      <c r="C2120" s="84" t="s">
        <v>21</v>
      </c>
      <c r="D2120" s="85" t="s">
        <v>22</v>
      </c>
      <c r="E2120" s="85" t="s">
        <v>23</v>
      </c>
      <c r="F2120" s="85"/>
      <c r="G2120" s="86" t="s">
        <v>24</v>
      </c>
      <c r="H2120" s="87" t="s">
        <v>25</v>
      </c>
      <c r="I2120" s="87" t="s">
        <v>26</v>
      </c>
      <c r="J2120" s="102"/>
    </row>
    <row r="2121" spans="1:10" ht="12.75" customHeight="1" x14ac:dyDescent="0.25">
      <c r="A2121" s="101"/>
      <c r="B2121" s="80">
        <f>Invoice!B4348</f>
        <v>0</v>
      </c>
      <c r="C2121" s="88">
        <f>Invoice!E4348</f>
        <v>0</v>
      </c>
      <c r="D2121" s="89">
        <f>Invoice!H4348</f>
        <v>0</v>
      </c>
      <c r="E2121" s="81">
        <f t="shared" si="155"/>
        <v>0</v>
      </c>
      <c r="F2121" s="81"/>
      <c r="G2121" s="82">
        <f t="shared" si="156"/>
        <v>0</v>
      </c>
      <c r="H2121" s="83">
        <f t="shared" si="157"/>
        <v>0</v>
      </c>
      <c r="I2121" s="83" t="e">
        <f t="shared" si="158"/>
        <v>#DIV/0!</v>
      </c>
      <c r="J2121" s="103" t="e">
        <f t="shared" si="159"/>
        <v>#DIV/0!</v>
      </c>
    </row>
    <row r="2122" spans="1:10" ht="12.75" customHeight="1" x14ac:dyDescent="0.25">
      <c r="A2122" s="101"/>
      <c r="D2122" s="81"/>
      <c r="E2122" s="81">
        <f>(E2121*Invoice!I4348)+((E2121-(E2121*Invoice!I4348))*Invoice!J4348)</f>
        <v>0</v>
      </c>
      <c r="F2122" s="81"/>
      <c r="G2122" s="90">
        <f>E2122/1.11</f>
        <v>0</v>
      </c>
      <c r="H2122" s="91">
        <f>G2122*11%</f>
        <v>0</v>
      </c>
      <c r="I2122" s="91" t="e">
        <f>G2122/B2121</f>
        <v>#DIV/0!</v>
      </c>
      <c r="J2122" s="104" t="e">
        <f>H2122/B2121</f>
        <v>#DIV/0!</v>
      </c>
    </row>
    <row r="2123" spans="1:10" ht="12.75" customHeight="1" x14ac:dyDescent="0.25">
      <c r="A2123" s="101"/>
      <c r="D2123" s="81" t="s">
        <v>23</v>
      </c>
      <c r="E2123" s="81">
        <f>E2121-E2122</f>
        <v>0</v>
      </c>
      <c r="F2123" s="81"/>
      <c r="G2123" s="82">
        <f>G2121-G2122</f>
        <v>0</v>
      </c>
      <c r="H2123" s="82">
        <f>H2121-H2122</f>
        <v>0</v>
      </c>
      <c r="I2123" s="82" t="e">
        <f>I2121-I2122</f>
        <v>#DIV/0!</v>
      </c>
      <c r="J2123" s="105" t="e">
        <f>J2121-J2122</f>
        <v>#DIV/0!</v>
      </c>
    </row>
    <row r="2124" spans="1:10" ht="12.75" customHeight="1" x14ac:dyDescent="0.25">
      <c r="A2124" s="101"/>
      <c r="D2124" s="81"/>
      <c r="E2124" s="81"/>
      <c r="F2124" s="81"/>
      <c r="G2124" s="82"/>
      <c r="H2124" s="83">
        <f>G2123+H2123</f>
        <v>0</v>
      </c>
      <c r="I2124" s="83"/>
      <c r="J2124" s="103"/>
    </row>
    <row r="2125" spans="1:10" ht="12.75" customHeight="1" x14ac:dyDescent="0.25">
      <c r="A2125" s="101"/>
      <c r="B2125" s="79"/>
      <c r="D2125" s="81"/>
      <c r="E2125" s="81"/>
      <c r="F2125" s="81"/>
      <c r="G2125" s="82"/>
      <c r="H2125" s="83"/>
      <c r="I2125" s="83"/>
      <c r="J2125" s="103"/>
    </row>
    <row r="2126" spans="1:10" ht="12.75" customHeight="1" x14ac:dyDescent="0.25">
      <c r="A2126" s="101">
        <v>8</v>
      </c>
      <c r="B2126" s="84" t="s">
        <v>20</v>
      </c>
      <c r="C2126" s="84" t="s">
        <v>21</v>
      </c>
      <c r="D2126" s="85" t="s">
        <v>22</v>
      </c>
      <c r="E2126" s="85" t="s">
        <v>23</v>
      </c>
      <c r="F2126" s="85"/>
      <c r="G2126" s="86" t="s">
        <v>24</v>
      </c>
      <c r="H2126" s="87" t="s">
        <v>25</v>
      </c>
      <c r="I2126" s="87" t="s">
        <v>26</v>
      </c>
      <c r="J2126" s="102"/>
    </row>
    <row r="2127" spans="1:10" ht="12.75" customHeight="1" x14ac:dyDescent="0.25">
      <c r="A2127" s="101"/>
      <c r="B2127" s="80">
        <f>Invoice!B4349</f>
        <v>0</v>
      </c>
      <c r="C2127" s="88">
        <f>Invoice!E4349</f>
        <v>0</v>
      </c>
      <c r="D2127" s="89">
        <f>Invoice!H4349</f>
        <v>0</v>
      </c>
      <c r="E2127" s="81">
        <f t="shared" si="155"/>
        <v>0</v>
      </c>
      <c r="F2127" s="81"/>
      <c r="G2127" s="82">
        <f t="shared" si="156"/>
        <v>0</v>
      </c>
      <c r="H2127" s="83">
        <f t="shared" si="157"/>
        <v>0</v>
      </c>
      <c r="I2127" s="83" t="e">
        <f t="shared" si="158"/>
        <v>#DIV/0!</v>
      </c>
      <c r="J2127" s="103" t="e">
        <f t="shared" si="159"/>
        <v>#DIV/0!</v>
      </c>
    </row>
    <row r="2128" spans="1:10" ht="12.75" customHeight="1" x14ac:dyDescent="0.25">
      <c r="A2128" s="101"/>
      <c r="D2128" s="81"/>
      <c r="E2128" s="81">
        <f>(E2127*Invoice!I4349)+((E2127-(E2127*Invoice!I4349))*Invoice!J4349)</f>
        <v>0</v>
      </c>
      <c r="F2128" s="81"/>
      <c r="G2128" s="90">
        <f>E2128/1.11</f>
        <v>0</v>
      </c>
      <c r="H2128" s="91">
        <f>G2128*11%</f>
        <v>0</v>
      </c>
      <c r="I2128" s="91" t="e">
        <f>G2128/B2127</f>
        <v>#DIV/0!</v>
      </c>
      <c r="J2128" s="104" t="e">
        <f>H2128/B2127</f>
        <v>#DIV/0!</v>
      </c>
    </row>
    <row r="2129" spans="1:10" ht="12.75" customHeight="1" x14ac:dyDescent="0.25">
      <c r="A2129" s="101"/>
      <c r="D2129" s="81" t="s">
        <v>23</v>
      </c>
      <c r="E2129" s="81">
        <f>E2127-E2128</f>
        <v>0</v>
      </c>
      <c r="F2129" s="81"/>
      <c r="G2129" s="82">
        <f>G2127-G2128</f>
        <v>0</v>
      </c>
      <c r="H2129" s="82">
        <f>H2127-H2128</f>
        <v>0</v>
      </c>
      <c r="I2129" s="82" t="e">
        <f>I2127-I2128</f>
        <v>#DIV/0!</v>
      </c>
      <c r="J2129" s="105" t="e">
        <f>J2127-J2128</f>
        <v>#DIV/0!</v>
      </c>
    </row>
    <row r="2130" spans="1:10" ht="12.75" customHeight="1" x14ac:dyDescent="0.25">
      <c r="A2130" s="101"/>
      <c r="D2130" s="81"/>
      <c r="E2130" s="81"/>
      <c r="F2130" s="81"/>
      <c r="G2130" s="82"/>
      <c r="H2130" s="83">
        <f>G2129+H2129</f>
        <v>0</v>
      </c>
      <c r="I2130" s="83"/>
      <c r="J2130" s="103"/>
    </row>
    <row r="2131" spans="1:10" ht="12.75" customHeight="1" x14ac:dyDescent="0.25">
      <c r="A2131" s="101"/>
      <c r="B2131" s="79"/>
      <c r="D2131" s="81"/>
      <c r="E2131" s="81"/>
      <c r="F2131" s="81"/>
      <c r="G2131" s="82"/>
      <c r="H2131" s="83"/>
      <c r="I2131" s="83"/>
      <c r="J2131" s="103"/>
    </row>
    <row r="2132" spans="1:10" ht="12.75" customHeight="1" x14ac:dyDescent="0.25">
      <c r="A2132" s="101">
        <v>9</v>
      </c>
      <c r="B2132" s="84" t="s">
        <v>20</v>
      </c>
      <c r="C2132" s="84" t="s">
        <v>21</v>
      </c>
      <c r="D2132" s="85" t="s">
        <v>22</v>
      </c>
      <c r="E2132" s="85" t="s">
        <v>23</v>
      </c>
      <c r="F2132" s="85"/>
      <c r="G2132" s="86" t="s">
        <v>24</v>
      </c>
      <c r="H2132" s="87" t="s">
        <v>25</v>
      </c>
      <c r="I2132" s="87" t="s">
        <v>26</v>
      </c>
      <c r="J2132" s="102"/>
    </row>
    <row r="2133" spans="1:10" ht="12.75" customHeight="1" x14ac:dyDescent="0.25">
      <c r="A2133" s="101"/>
      <c r="B2133" s="80">
        <f>Invoice!B4350</f>
        <v>0</v>
      </c>
      <c r="C2133" s="88">
        <f>Invoice!E4350</f>
        <v>0</v>
      </c>
      <c r="D2133" s="89">
        <f>Invoice!H4350</f>
        <v>0</v>
      </c>
      <c r="E2133" s="81">
        <f t="shared" si="155"/>
        <v>0</v>
      </c>
      <c r="F2133" s="81"/>
      <c r="G2133" s="82">
        <f t="shared" si="156"/>
        <v>0</v>
      </c>
      <c r="H2133" s="83">
        <f t="shared" si="157"/>
        <v>0</v>
      </c>
      <c r="I2133" s="83" t="e">
        <f t="shared" si="158"/>
        <v>#DIV/0!</v>
      </c>
      <c r="J2133" s="103" t="e">
        <f t="shared" si="159"/>
        <v>#DIV/0!</v>
      </c>
    </row>
    <row r="2134" spans="1:10" ht="12.75" customHeight="1" x14ac:dyDescent="0.25">
      <c r="A2134" s="101"/>
      <c r="D2134" s="81"/>
      <c r="E2134" s="81">
        <f>(E2133*Invoice!I4350)+((E2133-(E2133*Invoice!I4350))*Invoice!J4350)</f>
        <v>0</v>
      </c>
      <c r="F2134" s="81"/>
      <c r="G2134" s="90">
        <f>E2134/1.11</f>
        <v>0</v>
      </c>
      <c r="H2134" s="91">
        <f>G2134*11%</f>
        <v>0</v>
      </c>
      <c r="I2134" s="91" t="e">
        <f>G2134/B2133</f>
        <v>#DIV/0!</v>
      </c>
      <c r="J2134" s="104" t="e">
        <f>H2134/B2133</f>
        <v>#DIV/0!</v>
      </c>
    </row>
    <row r="2135" spans="1:10" ht="12.75" customHeight="1" x14ac:dyDescent="0.25">
      <c r="A2135" s="101"/>
      <c r="D2135" s="81" t="s">
        <v>23</v>
      </c>
      <c r="E2135" s="81">
        <f>E2133-E2134</f>
        <v>0</v>
      </c>
      <c r="F2135" s="81"/>
      <c r="G2135" s="82">
        <f>G2133-G2134</f>
        <v>0</v>
      </c>
      <c r="H2135" s="82">
        <f>H2133-H2134</f>
        <v>0</v>
      </c>
      <c r="I2135" s="82" t="e">
        <f>I2133-I2134</f>
        <v>#DIV/0!</v>
      </c>
      <c r="J2135" s="105" t="e">
        <f>J2133-J2134</f>
        <v>#DIV/0!</v>
      </c>
    </row>
    <row r="2136" spans="1:10" ht="12.75" customHeight="1" x14ac:dyDescent="0.25">
      <c r="A2136" s="101"/>
      <c r="D2136" s="81"/>
      <c r="E2136" s="81"/>
      <c r="F2136" s="81"/>
      <c r="G2136" s="82"/>
      <c r="H2136" s="83">
        <f>G2135+H2135</f>
        <v>0</v>
      </c>
      <c r="I2136" s="83"/>
      <c r="J2136" s="103"/>
    </row>
    <row r="2137" spans="1:10" ht="12.75" customHeight="1" x14ac:dyDescent="0.25">
      <c r="A2137" s="101"/>
      <c r="B2137" s="79"/>
      <c r="D2137" s="81"/>
      <c r="E2137" s="81"/>
      <c r="F2137" s="81"/>
      <c r="G2137" s="82"/>
      <c r="H2137" s="83"/>
      <c r="I2137" s="83"/>
      <c r="J2137" s="103"/>
    </row>
    <row r="2138" spans="1:10" ht="12.75" customHeight="1" x14ac:dyDescent="0.25">
      <c r="A2138" s="101">
        <v>10</v>
      </c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2"/>
    </row>
    <row r="2139" spans="1:10" ht="12.75" customHeight="1" x14ac:dyDescent="0.25">
      <c r="A2139" s="101"/>
      <c r="B2139" s="80">
        <f>Invoice!B4351</f>
        <v>0</v>
      </c>
      <c r="C2139" s="88">
        <f>Invoice!E4351</f>
        <v>0</v>
      </c>
      <c r="D2139" s="89">
        <f>Invoice!H4351</f>
        <v>0</v>
      </c>
      <c r="E2139" s="81">
        <f t="shared" si="155"/>
        <v>0</v>
      </c>
      <c r="F2139" s="81"/>
      <c r="G2139" s="82">
        <f t="shared" si="156"/>
        <v>0</v>
      </c>
      <c r="H2139" s="83">
        <f t="shared" si="157"/>
        <v>0</v>
      </c>
      <c r="I2139" s="83" t="e">
        <f t="shared" si="158"/>
        <v>#DIV/0!</v>
      </c>
      <c r="J2139" s="103" t="e">
        <f t="shared" si="159"/>
        <v>#DIV/0!</v>
      </c>
    </row>
    <row r="2140" spans="1:10" ht="12.75" customHeight="1" x14ac:dyDescent="0.25">
      <c r="A2140" s="101"/>
      <c r="D2140" s="81"/>
      <c r="E2140" s="81">
        <f>(E2139*Invoice!I4351)+((E2139-(E2139*Invoice!I4351))*Invoice!J4351)</f>
        <v>0</v>
      </c>
      <c r="F2140" s="81"/>
      <c r="G2140" s="90">
        <f>E2140/1.11</f>
        <v>0</v>
      </c>
      <c r="H2140" s="91">
        <f>G2140*11%</f>
        <v>0</v>
      </c>
      <c r="I2140" s="91" t="e">
        <f>G2140/B2139</f>
        <v>#DIV/0!</v>
      </c>
      <c r="J2140" s="104" t="e">
        <f>H2140/B2139</f>
        <v>#DIV/0!</v>
      </c>
    </row>
    <row r="2141" spans="1:10" ht="12.75" customHeight="1" x14ac:dyDescent="0.25">
      <c r="A2141" s="101"/>
      <c r="D2141" s="81" t="s">
        <v>23</v>
      </c>
      <c r="E2141" s="81">
        <f>E2139-E2140</f>
        <v>0</v>
      </c>
      <c r="F2141" s="81"/>
      <c r="G2141" s="82">
        <f>G2139-G2140</f>
        <v>0</v>
      </c>
      <c r="H2141" s="82">
        <f>H2139-H2140</f>
        <v>0</v>
      </c>
      <c r="I2141" s="82" t="e">
        <f>I2139-I2140</f>
        <v>#DIV/0!</v>
      </c>
      <c r="J2141" s="105" t="e">
        <f>J2139-J2140</f>
        <v>#DIV/0!</v>
      </c>
    </row>
    <row r="2142" spans="1:10" ht="12.75" customHeight="1" x14ac:dyDescent="0.25">
      <c r="A2142" s="101"/>
      <c r="D2142" s="81"/>
      <c r="E2142" s="81"/>
      <c r="F2142" s="81"/>
      <c r="G2142" s="82"/>
      <c r="H2142" s="83">
        <f>G2141+H2141</f>
        <v>0</v>
      </c>
      <c r="I2142" s="83"/>
      <c r="J2142" s="103"/>
    </row>
    <row r="2143" spans="1:10" ht="12.75" customHeight="1" x14ac:dyDescent="0.25">
      <c r="A2143" s="101"/>
      <c r="B2143" s="79"/>
      <c r="D2143" s="81"/>
      <c r="E2143" s="81"/>
      <c r="F2143" s="81"/>
      <c r="G2143" s="82"/>
      <c r="H2143" s="83"/>
      <c r="I2143" s="83"/>
      <c r="J2143" s="103"/>
    </row>
    <row r="2144" spans="1:10" ht="12.75" customHeight="1" x14ac:dyDescent="0.25">
      <c r="A2144" s="101">
        <v>11</v>
      </c>
      <c r="B2144" s="84" t="s">
        <v>20</v>
      </c>
      <c r="C2144" s="84" t="s">
        <v>21</v>
      </c>
      <c r="D2144" s="85" t="s">
        <v>22</v>
      </c>
      <c r="E2144" s="85" t="s">
        <v>23</v>
      </c>
      <c r="F2144" s="85"/>
      <c r="G2144" s="86" t="s">
        <v>24</v>
      </c>
      <c r="H2144" s="87" t="s">
        <v>25</v>
      </c>
      <c r="I2144" s="87" t="s">
        <v>26</v>
      </c>
      <c r="J2144" s="102"/>
    </row>
    <row r="2145" spans="1:10" ht="12.75" customHeight="1" x14ac:dyDescent="0.25">
      <c r="A2145" s="101"/>
      <c r="B2145" s="80">
        <f>Invoice!B4352</f>
        <v>0</v>
      </c>
      <c r="C2145" s="88">
        <f>Invoice!E4352</f>
        <v>0</v>
      </c>
      <c r="D2145" s="89">
        <f>Invoice!H4352</f>
        <v>0</v>
      </c>
      <c r="E2145" s="81">
        <f t="shared" si="155"/>
        <v>0</v>
      </c>
      <c r="F2145" s="81"/>
      <c r="G2145" s="82">
        <f t="shared" si="156"/>
        <v>0</v>
      </c>
      <c r="H2145" s="83">
        <f t="shared" si="157"/>
        <v>0</v>
      </c>
      <c r="I2145" s="83" t="e">
        <f t="shared" si="158"/>
        <v>#DIV/0!</v>
      </c>
      <c r="J2145" s="103" t="e">
        <f t="shared" si="159"/>
        <v>#DIV/0!</v>
      </c>
    </row>
    <row r="2146" spans="1:10" ht="12.75" customHeight="1" x14ac:dyDescent="0.25">
      <c r="A2146" s="101"/>
      <c r="D2146" s="81"/>
      <c r="E2146" s="81">
        <f>(E2145*Invoice!I4352)+((E2145-(E2145*Invoice!I4352))*Invoice!J4352)</f>
        <v>0</v>
      </c>
      <c r="F2146" s="81"/>
      <c r="G2146" s="90">
        <f>E2146/1.11</f>
        <v>0</v>
      </c>
      <c r="H2146" s="91">
        <f>G2146*11%</f>
        <v>0</v>
      </c>
      <c r="I2146" s="91" t="e">
        <f>G2146/B2145</f>
        <v>#DIV/0!</v>
      </c>
      <c r="J2146" s="104" t="e">
        <f>H2146/B2145</f>
        <v>#DIV/0!</v>
      </c>
    </row>
    <row r="2147" spans="1:10" ht="12.75" customHeight="1" x14ac:dyDescent="0.25">
      <c r="A2147" s="101"/>
      <c r="D2147" s="81" t="s">
        <v>23</v>
      </c>
      <c r="E2147" s="81">
        <f>E2145-E2146</f>
        <v>0</v>
      </c>
      <c r="F2147" s="81"/>
      <c r="G2147" s="82">
        <f>G2145-G2146</f>
        <v>0</v>
      </c>
      <c r="H2147" s="82">
        <f>H2145-H2146</f>
        <v>0</v>
      </c>
      <c r="I2147" s="82" t="e">
        <f>I2145-I2146</f>
        <v>#DIV/0!</v>
      </c>
      <c r="J2147" s="105" t="e">
        <f>J2145-J2146</f>
        <v>#DIV/0!</v>
      </c>
    </row>
    <row r="2148" spans="1:10" ht="12.75" customHeight="1" x14ac:dyDescent="0.25">
      <c r="A2148" s="101"/>
      <c r="D2148" s="81"/>
      <c r="E2148" s="81"/>
      <c r="F2148" s="81"/>
      <c r="G2148" s="82"/>
      <c r="H2148" s="83">
        <f>G2147+H2147</f>
        <v>0</v>
      </c>
      <c r="I2148" s="83"/>
      <c r="J2148" s="103"/>
    </row>
    <row r="2149" spans="1:10" ht="12.75" customHeight="1" x14ac:dyDescent="0.25">
      <c r="A2149" s="101"/>
      <c r="B2149" s="79"/>
      <c r="D2149" s="81"/>
      <c r="E2149" s="81"/>
      <c r="F2149" s="81"/>
      <c r="G2149" s="82"/>
      <c r="H2149" s="83"/>
      <c r="I2149" s="83"/>
      <c r="J2149" s="103"/>
    </row>
    <row r="2150" spans="1:10" ht="12.75" customHeight="1" x14ac:dyDescent="0.25">
      <c r="A2150" s="101">
        <v>12</v>
      </c>
      <c r="B2150" s="84" t="s">
        <v>20</v>
      </c>
      <c r="C2150" s="84" t="s">
        <v>21</v>
      </c>
      <c r="D2150" s="85" t="s">
        <v>22</v>
      </c>
      <c r="E2150" s="85" t="s">
        <v>23</v>
      </c>
      <c r="F2150" s="85"/>
      <c r="G2150" s="86" t="s">
        <v>24</v>
      </c>
      <c r="H2150" s="87" t="s">
        <v>25</v>
      </c>
      <c r="I2150" s="87" t="s">
        <v>26</v>
      </c>
      <c r="J2150" s="102"/>
    </row>
    <row r="2151" spans="1:10" ht="12.75" customHeight="1" x14ac:dyDescent="0.25">
      <c r="A2151" s="101"/>
      <c r="B2151" s="80">
        <f>Invoice!B4353</f>
        <v>0</v>
      </c>
      <c r="C2151" s="88">
        <f>Invoice!E4353</f>
        <v>0</v>
      </c>
      <c r="D2151" s="89">
        <f>Invoice!H4353</f>
        <v>0</v>
      </c>
      <c r="E2151" s="81">
        <f t="shared" si="155"/>
        <v>0</v>
      </c>
      <c r="F2151" s="81"/>
      <c r="G2151" s="82">
        <f t="shared" si="156"/>
        <v>0</v>
      </c>
      <c r="H2151" s="83">
        <f t="shared" si="157"/>
        <v>0</v>
      </c>
      <c r="I2151" s="83" t="e">
        <f t="shared" si="158"/>
        <v>#DIV/0!</v>
      </c>
      <c r="J2151" s="103" t="e">
        <f t="shared" si="159"/>
        <v>#DIV/0!</v>
      </c>
    </row>
    <row r="2152" spans="1:10" ht="12.75" customHeight="1" x14ac:dyDescent="0.25">
      <c r="A2152" s="101"/>
      <c r="D2152" s="81"/>
      <c r="E2152" s="81">
        <f>(E2151*Invoice!I4353)+((E2151-(E2151*Invoice!I4353))*Invoice!J4353)</f>
        <v>0</v>
      </c>
      <c r="F2152" s="81"/>
      <c r="G2152" s="90">
        <f>E2152/1.11</f>
        <v>0</v>
      </c>
      <c r="H2152" s="91">
        <f>G2152*11%</f>
        <v>0</v>
      </c>
      <c r="I2152" s="91" t="e">
        <f>G2152/B2151</f>
        <v>#DIV/0!</v>
      </c>
      <c r="J2152" s="104" t="e">
        <f>H2152/B2151</f>
        <v>#DIV/0!</v>
      </c>
    </row>
    <row r="2153" spans="1:10" ht="12.75" customHeight="1" x14ac:dyDescent="0.25">
      <c r="A2153" s="101"/>
      <c r="D2153" s="81" t="s">
        <v>23</v>
      </c>
      <c r="E2153" s="81">
        <f>E2151-E2152</f>
        <v>0</v>
      </c>
      <c r="F2153" s="81"/>
      <c r="G2153" s="82">
        <f>G2151-G2152</f>
        <v>0</v>
      </c>
      <c r="H2153" s="82">
        <f>H2151-H2152</f>
        <v>0</v>
      </c>
      <c r="I2153" s="82" t="e">
        <f>I2151-I2152</f>
        <v>#DIV/0!</v>
      </c>
      <c r="J2153" s="105" t="e">
        <f>J2151-J2152</f>
        <v>#DIV/0!</v>
      </c>
    </row>
    <row r="2154" spans="1:10" ht="12.75" customHeight="1" x14ac:dyDescent="0.25">
      <c r="A2154" s="101"/>
      <c r="D2154" s="81"/>
      <c r="E2154" s="81"/>
      <c r="F2154" s="81"/>
      <c r="G2154" s="82"/>
      <c r="H2154" s="83">
        <f>G2153+H2153</f>
        <v>0</v>
      </c>
      <c r="I2154" s="83"/>
      <c r="J2154" s="103"/>
    </row>
    <row r="2155" spans="1:10" ht="12.75" customHeight="1" x14ac:dyDescent="0.25">
      <c r="A2155" s="101"/>
      <c r="B2155" s="79"/>
      <c r="D2155" s="81"/>
      <c r="E2155" s="81"/>
      <c r="F2155" s="81"/>
      <c r="G2155" s="82"/>
      <c r="H2155" s="83"/>
      <c r="I2155" s="83"/>
      <c r="J2155" s="103"/>
    </row>
    <row r="2156" spans="1:10" ht="12.75" customHeight="1" x14ac:dyDescent="0.25">
      <c r="A2156" s="101">
        <v>13</v>
      </c>
      <c r="B2156" s="84" t="s">
        <v>20</v>
      </c>
      <c r="C2156" s="84" t="s">
        <v>21</v>
      </c>
      <c r="D2156" s="85" t="s">
        <v>22</v>
      </c>
      <c r="E2156" s="85" t="s">
        <v>23</v>
      </c>
      <c r="F2156" s="85"/>
      <c r="G2156" s="86" t="s">
        <v>24</v>
      </c>
      <c r="H2156" s="87" t="s">
        <v>25</v>
      </c>
      <c r="I2156" s="87" t="s">
        <v>26</v>
      </c>
      <c r="J2156" s="102"/>
    </row>
    <row r="2157" spans="1:10" ht="12.75" customHeight="1" x14ac:dyDescent="0.25">
      <c r="A2157" s="101"/>
      <c r="B2157" s="80">
        <f>Invoice!B4354</f>
        <v>0</v>
      </c>
      <c r="C2157" s="88">
        <f>Invoice!E4354</f>
        <v>0</v>
      </c>
      <c r="D2157" s="89">
        <f>Invoice!H4354</f>
        <v>0</v>
      </c>
      <c r="E2157" s="81">
        <f t="shared" si="155"/>
        <v>0</v>
      </c>
      <c r="F2157" s="81"/>
      <c r="G2157" s="82">
        <f t="shared" si="156"/>
        <v>0</v>
      </c>
      <c r="H2157" s="83">
        <f t="shared" si="157"/>
        <v>0</v>
      </c>
      <c r="I2157" s="83" t="e">
        <f t="shared" si="158"/>
        <v>#DIV/0!</v>
      </c>
      <c r="J2157" s="103" t="e">
        <f t="shared" si="159"/>
        <v>#DIV/0!</v>
      </c>
    </row>
    <row r="2158" spans="1:10" ht="12.75" customHeight="1" x14ac:dyDescent="0.25">
      <c r="A2158" s="101"/>
      <c r="D2158" s="81"/>
      <c r="E2158" s="81">
        <f>(E2157*Invoice!I4354)+((E2157-(E2157*Invoice!I4354))*Invoice!J4354)</f>
        <v>0</v>
      </c>
      <c r="F2158" s="81"/>
      <c r="G2158" s="90">
        <f>E2158/1.11</f>
        <v>0</v>
      </c>
      <c r="H2158" s="91">
        <f>G2158*11%</f>
        <v>0</v>
      </c>
      <c r="I2158" s="91" t="e">
        <f>G2158/B2157</f>
        <v>#DIV/0!</v>
      </c>
      <c r="J2158" s="104" t="e">
        <f>H2158/B2157</f>
        <v>#DIV/0!</v>
      </c>
    </row>
    <row r="2159" spans="1:10" ht="12.75" customHeight="1" x14ac:dyDescent="0.25">
      <c r="A2159" s="101"/>
      <c r="D2159" s="81" t="s">
        <v>23</v>
      </c>
      <c r="E2159" s="81">
        <f>E2157-E2158</f>
        <v>0</v>
      </c>
      <c r="F2159" s="81"/>
      <c r="G2159" s="82">
        <f>G2157-G2158</f>
        <v>0</v>
      </c>
      <c r="H2159" s="82">
        <f>H2157-H2158</f>
        <v>0</v>
      </c>
      <c r="I2159" s="82" t="e">
        <f>I2157-I2158</f>
        <v>#DIV/0!</v>
      </c>
      <c r="J2159" s="105" t="e">
        <f>J2157-J2158</f>
        <v>#DIV/0!</v>
      </c>
    </row>
    <row r="2160" spans="1:10" ht="12.75" customHeight="1" x14ac:dyDescent="0.25">
      <c r="A2160" s="101"/>
      <c r="D2160" s="81"/>
      <c r="E2160" s="81"/>
      <c r="F2160" s="81"/>
      <c r="G2160" s="82"/>
      <c r="H2160" s="83">
        <f>G2159+H2159</f>
        <v>0</v>
      </c>
      <c r="I2160" s="83"/>
      <c r="J2160" s="103"/>
    </row>
    <row r="2161" spans="1:10" ht="12.75" customHeight="1" x14ac:dyDescent="0.25">
      <c r="A2161" s="101"/>
      <c r="B2161" s="79"/>
      <c r="D2161" s="81"/>
      <c r="E2161" s="81"/>
      <c r="F2161" s="81"/>
      <c r="G2161" s="82"/>
      <c r="H2161" s="83"/>
      <c r="I2161" s="83"/>
      <c r="J2161" s="103"/>
    </row>
    <row r="2162" spans="1:10" ht="12.75" customHeight="1" x14ac:dyDescent="0.25">
      <c r="A2162" s="101">
        <v>14</v>
      </c>
      <c r="B2162" s="84" t="s">
        <v>20</v>
      </c>
      <c r="C2162" s="84" t="s">
        <v>21</v>
      </c>
      <c r="D2162" s="85" t="s">
        <v>22</v>
      </c>
      <c r="E2162" s="85" t="s">
        <v>23</v>
      </c>
      <c r="F2162" s="85"/>
      <c r="G2162" s="86" t="s">
        <v>24</v>
      </c>
      <c r="H2162" s="87" t="s">
        <v>25</v>
      </c>
      <c r="I2162" s="87" t="s">
        <v>26</v>
      </c>
      <c r="J2162" s="102"/>
    </row>
    <row r="2163" spans="1:10" ht="12.75" customHeight="1" x14ac:dyDescent="0.25">
      <c r="A2163" s="101"/>
      <c r="B2163" s="80">
        <f>Invoice!B4355</f>
        <v>0</v>
      </c>
      <c r="C2163" s="88">
        <f>Invoice!E4355</f>
        <v>0</v>
      </c>
      <c r="D2163" s="89">
        <f>Invoice!H4355</f>
        <v>0</v>
      </c>
      <c r="E2163" s="81">
        <f t="shared" si="155"/>
        <v>0</v>
      </c>
      <c r="F2163" s="81"/>
      <c r="G2163" s="82">
        <f t="shared" si="156"/>
        <v>0</v>
      </c>
      <c r="H2163" s="83">
        <f t="shared" si="157"/>
        <v>0</v>
      </c>
      <c r="I2163" s="83" t="e">
        <f t="shared" si="158"/>
        <v>#DIV/0!</v>
      </c>
      <c r="J2163" s="103" t="e">
        <f t="shared" si="159"/>
        <v>#DIV/0!</v>
      </c>
    </row>
    <row r="2164" spans="1:10" ht="12.75" customHeight="1" x14ac:dyDescent="0.25">
      <c r="A2164" s="101"/>
      <c r="D2164" s="81"/>
      <c r="E2164" s="81">
        <f>(E2163*Invoice!I4355)+((E2163-(E2163*Invoice!I4355))*Invoice!J4355)</f>
        <v>0</v>
      </c>
      <c r="F2164" s="81"/>
      <c r="G2164" s="90">
        <f>E2164/1.11</f>
        <v>0</v>
      </c>
      <c r="H2164" s="91">
        <f>G2164*11%</f>
        <v>0</v>
      </c>
      <c r="I2164" s="91" t="e">
        <f>G2164/B2163</f>
        <v>#DIV/0!</v>
      </c>
      <c r="J2164" s="104" t="e">
        <f>H2164/B2163</f>
        <v>#DIV/0!</v>
      </c>
    </row>
    <row r="2165" spans="1:10" ht="12.75" customHeight="1" x14ac:dyDescent="0.25">
      <c r="A2165" s="101"/>
      <c r="D2165" s="81" t="s">
        <v>23</v>
      </c>
      <c r="E2165" s="81">
        <f>E2163-E2164</f>
        <v>0</v>
      </c>
      <c r="F2165" s="81"/>
      <c r="G2165" s="82">
        <f>G2163-G2164</f>
        <v>0</v>
      </c>
      <c r="H2165" s="82">
        <f>H2163-H2164</f>
        <v>0</v>
      </c>
      <c r="I2165" s="82" t="e">
        <f>I2163-I2164</f>
        <v>#DIV/0!</v>
      </c>
      <c r="J2165" s="105" t="e">
        <f>J2163-J2164</f>
        <v>#DIV/0!</v>
      </c>
    </row>
    <row r="2166" spans="1:10" ht="12.75" customHeight="1" x14ac:dyDescent="0.25">
      <c r="A2166" s="101"/>
      <c r="D2166" s="81"/>
      <c r="E2166" s="81"/>
      <c r="F2166" s="81"/>
      <c r="G2166" s="82"/>
      <c r="H2166" s="83">
        <f>G2165+H2165</f>
        <v>0</v>
      </c>
      <c r="I2166" s="83"/>
      <c r="J2166" s="103"/>
    </row>
    <row r="2167" spans="1:10" ht="12.75" customHeight="1" x14ac:dyDescent="0.25">
      <c r="A2167" s="101"/>
      <c r="B2167" s="79"/>
      <c r="D2167" s="81"/>
      <c r="E2167" s="81"/>
      <c r="F2167" s="81"/>
      <c r="G2167" s="82"/>
      <c r="H2167" s="83"/>
      <c r="I2167" s="83"/>
      <c r="J2167" s="103"/>
    </row>
    <row r="2168" spans="1:10" ht="12.75" customHeight="1" x14ac:dyDescent="0.25">
      <c r="A2168" s="101">
        <v>15</v>
      </c>
      <c r="B2168" s="84" t="s">
        <v>20</v>
      </c>
      <c r="C2168" s="84" t="s">
        <v>21</v>
      </c>
      <c r="D2168" s="85" t="s">
        <v>22</v>
      </c>
      <c r="E2168" s="85" t="s">
        <v>23</v>
      </c>
      <c r="F2168" s="85"/>
      <c r="G2168" s="86" t="s">
        <v>24</v>
      </c>
      <c r="H2168" s="87" t="s">
        <v>25</v>
      </c>
      <c r="I2168" s="87" t="s">
        <v>26</v>
      </c>
      <c r="J2168" s="102"/>
    </row>
    <row r="2169" spans="1:10" ht="12.75" customHeight="1" x14ac:dyDescent="0.25">
      <c r="A2169" s="101"/>
      <c r="B2169" s="80">
        <f>Invoice!B4356</f>
        <v>0</v>
      </c>
      <c r="C2169" s="88">
        <f>Invoice!E4356</f>
        <v>0</v>
      </c>
      <c r="D2169" s="89">
        <f>Invoice!H4356</f>
        <v>0</v>
      </c>
      <c r="E2169" s="81">
        <f t="shared" si="155"/>
        <v>0</v>
      </c>
      <c r="F2169" s="81"/>
      <c r="G2169" s="82">
        <f t="shared" si="156"/>
        <v>0</v>
      </c>
      <c r="H2169" s="83">
        <f t="shared" si="157"/>
        <v>0</v>
      </c>
      <c r="I2169" s="83" t="e">
        <f t="shared" si="158"/>
        <v>#DIV/0!</v>
      </c>
      <c r="J2169" s="103" t="e">
        <f t="shared" si="159"/>
        <v>#DIV/0!</v>
      </c>
    </row>
    <row r="2170" spans="1:10" ht="12.75" customHeight="1" x14ac:dyDescent="0.25">
      <c r="A2170" s="101"/>
      <c r="D2170" s="81"/>
      <c r="E2170" s="81">
        <f>(E2169*Invoice!I4356)+((E2169-(E2169*Invoice!I4356))*Invoice!J4356)</f>
        <v>0</v>
      </c>
      <c r="F2170" s="81"/>
      <c r="G2170" s="90">
        <f>E2170/1.11</f>
        <v>0</v>
      </c>
      <c r="H2170" s="91">
        <f>G2170*11%</f>
        <v>0</v>
      </c>
      <c r="I2170" s="91" t="e">
        <f>G2170/B2169</f>
        <v>#DIV/0!</v>
      </c>
      <c r="J2170" s="104" t="e">
        <f>H2170/B2169</f>
        <v>#DIV/0!</v>
      </c>
    </row>
    <row r="2171" spans="1:10" ht="12.75" customHeight="1" x14ac:dyDescent="0.25">
      <c r="A2171" s="101"/>
      <c r="D2171" s="81" t="s">
        <v>23</v>
      </c>
      <c r="E2171" s="81">
        <f>E2169-E2170</f>
        <v>0</v>
      </c>
      <c r="F2171" s="81"/>
      <c r="G2171" s="82">
        <f>G2169-G2170</f>
        <v>0</v>
      </c>
      <c r="H2171" s="82">
        <f>H2169-H2170</f>
        <v>0</v>
      </c>
      <c r="I2171" s="82" t="e">
        <f>I2169-I2170</f>
        <v>#DIV/0!</v>
      </c>
      <c r="J2171" s="105" t="e">
        <f>J2169-J2170</f>
        <v>#DIV/0!</v>
      </c>
    </row>
    <row r="2172" spans="1:10" ht="12.75" customHeight="1" x14ac:dyDescent="0.25">
      <c r="A2172" s="101"/>
      <c r="D2172" s="81"/>
      <c r="E2172" s="81"/>
      <c r="F2172" s="81"/>
      <c r="G2172" s="82"/>
      <c r="H2172" s="83">
        <f>G2171+H2171</f>
        <v>0</v>
      </c>
      <c r="I2172" s="83"/>
      <c r="J2172" s="103"/>
    </row>
    <row r="2173" spans="1:10" ht="12.75" customHeight="1" x14ac:dyDescent="0.25">
      <c r="A2173" s="101"/>
      <c r="B2173" s="79"/>
      <c r="D2173" s="81"/>
      <c r="E2173" s="81"/>
      <c r="F2173" s="81"/>
      <c r="G2173" s="82"/>
      <c r="H2173" s="83"/>
      <c r="I2173" s="83"/>
      <c r="J2173" s="103"/>
    </row>
    <row r="2174" spans="1:10" ht="12.75" customHeight="1" x14ac:dyDescent="0.25">
      <c r="A2174" s="101">
        <v>16</v>
      </c>
      <c r="B2174" s="84" t="s">
        <v>20</v>
      </c>
      <c r="C2174" s="84" t="s">
        <v>21</v>
      </c>
      <c r="D2174" s="85" t="s">
        <v>22</v>
      </c>
      <c r="E2174" s="85" t="s">
        <v>23</v>
      </c>
      <c r="F2174" s="85"/>
      <c r="G2174" s="86" t="s">
        <v>24</v>
      </c>
      <c r="H2174" s="87" t="s">
        <v>25</v>
      </c>
      <c r="I2174" s="87" t="s">
        <v>26</v>
      </c>
      <c r="J2174" s="102"/>
    </row>
    <row r="2175" spans="1:10" ht="12.75" customHeight="1" x14ac:dyDescent="0.25">
      <c r="A2175" s="101"/>
      <c r="B2175" s="80">
        <f>Invoice!B4357</f>
        <v>0</v>
      </c>
      <c r="C2175" s="88">
        <f>Invoice!E4357</f>
        <v>0</v>
      </c>
      <c r="D2175" s="89">
        <f>Invoice!H4357</f>
        <v>0</v>
      </c>
      <c r="E2175" s="81">
        <f t="shared" si="155"/>
        <v>0</v>
      </c>
      <c r="F2175" s="81"/>
      <c r="G2175" s="82">
        <f t="shared" si="156"/>
        <v>0</v>
      </c>
      <c r="H2175" s="83">
        <f t="shared" si="157"/>
        <v>0</v>
      </c>
      <c r="I2175" s="83" t="e">
        <f t="shared" si="158"/>
        <v>#DIV/0!</v>
      </c>
      <c r="J2175" s="103" t="e">
        <f t="shared" si="159"/>
        <v>#DIV/0!</v>
      </c>
    </row>
    <row r="2176" spans="1:10" ht="12.75" customHeight="1" x14ac:dyDescent="0.25">
      <c r="A2176" s="101"/>
      <c r="D2176" s="81"/>
      <c r="E2176" s="81">
        <f>(E2175*Invoice!I4357)+((E2175-(E2175*Invoice!I4357))*Invoice!J4357)</f>
        <v>0</v>
      </c>
      <c r="F2176" s="81"/>
      <c r="G2176" s="90">
        <f>E2176/1.11</f>
        <v>0</v>
      </c>
      <c r="H2176" s="91">
        <f>G2176*11%</f>
        <v>0</v>
      </c>
      <c r="I2176" s="91" t="e">
        <f>G2176/B2175</f>
        <v>#DIV/0!</v>
      </c>
      <c r="J2176" s="104" t="e">
        <f>H2176/B2175</f>
        <v>#DIV/0!</v>
      </c>
    </row>
    <row r="2177" spans="1:10" ht="12.75" customHeight="1" x14ac:dyDescent="0.25">
      <c r="A2177" s="101"/>
      <c r="D2177" s="81" t="s">
        <v>23</v>
      </c>
      <c r="E2177" s="81">
        <f>E2175-E2176</f>
        <v>0</v>
      </c>
      <c r="F2177" s="81"/>
      <c r="G2177" s="82">
        <f>G2175-G2176</f>
        <v>0</v>
      </c>
      <c r="H2177" s="82">
        <f>H2175-H2176</f>
        <v>0</v>
      </c>
      <c r="I2177" s="82" t="e">
        <f>I2175-I2176</f>
        <v>#DIV/0!</v>
      </c>
      <c r="J2177" s="105" t="e">
        <f>J2175-J2176</f>
        <v>#DIV/0!</v>
      </c>
    </row>
    <row r="2178" spans="1:10" ht="12.75" customHeight="1" x14ac:dyDescent="0.25">
      <c r="A2178" s="101"/>
      <c r="D2178" s="81"/>
      <c r="E2178" s="81"/>
      <c r="F2178" s="81"/>
      <c r="G2178" s="82"/>
      <c r="H2178" s="83">
        <f>G2177+H2177</f>
        <v>0</v>
      </c>
      <c r="I2178" s="83"/>
      <c r="J2178" s="103"/>
    </row>
    <row r="2179" spans="1:10" ht="12.75" customHeight="1" x14ac:dyDescent="0.25">
      <c r="A2179" s="101"/>
      <c r="C2179" s="88"/>
      <c r="D2179" s="89"/>
      <c r="E2179" s="81"/>
      <c r="F2179" s="81"/>
      <c r="G2179" s="82"/>
      <c r="H2179" s="83"/>
      <c r="I2179" s="83"/>
      <c r="J2179" s="103"/>
    </row>
    <row r="2180" spans="1:10" ht="12.75" customHeight="1" x14ac:dyDescent="0.25">
      <c r="A2180" s="106"/>
      <c r="B2180" s="107"/>
      <c r="C2180" s="107"/>
      <c r="D2180" s="107"/>
      <c r="E2180" s="107"/>
      <c r="F2180" s="107"/>
      <c r="G2180" s="108">
        <f>G2087+G2093+G2099+G2105+G2111+G2117+G2123+G2129+G2135+G2141+G2147+G2153+G2159+G2165+G2171+G2177</f>
        <v>0</v>
      </c>
      <c r="H2180" s="108">
        <f>H2087+H2093+H2099+H2105+H2111+H2117+H2123+H2129+H2135+H2141+H2147+H2153+H2159+H2165+H2171+H2177</f>
        <v>0</v>
      </c>
      <c r="I2180" s="107"/>
      <c r="J2180" s="109">
        <f>H2088+H2094+H2100+H2106+H2112+H2118+H2124+H2130+H2136+H2142+H2148+H2154+H2160+H2166+H2172+H2178</f>
        <v>0</v>
      </c>
    </row>
    <row r="2182" spans="1:10" ht="12.75" customHeight="1" x14ac:dyDescent="0.25">
      <c r="A2182" s="94" t="s">
        <v>1</v>
      </c>
      <c r="B2182" s="95">
        <f>Invoice!E4448</f>
        <v>23070040</v>
      </c>
      <c r="C2182" s="96"/>
      <c r="D2182" s="97"/>
      <c r="E2182" s="97"/>
      <c r="F2182" s="97"/>
      <c r="G2182" s="98"/>
      <c r="H2182" s="99"/>
      <c r="I2182" s="99"/>
      <c r="J2182" s="100"/>
    </row>
    <row r="2183" spans="1:10" ht="12.75" customHeight="1" x14ac:dyDescent="0.25">
      <c r="A2183" s="101">
        <v>1</v>
      </c>
      <c r="B2183" s="84" t="s">
        <v>20</v>
      </c>
      <c r="C2183" s="84" t="s">
        <v>21</v>
      </c>
      <c r="D2183" s="85" t="s">
        <v>22</v>
      </c>
      <c r="E2183" s="85" t="s">
        <v>23</v>
      </c>
      <c r="F2183" s="85"/>
      <c r="G2183" s="86" t="s">
        <v>24</v>
      </c>
      <c r="H2183" s="87" t="s">
        <v>25</v>
      </c>
      <c r="I2183" s="87" t="s">
        <v>26</v>
      </c>
      <c r="J2183" s="102"/>
    </row>
    <row r="2184" spans="1:10" ht="12.75" customHeight="1" x14ac:dyDescent="0.25">
      <c r="A2184" s="101"/>
      <c r="B2184" s="80">
        <f>Invoice!B4456</f>
        <v>0</v>
      </c>
      <c r="C2184" s="88">
        <f>Invoice!E4456</f>
        <v>0</v>
      </c>
      <c r="D2184" s="89">
        <f>Invoice!H4456</f>
        <v>0</v>
      </c>
      <c r="E2184" s="81">
        <f>D2184*B2184</f>
        <v>0</v>
      </c>
      <c r="F2184" s="81"/>
      <c r="G2184" s="82">
        <f>E2184/1.11</f>
        <v>0</v>
      </c>
      <c r="H2184" s="83">
        <f>G2184*11%</f>
        <v>0</v>
      </c>
      <c r="I2184" s="83" t="e">
        <f>G2184/B2184</f>
        <v>#DIV/0!</v>
      </c>
      <c r="J2184" s="103" t="e">
        <f>H2184/B2184</f>
        <v>#DIV/0!</v>
      </c>
    </row>
    <row r="2185" spans="1:10" ht="12.75" customHeight="1" x14ac:dyDescent="0.25">
      <c r="A2185" s="101"/>
      <c r="D2185" s="81"/>
      <c r="E2185" s="81">
        <f>(E2184*Invoice!I4456)+((E2184-(E2184*Invoice!I4456))*Invoice!J4456)</f>
        <v>0</v>
      </c>
      <c r="F2185" s="81"/>
      <c r="G2185" s="90">
        <f>E2185/1.11</f>
        <v>0</v>
      </c>
      <c r="H2185" s="91">
        <f>G2185*11%</f>
        <v>0</v>
      </c>
      <c r="I2185" s="91" t="e">
        <f>G2185/B2184</f>
        <v>#DIV/0!</v>
      </c>
      <c r="J2185" s="104" t="e">
        <f>H2185/B2184</f>
        <v>#DIV/0!</v>
      </c>
    </row>
    <row r="2186" spans="1:10" ht="12.75" customHeight="1" x14ac:dyDescent="0.25">
      <c r="A2186" s="101"/>
      <c r="D2186" s="81" t="s">
        <v>23</v>
      </c>
      <c r="E2186" s="81">
        <f>E2184-E2185</f>
        <v>0</v>
      </c>
      <c r="F2186" s="81"/>
      <c r="G2186" s="82">
        <f>G2184-G2185</f>
        <v>0</v>
      </c>
      <c r="H2186" s="82">
        <f>H2184-H2185</f>
        <v>0</v>
      </c>
      <c r="I2186" s="82" t="e">
        <f>I2184-I2185</f>
        <v>#DIV/0!</v>
      </c>
      <c r="J2186" s="105" t="e">
        <f>J2184-J2185</f>
        <v>#DIV/0!</v>
      </c>
    </row>
    <row r="2187" spans="1:10" ht="12.75" customHeight="1" x14ac:dyDescent="0.25">
      <c r="A2187" s="101"/>
      <c r="D2187" s="81"/>
      <c r="E2187" s="81"/>
      <c r="F2187" s="81"/>
      <c r="G2187" s="82"/>
      <c r="H2187" s="83">
        <f>G2186+H2186</f>
        <v>0</v>
      </c>
      <c r="I2187" s="83"/>
      <c r="J2187" s="103"/>
    </row>
    <row r="2188" spans="1:10" ht="12.75" customHeight="1" x14ac:dyDescent="0.25">
      <c r="A2188" s="101"/>
      <c r="B2188" s="79"/>
      <c r="D2188" s="81"/>
      <c r="E2188" s="81"/>
      <c r="F2188" s="81"/>
      <c r="G2188" s="82"/>
      <c r="H2188" s="83"/>
      <c r="I2188" s="83"/>
      <c r="J2188" s="103"/>
    </row>
    <row r="2189" spans="1:10" ht="12.75" customHeight="1" x14ac:dyDescent="0.25">
      <c r="A2189" s="101">
        <v>2</v>
      </c>
      <c r="B2189" s="84" t="s">
        <v>20</v>
      </c>
      <c r="C2189" s="84" t="s">
        <v>21</v>
      </c>
      <c r="D2189" s="85" t="s">
        <v>22</v>
      </c>
      <c r="E2189" s="85" t="s">
        <v>23</v>
      </c>
      <c r="F2189" s="85"/>
      <c r="G2189" s="86" t="s">
        <v>24</v>
      </c>
      <c r="H2189" s="87" t="s">
        <v>25</v>
      </c>
      <c r="I2189" s="87" t="s">
        <v>26</v>
      </c>
      <c r="J2189" s="102"/>
    </row>
    <row r="2190" spans="1:10" ht="12.75" customHeight="1" x14ac:dyDescent="0.25">
      <c r="A2190" s="101"/>
      <c r="B2190" s="80">
        <f>Invoice!B4457</f>
        <v>0</v>
      </c>
      <c r="C2190" s="88">
        <f>Invoice!E4457</f>
        <v>0</v>
      </c>
      <c r="D2190" s="89">
        <f>Invoice!H4457</f>
        <v>0</v>
      </c>
      <c r="E2190" s="81">
        <f t="shared" ref="E2190:E2274" si="160">D2190*B2190</f>
        <v>0</v>
      </c>
      <c r="F2190" s="81"/>
      <c r="G2190" s="82">
        <f t="shared" ref="G2190:G2274" si="161">E2190/1.11</f>
        <v>0</v>
      </c>
      <c r="H2190" s="83">
        <f t="shared" ref="H2190:H2274" si="162">G2190*11%</f>
        <v>0</v>
      </c>
      <c r="I2190" s="83" t="e">
        <f t="shared" ref="I2190:I2274" si="163">G2190/B2190</f>
        <v>#DIV/0!</v>
      </c>
      <c r="J2190" s="103" t="e">
        <f t="shared" ref="J2190:J2274" si="164">H2190/B2190</f>
        <v>#DIV/0!</v>
      </c>
    </row>
    <row r="2191" spans="1:10" ht="12.75" customHeight="1" x14ac:dyDescent="0.25">
      <c r="A2191" s="101"/>
      <c r="D2191" s="81"/>
      <c r="E2191" s="81">
        <f>(E2190*Invoice!I4457)+((E2190-(E2190*Invoice!I4457))*Invoice!J4457)</f>
        <v>0</v>
      </c>
      <c r="F2191" s="81"/>
      <c r="G2191" s="90">
        <f>E2191/1.11</f>
        <v>0</v>
      </c>
      <c r="H2191" s="91">
        <f>G2191*11%</f>
        <v>0</v>
      </c>
      <c r="I2191" s="91" t="e">
        <f>G2191/B2190</f>
        <v>#DIV/0!</v>
      </c>
      <c r="J2191" s="104" t="e">
        <f>H2191/B2190</f>
        <v>#DIV/0!</v>
      </c>
    </row>
    <row r="2192" spans="1:10" ht="12.75" customHeight="1" x14ac:dyDescent="0.25">
      <c r="A2192" s="101"/>
      <c r="D2192" s="81" t="s">
        <v>23</v>
      </c>
      <c r="E2192" s="81">
        <f>E2190-E2191</f>
        <v>0</v>
      </c>
      <c r="F2192" s="81"/>
      <c r="G2192" s="82">
        <f>G2190-G2191</f>
        <v>0</v>
      </c>
      <c r="H2192" s="82">
        <f>H2190-H2191</f>
        <v>0</v>
      </c>
      <c r="I2192" s="82" t="e">
        <f>I2190-I2191</f>
        <v>#DIV/0!</v>
      </c>
      <c r="J2192" s="105" t="e">
        <f>J2190-J2191</f>
        <v>#DIV/0!</v>
      </c>
    </row>
    <row r="2193" spans="1:10" ht="12.75" customHeight="1" x14ac:dyDescent="0.25">
      <c r="A2193" s="101"/>
      <c r="D2193" s="81"/>
      <c r="E2193" s="81"/>
      <c r="F2193" s="81"/>
      <c r="G2193" s="82"/>
      <c r="H2193" s="83">
        <f>G2192+H2192</f>
        <v>0</v>
      </c>
      <c r="I2193" s="83"/>
      <c r="J2193" s="103"/>
    </row>
    <row r="2194" spans="1:10" ht="12.75" customHeight="1" x14ac:dyDescent="0.25">
      <c r="A2194" s="101"/>
      <c r="B2194" s="79"/>
      <c r="D2194" s="81"/>
      <c r="E2194" s="81"/>
      <c r="F2194" s="81"/>
      <c r="G2194" s="82"/>
      <c r="H2194" s="83"/>
      <c r="I2194" s="83"/>
      <c r="J2194" s="103"/>
    </row>
    <row r="2195" spans="1:10" ht="12.75" customHeight="1" x14ac:dyDescent="0.25">
      <c r="A2195" s="101">
        <v>3</v>
      </c>
      <c r="B2195" s="84" t="s">
        <v>20</v>
      </c>
      <c r="C2195" s="84" t="s">
        <v>21</v>
      </c>
      <c r="D2195" s="85" t="s">
        <v>22</v>
      </c>
      <c r="E2195" s="85" t="s">
        <v>23</v>
      </c>
      <c r="F2195" s="85"/>
      <c r="G2195" s="86" t="s">
        <v>24</v>
      </c>
      <c r="H2195" s="87" t="s">
        <v>25</v>
      </c>
      <c r="I2195" s="87" t="s">
        <v>26</v>
      </c>
      <c r="J2195" s="102"/>
    </row>
    <row r="2196" spans="1:10" ht="12.75" customHeight="1" x14ac:dyDescent="0.25">
      <c r="A2196" s="101"/>
      <c r="B2196" s="80">
        <f>Invoice!B4458</f>
        <v>0</v>
      </c>
      <c r="C2196" s="88">
        <f>Invoice!E4458</f>
        <v>0</v>
      </c>
      <c r="D2196" s="89">
        <f>Invoice!H4458</f>
        <v>0</v>
      </c>
      <c r="E2196" s="81">
        <f t="shared" si="160"/>
        <v>0</v>
      </c>
      <c r="F2196" s="81"/>
      <c r="G2196" s="82">
        <f t="shared" si="161"/>
        <v>0</v>
      </c>
      <c r="H2196" s="83">
        <f t="shared" si="162"/>
        <v>0</v>
      </c>
      <c r="I2196" s="83" t="e">
        <f t="shared" si="163"/>
        <v>#DIV/0!</v>
      </c>
      <c r="J2196" s="103" t="e">
        <f t="shared" si="164"/>
        <v>#DIV/0!</v>
      </c>
    </row>
    <row r="2197" spans="1:10" ht="12.75" customHeight="1" x14ac:dyDescent="0.25">
      <c r="A2197" s="101"/>
      <c r="D2197" s="81"/>
      <c r="E2197" s="81">
        <f>(E2196*Invoice!I4458)+((E2196-(E2196*Invoice!I4458))*Invoice!J4458)</f>
        <v>0</v>
      </c>
      <c r="F2197" s="81"/>
      <c r="G2197" s="90">
        <f>E2197/1.11</f>
        <v>0</v>
      </c>
      <c r="H2197" s="91">
        <f>G2197*11%</f>
        <v>0</v>
      </c>
      <c r="I2197" s="91" t="e">
        <f>G2197/B2196</f>
        <v>#DIV/0!</v>
      </c>
      <c r="J2197" s="104" t="e">
        <f>H2197/B2196</f>
        <v>#DIV/0!</v>
      </c>
    </row>
    <row r="2198" spans="1:10" ht="12.75" customHeight="1" x14ac:dyDescent="0.25">
      <c r="A2198" s="101"/>
      <c r="D2198" s="81" t="s">
        <v>23</v>
      </c>
      <c r="E2198" s="81">
        <f>E2196-E2197</f>
        <v>0</v>
      </c>
      <c r="F2198" s="81"/>
      <c r="G2198" s="82">
        <f>G2196-G2197</f>
        <v>0</v>
      </c>
      <c r="H2198" s="82">
        <f>H2196-H2197</f>
        <v>0</v>
      </c>
      <c r="I2198" s="82" t="e">
        <f>I2196-I2197</f>
        <v>#DIV/0!</v>
      </c>
      <c r="J2198" s="105" t="e">
        <f>J2196-J2197</f>
        <v>#DIV/0!</v>
      </c>
    </row>
    <row r="2199" spans="1:10" ht="12.75" customHeight="1" x14ac:dyDescent="0.25">
      <c r="A2199" s="101"/>
      <c r="D2199" s="81"/>
      <c r="E2199" s="81"/>
      <c r="F2199" s="81"/>
      <c r="G2199" s="82"/>
      <c r="H2199" s="83">
        <f>G2198+H2198</f>
        <v>0</v>
      </c>
      <c r="I2199" s="83"/>
      <c r="J2199" s="103"/>
    </row>
    <row r="2200" spans="1:10" ht="12.75" customHeight="1" x14ac:dyDescent="0.25">
      <c r="A2200" s="101"/>
      <c r="B2200" s="79"/>
      <c r="D2200" s="81"/>
      <c r="E2200" s="81"/>
      <c r="F2200" s="81"/>
      <c r="G2200" s="82"/>
      <c r="H2200" s="83"/>
      <c r="I2200" s="83"/>
      <c r="J2200" s="103"/>
    </row>
    <row r="2201" spans="1:10" ht="12.75" customHeight="1" x14ac:dyDescent="0.25">
      <c r="A2201" s="101">
        <v>4</v>
      </c>
      <c r="B2201" s="84" t="s">
        <v>20</v>
      </c>
      <c r="C2201" s="84" t="s">
        <v>21</v>
      </c>
      <c r="D2201" s="85" t="s">
        <v>22</v>
      </c>
      <c r="E2201" s="85" t="s">
        <v>23</v>
      </c>
      <c r="F2201" s="85"/>
      <c r="G2201" s="86" t="s">
        <v>24</v>
      </c>
      <c r="H2201" s="87" t="s">
        <v>25</v>
      </c>
      <c r="I2201" s="87" t="s">
        <v>26</v>
      </c>
      <c r="J2201" s="102"/>
    </row>
    <row r="2202" spans="1:10" ht="12.75" customHeight="1" x14ac:dyDescent="0.25">
      <c r="A2202" s="101"/>
      <c r="B2202" s="80">
        <f>Invoice!B4459</f>
        <v>0</v>
      </c>
      <c r="C2202" s="88">
        <f>Invoice!E4459</f>
        <v>0</v>
      </c>
      <c r="D2202" s="89">
        <f>Invoice!H4459</f>
        <v>0</v>
      </c>
      <c r="E2202" s="81">
        <f t="shared" si="160"/>
        <v>0</v>
      </c>
      <c r="F2202" s="81"/>
      <c r="G2202" s="82">
        <f t="shared" si="161"/>
        <v>0</v>
      </c>
      <c r="H2202" s="83">
        <f t="shared" si="162"/>
        <v>0</v>
      </c>
      <c r="I2202" s="83" t="e">
        <f t="shared" si="163"/>
        <v>#DIV/0!</v>
      </c>
      <c r="J2202" s="103" t="e">
        <f t="shared" si="164"/>
        <v>#DIV/0!</v>
      </c>
    </row>
    <row r="2203" spans="1:10" ht="12.75" customHeight="1" x14ac:dyDescent="0.25">
      <c r="A2203" s="101"/>
      <c r="D2203" s="81"/>
      <c r="E2203" s="81">
        <f>(E2202*Invoice!I4459)+((E2202-(E2202*Invoice!I4459))*Invoice!J4459)</f>
        <v>0</v>
      </c>
      <c r="F2203" s="81"/>
      <c r="G2203" s="90">
        <f>E2203/1.11</f>
        <v>0</v>
      </c>
      <c r="H2203" s="91">
        <f>G2203*11%</f>
        <v>0</v>
      </c>
      <c r="I2203" s="91" t="e">
        <f>G2203/B2202</f>
        <v>#DIV/0!</v>
      </c>
      <c r="J2203" s="104" t="e">
        <f>H2203/B2202</f>
        <v>#DIV/0!</v>
      </c>
    </row>
    <row r="2204" spans="1:10" ht="12.75" customHeight="1" x14ac:dyDescent="0.25">
      <c r="A2204" s="101"/>
      <c r="D2204" s="81" t="s">
        <v>23</v>
      </c>
      <c r="E2204" s="81">
        <f>E2202-E2203</f>
        <v>0</v>
      </c>
      <c r="F2204" s="81"/>
      <c r="G2204" s="82">
        <f>G2202-G2203</f>
        <v>0</v>
      </c>
      <c r="H2204" s="82">
        <f>H2202-H2203</f>
        <v>0</v>
      </c>
      <c r="I2204" s="82" t="e">
        <f>I2202-I2203</f>
        <v>#DIV/0!</v>
      </c>
      <c r="J2204" s="105" t="e">
        <f>J2202-J2203</f>
        <v>#DIV/0!</v>
      </c>
    </row>
    <row r="2205" spans="1:10" ht="12.75" customHeight="1" x14ac:dyDescent="0.25">
      <c r="A2205" s="101"/>
      <c r="D2205" s="81"/>
      <c r="E2205" s="81"/>
      <c r="F2205" s="81"/>
      <c r="G2205" s="82"/>
      <c r="H2205" s="83">
        <f>G2204+H2204</f>
        <v>0</v>
      </c>
      <c r="I2205" s="83"/>
      <c r="J2205" s="103"/>
    </row>
    <row r="2206" spans="1:10" ht="12.75" customHeight="1" x14ac:dyDescent="0.25">
      <c r="A2206" s="101"/>
      <c r="B2206" s="79"/>
      <c r="D2206" s="81"/>
      <c r="E2206" s="81"/>
      <c r="F2206" s="81"/>
      <c r="G2206" s="82"/>
      <c r="H2206" s="83"/>
      <c r="I2206" s="83"/>
      <c r="J2206" s="103"/>
    </row>
    <row r="2207" spans="1:10" ht="12.75" customHeight="1" x14ac:dyDescent="0.25">
      <c r="A2207" s="101">
        <v>5</v>
      </c>
      <c r="B2207" s="84" t="s">
        <v>20</v>
      </c>
      <c r="C2207" s="84" t="s">
        <v>21</v>
      </c>
      <c r="D2207" s="85" t="s">
        <v>22</v>
      </c>
      <c r="E2207" s="85" t="s">
        <v>23</v>
      </c>
      <c r="F2207" s="85"/>
      <c r="G2207" s="86" t="s">
        <v>24</v>
      </c>
      <c r="H2207" s="87" t="s">
        <v>25</v>
      </c>
      <c r="I2207" s="87" t="s">
        <v>26</v>
      </c>
      <c r="J2207" s="102"/>
    </row>
    <row r="2208" spans="1:10" ht="12.75" customHeight="1" x14ac:dyDescent="0.25">
      <c r="A2208" s="101"/>
      <c r="B2208" s="80">
        <f>Invoice!B4460</f>
        <v>0</v>
      </c>
      <c r="C2208" s="88">
        <f>Invoice!E4460</f>
        <v>0</v>
      </c>
      <c r="D2208" s="89">
        <f>Invoice!H4460</f>
        <v>0</v>
      </c>
      <c r="E2208" s="81">
        <f t="shared" si="160"/>
        <v>0</v>
      </c>
      <c r="F2208" s="81"/>
      <c r="G2208" s="82">
        <f t="shared" si="161"/>
        <v>0</v>
      </c>
      <c r="H2208" s="83">
        <f t="shared" si="162"/>
        <v>0</v>
      </c>
      <c r="I2208" s="83" t="e">
        <f t="shared" si="163"/>
        <v>#DIV/0!</v>
      </c>
      <c r="J2208" s="103" t="e">
        <f t="shared" si="164"/>
        <v>#DIV/0!</v>
      </c>
    </row>
    <row r="2209" spans="1:10" ht="12.75" customHeight="1" x14ac:dyDescent="0.25">
      <c r="A2209" s="101"/>
      <c r="D2209" s="81"/>
      <c r="E2209" s="81">
        <f>(E2208*Invoice!I4460)+((E2208-(E2208*Invoice!I4460))*Invoice!J4460)</f>
        <v>0</v>
      </c>
      <c r="F2209" s="81"/>
      <c r="G2209" s="90">
        <f>E2209/1.11</f>
        <v>0</v>
      </c>
      <c r="H2209" s="91">
        <f>G2209*11%</f>
        <v>0</v>
      </c>
      <c r="I2209" s="91" t="e">
        <f>G2209/B2208</f>
        <v>#DIV/0!</v>
      </c>
      <c r="J2209" s="104" t="e">
        <f>H2209/B2208</f>
        <v>#DIV/0!</v>
      </c>
    </row>
    <row r="2210" spans="1:10" ht="12.75" customHeight="1" x14ac:dyDescent="0.25">
      <c r="A2210" s="101"/>
      <c r="D2210" s="81" t="s">
        <v>23</v>
      </c>
      <c r="E2210" s="81">
        <f>E2208-E2209</f>
        <v>0</v>
      </c>
      <c r="F2210" s="81"/>
      <c r="G2210" s="82">
        <f>G2208-G2209</f>
        <v>0</v>
      </c>
      <c r="H2210" s="82">
        <f>H2208-H2209</f>
        <v>0</v>
      </c>
      <c r="I2210" s="82" t="e">
        <f>I2208-I2209</f>
        <v>#DIV/0!</v>
      </c>
      <c r="J2210" s="105" t="e">
        <f>J2208-J2209</f>
        <v>#DIV/0!</v>
      </c>
    </row>
    <row r="2211" spans="1:10" ht="12.75" customHeight="1" x14ac:dyDescent="0.25">
      <c r="A2211" s="101"/>
      <c r="D2211" s="81"/>
      <c r="E2211" s="81"/>
      <c r="F2211" s="81"/>
      <c r="G2211" s="82"/>
      <c r="H2211" s="83">
        <f>G2210+H2210</f>
        <v>0</v>
      </c>
      <c r="I2211" s="83"/>
      <c r="J2211" s="103"/>
    </row>
    <row r="2212" spans="1:10" ht="12.75" customHeight="1" x14ac:dyDescent="0.25">
      <c r="A2212" s="101"/>
      <c r="B2212" s="79"/>
      <c r="D2212" s="81"/>
      <c r="E2212" s="81"/>
      <c r="F2212" s="81"/>
      <c r="G2212" s="82"/>
      <c r="H2212" s="83"/>
      <c r="I2212" s="83"/>
      <c r="J2212" s="103"/>
    </row>
    <row r="2213" spans="1:10" ht="12.75" customHeight="1" x14ac:dyDescent="0.25">
      <c r="A2213" s="101">
        <v>6</v>
      </c>
      <c r="B2213" s="84" t="s">
        <v>20</v>
      </c>
      <c r="C2213" s="84" t="s">
        <v>21</v>
      </c>
      <c r="D2213" s="85" t="s">
        <v>22</v>
      </c>
      <c r="E2213" s="85" t="s">
        <v>23</v>
      </c>
      <c r="F2213" s="85"/>
      <c r="G2213" s="86" t="s">
        <v>24</v>
      </c>
      <c r="H2213" s="87" t="s">
        <v>25</v>
      </c>
      <c r="I2213" s="87" t="s">
        <v>26</v>
      </c>
      <c r="J2213" s="102"/>
    </row>
    <row r="2214" spans="1:10" ht="12.75" customHeight="1" x14ac:dyDescent="0.25">
      <c r="A2214" s="101"/>
      <c r="B2214" s="80">
        <f>Invoice!B4461</f>
        <v>0</v>
      </c>
      <c r="C2214" s="88">
        <f>Invoice!E4461</f>
        <v>0</v>
      </c>
      <c r="D2214" s="89">
        <f>Invoice!H4461</f>
        <v>0</v>
      </c>
      <c r="E2214" s="81">
        <f t="shared" si="160"/>
        <v>0</v>
      </c>
      <c r="F2214" s="81"/>
      <c r="G2214" s="82">
        <f t="shared" si="161"/>
        <v>0</v>
      </c>
      <c r="H2214" s="83">
        <f t="shared" si="162"/>
        <v>0</v>
      </c>
      <c r="I2214" s="83" t="e">
        <f t="shared" si="163"/>
        <v>#DIV/0!</v>
      </c>
      <c r="J2214" s="103" t="e">
        <f t="shared" si="164"/>
        <v>#DIV/0!</v>
      </c>
    </row>
    <row r="2215" spans="1:10" ht="12.75" customHeight="1" x14ac:dyDescent="0.25">
      <c r="A2215" s="101"/>
      <c r="D2215" s="81"/>
      <c r="E2215" s="81">
        <f>(E2214*Invoice!I4461)+((E2214-(E2214*Invoice!I4461))*Invoice!J4461)</f>
        <v>0</v>
      </c>
      <c r="F2215" s="81"/>
      <c r="G2215" s="90">
        <f>E2215/1.11</f>
        <v>0</v>
      </c>
      <c r="H2215" s="91">
        <f>G2215*11%</f>
        <v>0</v>
      </c>
      <c r="I2215" s="91" t="e">
        <f>G2215/B2214</f>
        <v>#DIV/0!</v>
      </c>
      <c r="J2215" s="104" t="e">
        <f>H2215/B2214</f>
        <v>#DIV/0!</v>
      </c>
    </row>
    <row r="2216" spans="1:10" ht="12.75" customHeight="1" x14ac:dyDescent="0.25">
      <c r="A2216" s="101"/>
      <c r="D2216" s="81" t="s">
        <v>23</v>
      </c>
      <c r="E2216" s="81">
        <f>E2214-E2215</f>
        <v>0</v>
      </c>
      <c r="F2216" s="81"/>
      <c r="G2216" s="82">
        <f>G2214-G2215</f>
        <v>0</v>
      </c>
      <c r="H2216" s="82">
        <f>H2214-H2215</f>
        <v>0</v>
      </c>
      <c r="I2216" s="82" t="e">
        <f>I2214-I2215</f>
        <v>#DIV/0!</v>
      </c>
      <c r="J2216" s="105" t="e">
        <f>J2214-J2215</f>
        <v>#DIV/0!</v>
      </c>
    </row>
    <row r="2217" spans="1:10" ht="12.75" customHeight="1" x14ac:dyDescent="0.25">
      <c r="A2217" s="101"/>
      <c r="D2217" s="81"/>
      <c r="E2217" s="81"/>
      <c r="F2217" s="81"/>
      <c r="G2217" s="82"/>
      <c r="H2217" s="83">
        <f>G2216+H2216</f>
        <v>0</v>
      </c>
      <c r="I2217" s="83"/>
      <c r="J2217" s="103"/>
    </row>
    <row r="2218" spans="1:10" ht="12.75" customHeight="1" x14ac:dyDescent="0.25">
      <c r="A2218" s="101"/>
      <c r="B2218" s="79"/>
      <c r="D2218" s="81"/>
      <c r="E2218" s="81"/>
      <c r="F2218" s="81"/>
      <c r="G2218" s="82"/>
      <c r="H2218" s="83"/>
      <c r="I2218" s="83"/>
      <c r="J2218" s="103"/>
    </row>
    <row r="2219" spans="1:10" ht="12.75" customHeight="1" x14ac:dyDescent="0.25">
      <c r="A2219" s="101">
        <v>7</v>
      </c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2"/>
    </row>
    <row r="2220" spans="1:10" ht="12.75" customHeight="1" x14ac:dyDescent="0.25">
      <c r="A2220" s="101"/>
      <c r="B2220" s="80">
        <f>Invoice!B4462</f>
        <v>0</v>
      </c>
      <c r="C2220" s="88">
        <f>Invoice!E4462</f>
        <v>0</v>
      </c>
      <c r="D2220" s="89">
        <f>Invoice!H4462</f>
        <v>0</v>
      </c>
      <c r="E2220" s="81">
        <f t="shared" si="160"/>
        <v>0</v>
      </c>
      <c r="F2220" s="81"/>
      <c r="G2220" s="82">
        <f t="shared" si="161"/>
        <v>0</v>
      </c>
      <c r="H2220" s="83">
        <f t="shared" si="162"/>
        <v>0</v>
      </c>
      <c r="I2220" s="83" t="e">
        <f t="shared" si="163"/>
        <v>#DIV/0!</v>
      </c>
      <c r="J2220" s="103" t="e">
        <f t="shared" si="164"/>
        <v>#DIV/0!</v>
      </c>
    </row>
    <row r="2221" spans="1:10" ht="12.75" customHeight="1" x14ac:dyDescent="0.25">
      <c r="A2221" s="101"/>
      <c r="D2221" s="81"/>
      <c r="E2221" s="81">
        <f>(E2220*Invoice!I4462)+((E2220-(E2220*Invoice!I4462))*Invoice!J4462)</f>
        <v>0</v>
      </c>
      <c r="F2221" s="81"/>
      <c r="G2221" s="90">
        <f>E2221/1.11</f>
        <v>0</v>
      </c>
      <c r="H2221" s="91">
        <f>G2221*11%</f>
        <v>0</v>
      </c>
      <c r="I2221" s="91" t="e">
        <f>G2221/B2220</f>
        <v>#DIV/0!</v>
      </c>
      <c r="J2221" s="104" t="e">
        <f>H2221/B2220</f>
        <v>#DIV/0!</v>
      </c>
    </row>
    <row r="2222" spans="1:10" ht="12.75" customHeight="1" x14ac:dyDescent="0.25">
      <c r="A2222" s="101"/>
      <c r="D2222" s="81" t="s">
        <v>23</v>
      </c>
      <c r="E2222" s="81">
        <f>E2220-E2221</f>
        <v>0</v>
      </c>
      <c r="F2222" s="81"/>
      <c r="G2222" s="82">
        <f>G2220-G2221</f>
        <v>0</v>
      </c>
      <c r="H2222" s="82">
        <f>H2220-H2221</f>
        <v>0</v>
      </c>
      <c r="I2222" s="82" t="e">
        <f>I2220-I2221</f>
        <v>#DIV/0!</v>
      </c>
      <c r="J2222" s="105" t="e">
        <f>J2220-J2221</f>
        <v>#DIV/0!</v>
      </c>
    </row>
    <row r="2223" spans="1:10" ht="12.75" customHeight="1" x14ac:dyDescent="0.25">
      <c r="A2223" s="101"/>
      <c r="D2223" s="81"/>
      <c r="E2223" s="81"/>
      <c r="F2223" s="81"/>
      <c r="G2223" s="82"/>
      <c r="H2223" s="83">
        <f>G2222+H2222</f>
        <v>0</v>
      </c>
      <c r="I2223" s="83"/>
      <c r="J2223" s="103"/>
    </row>
    <row r="2224" spans="1:10" ht="12.75" customHeight="1" x14ac:dyDescent="0.25">
      <c r="A2224" s="101"/>
      <c r="B2224" s="79"/>
      <c r="D2224" s="81"/>
      <c r="E2224" s="81"/>
      <c r="F2224" s="81"/>
      <c r="G2224" s="82"/>
      <c r="H2224" s="83"/>
      <c r="I2224" s="83"/>
      <c r="J2224" s="103"/>
    </row>
    <row r="2225" spans="1:10" ht="12.75" customHeight="1" x14ac:dyDescent="0.25">
      <c r="A2225" s="101">
        <v>8</v>
      </c>
      <c r="B2225" s="84" t="s">
        <v>20</v>
      </c>
      <c r="C2225" s="84" t="s">
        <v>21</v>
      </c>
      <c r="D2225" s="85" t="s">
        <v>22</v>
      </c>
      <c r="E2225" s="85" t="s">
        <v>23</v>
      </c>
      <c r="F2225" s="85"/>
      <c r="G2225" s="86" t="s">
        <v>24</v>
      </c>
      <c r="H2225" s="87" t="s">
        <v>25</v>
      </c>
      <c r="I2225" s="87" t="s">
        <v>26</v>
      </c>
      <c r="J2225" s="102"/>
    </row>
    <row r="2226" spans="1:10" ht="12.75" customHeight="1" x14ac:dyDescent="0.25">
      <c r="A2226" s="101"/>
      <c r="B2226" s="80">
        <f>Invoice!B4463</f>
        <v>0</v>
      </c>
      <c r="C2226" s="88">
        <f>Invoice!E4463</f>
        <v>0</v>
      </c>
      <c r="D2226" s="89">
        <f>Invoice!H4463</f>
        <v>0</v>
      </c>
      <c r="E2226" s="81">
        <f t="shared" si="160"/>
        <v>0</v>
      </c>
      <c r="F2226" s="81"/>
      <c r="G2226" s="82">
        <f t="shared" si="161"/>
        <v>0</v>
      </c>
      <c r="H2226" s="83">
        <f t="shared" si="162"/>
        <v>0</v>
      </c>
      <c r="I2226" s="83" t="e">
        <f t="shared" si="163"/>
        <v>#DIV/0!</v>
      </c>
      <c r="J2226" s="103" t="e">
        <f t="shared" si="164"/>
        <v>#DIV/0!</v>
      </c>
    </row>
    <row r="2227" spans="1:10" ht="12.75" customHeight="1" x14ac:dyDescent="0.25">
      <c r="A2227" s="101"/>
      <c r="D2227" s="81"/>
      <c r="E2227" s="81">
        <f>(E2226*Invoice!I4463)+((E2226-(E2226*Invoice!I4463))*Invoice!J4463)</f>
        <v>0</v>
      </c>
      <c r="F2227" s="81"/>
      <c r="G2227" s="90">
        <f>E2227/1.11</f>
        <v>0</v>
      </c>
      <c r="H2227" s="91">
        <f>G2227*11%</f>
        <v>0</v>
      </c>
      <c r="I2227" s="91" t="e">
        <f>G2227/B2226</f>
        <v>#DIV/0!</v>
      </c>
      <c r="J2227" s="104" t="e">
        <f>H2227/B2226</f>
        <v>#DIV/0!</v>
      </c>
    </row>
    <row r="2228" spans="1:10" ht="12.75" customHeight="1" x14ac:dyDescent="0.25">
      <c r="A2228" s="101"/>
      <c r="D2228" s="81" t="s">
        <v>23</v>
      </c>
      <c r="E2228" s="81">
        <f>E2226-E2227</f>
        <v>0</v>
      </c>
      <c r="F2228" s="81"/>
      <c r="G2228" s="82">
        <f>G2226-G2227</f>
        <v>0</v>
      </c>
      <c r="H2228" s="82">
        <f>H2226-H2227</f>
        <v>0</v>
      </c>
      <c r="I2228" s="82" t="e">
        <f>I2226-I2227</f>
        <v>#DIV/0!</v>
      </c>
      <c r="J2228" s="105" t="e">
        <f>J2226-J2227</f>
        <v>#DIV/0!</v>
      </c>
    </row>
    <row r="2229" spans="1:10" ht="12.75" customHeight="1" x14ac:dyDescent="0.25">
      <c r="A2229" s="101"/>
      <c r="D2229" s="81"/>
      <c r="E2229" s="81"/>
      <c r="F2229" s="81"/>
      <c r="G2229" s="82"/>
      <c r="H2229" s="83">
        <f>G2228+H2228</f>
        <v>0</v>
      </c>
      <c r="I2229" s="83"/>
      <c r="J2229" s="103"/>
    </row>
    <row r="2230" spans="1:10" ht="12.75" customHeight="1" x14ac:dyDescent="0.25">
      <c r="A2230" s="101"/>
      <c r="B2230" s="79"/>
      <c r="D2230" s="81"/>
      <c r="E2230" s="81"/>
      <c r="F2230" s="81"/>
      <c r="G2230" s="82"/>
      <c r="H2230" s="83"/>
      <c r="I2230" s="83"/>
      <c r="J2230" s="103"/>
    </row>
    <row r="2231" spans="1:10" ht="12.75" customHeight="1" x14ac:dyDescent="0.25">
      <c r="A2231" s="101">
        <v>9</v>
      </c>
      <c r="B2231" s="84" t="s">
        <v>20</v>
      </c>
      <c r="C2231" s="84" t="s">
        <v>21</v>
      </c>
      <c r="D2231" s="85" t="s">
        <v>22</v>
      </c>
      <c r="E2231" s="85" t="s">
        <v>23</v>
      </c>
      <c r="F2231" s="85"/>
      <c r="G2231" s="86" t="s">
        <v>24</v>
      </c>
      <c r="H2231" s="87" t="s">
        <v>25</v>
      </c>
      <c r="I2231" s="87" t="s">
        <v>26</v>
      </c>
      <c r="J2231" s="102"/>
    </row>
    <row r="2232" spans="1:10" ht="12.75" customHeight="1" x14ac:dyDescent="0.25">
      <c r="A2232" s="101"/>
      <c r="B2232" s="80">
        <f>Invoice!B4464</f>
        <v>0</v>
      </c>
      <c r="C2232" s="88">
        <f>Invoice!E4464</f>
        <v>0</v>
      </c>
      <c r="D2232" s="89">
        <f>Invoice!H4464</f>
        <v>0</v>
      </c>
      <c r="E2232" s="81">
        <f t="shared" si="160"/>
        <v>0</v>
      </c>
      <c r="F2232" s="81"/>
      <c r="G2232" s="82">
        <f t="shared" si="161"/>
        <v>0</v>
      </c>
      <c r="H2232" s="83">
        <f t="shared" si="162"/>
        <v>0</v>
      </c>
      <c r="I2232" s="83" t="e">
        <f t="shared" si="163"/>
        <v>#DIV/0!</v>
      </c>
      <c r="J2232" s="103" t="e">
        <f t="shared" si="164"/>
        <v>#DIV/0!</v>
      </c>
    </row>
    <row r="2233" spans="1:10" ht="12.75" customHeight="1" x14ac:dyDescent="0.25">
      <c r="A2233" s="101"/>
      <c r="D2233" s="81"/>
      <c r="E2233" s="81">
        <f>(E2232*Invoice!I4464)+((E2232-(E2232*Invoice!I4464))*Invoice!J4464)</f>
        <v>0</v>
      </c>
      <c r="F2233" s="81"/>
      <c r="G2233" s="90">
        <f>E2233/1.11</f>
        <v>0</v>
      </c>
      <c r="H2233" s="91">
        <f>G2233*11%</f>
        <v>0</v>
      </c>
      <c r="I2233" s="91" t="e">
        <f>G2233/B2232</f>
        <v>#DIV/0!</v>
      </c>
      <c r="J2233" s="104" t="e">
        <f>H2233/B2232</f>
        <v>#DIV/0!</v>
      </c>
    </row>
    <row r="2234" spans="1:10" ht="12.75" customHeight="1" x14ac:dyDescent="0.25">
      <c r="A2234" s="101"/>
      <c r="D2234" s="81" t="s">
        <v>23</v>
      </c>
      <c r="E2234" s="81">
        <f>E2232-E2233</f>
        <v>0</v>
      </c>
      <c r="F2234" s="81"/>
      <c r="G2234" s="82">
        <f>G2232-G2233</f>
        <v>0</v>
      </c>
      <c r="H2234" s="82">
        <f>H2232-H2233</f>
        <v>0</v>
      </c>
      <c r="I2234" s="82" t="e">
        <f>I2232-I2233</f>
        <v>#DIV/0!</v>
      </c>
      <c r="J2234" s="105" t="e">
        <f>J2232-J2233</f>
        <v>#DIV/0!</v>
      </c>
    </row>
    <row r="2235" spans="1:10" ht="12.75" customHeight="1" x14ac:dyDescent="0.25">
      <c r="A2235" s="101"/>
      <c r="D2235" s="81"/>
      <c r="E2235" s="81"/>
      <c r="F2235" s="81"/>
      <c r="G2235" s="82"/>
      <c r="H2235" s="83">
        <f>G2234+H2234</f>
        <v>0</v>
      </c>
      <c r="I2235" s="83"/>
      <c r="J2235" s="103"/>
    </row>
    <row r="2236" spans="1:10" ht="12.75" customHeight="1" x14ac:dyDescent="0.25">
      <c r="A2236" s="101"/>
      <c r="B2236" s="79"/>
      <c r="D2236" s="81"/>
      <c r="E2236" s="81"/>
      <c r="F2236" s="81"/>
      <c r="G2236" s="82"/>
      <c r="H2236" s="83"/>
      <c r="I2236" s="83"/>
      <c r="J2236" s="103"/>
    </row>
    <row r="2237" spans="1:10" ht="12.75" customHeight="1" x14ac:dyDescent="0.25">
      <c r="A2237" s="101">
        <v>10</v>
      </c>
      <c r="B2237" s="84" t="s">
        <v>20</v>
      </c>
      <c r="C2237" s="84" t="s">
        <v>21</v>
      </c>
      <c r="D2237" s="85" t="s">
        <v>22</v>
      </c>
      <c r="E2237" s="85" t="s">
        <v>23</v>
      </c>
      <c r="F2237" s="85"/>
      <c r="G2237" s="86" t="s">
        <v>24</v>
      </c>
      <c r="H2237" s="87" t="s">
        <v>25</v>
      </c>
      <c r="I2237" s="87" t="s">
        <v>26</v>
      </c>
      <c r="J2237" s="102"/>
    </row>
    <row r="2238" spans="1:10" ht="12.75" customHeight="1" x14ac:dyDescent="0.25">
      <c r="A2238" s="101"/>
      <c r="B2238" s="80">
        <f>Invoice!B4465</f>
        <v>0</v>
      </c>
      <c r="C2238" s="88">
        <f>Invoice!E4465</f>
        <v>0</v>
      </c>
      <c r="D2238" s="89">
        <f>Invoice!H4465</f>
        <v>0</v>
      </c>
      <c r="E2238" s="81">
        <f t="shared" si="160"/>
        <v>0</v>
      </c>
      <c r="F2238" s="81"/>
      <c r="G2238" s="82">
        <f t="shared" si="161"/>
        <v>0</v>
      </c>
      <c r="H2238" s="83">
        <f t="shared" si="162"/>
        <v>0</v>
      </c>
      <c r="I2238" s="83" t="e">
        <f t="shared" si="163"/>
        <v>#DIV/0!</v>
      </c>
      <c r="J2238" s="103" t="e">
        <f t="shared" si="164"/>
        <v>#DIV/0!</v>
      </c>
    </row>
    <row r="2239" spans="1:10" ht="12.75" customHeight="1" x14ac:dyDescent="0.25">
      <c r="A2239" s="101"/>
      <c r="D2239" s="81"/>
      <c r="E2239" s="81">
        <f>(E2238*Invoice!I4465)+((E2238-(E2238*Invoice!I4465))*Invoice!J4465)</f>
        <v>0</v>
      </c>
      <c r="F2239" s="81"/>
      <c r="G2239" s="90">
        <f>E2239/1.11</f>
        <v>0</v>
      </c>
      <c r="H2239" s="91">
        <f>G2239*11%</f>
        <v>0</v>
      </c>
      <c r="I2239" s="91" t="e">
        <f>G2239/B2238</f>
        <v>#DIV/0!</v>
      </c>
      <c r="J2239" s="104" t="e">
        <f>H2239/B2238</f>
        <v>#DIV/0!</v>
      </c>
    </row>
    <row r="2240" spans="1:10" ht="12.75" customHeight="1" x14ac:dyDescent="0.25">
      <c r="A2240" s="101"/>
      <c r="D2240" s="81" t="s">
        <v>23</v>
      </c>
      <c r="E2240" s="81">
        <f>E2238-E2239</f>
        <v>0</v>
      </c>
      <c r="F2240" s="81"/>
      <c r="G2240" s="82">
        <f>G2238-G2239</f>
        <v>0</v>
      </c>
      <c r="H2240" s="82">
        <f>H2238-H2239</f>
        <v>0</v>
      </c>
      <c r="I2240" s="82" t="e">
        <f>I2238-I2239</f>
        <v>#DIV/0!</v>
      </c>
      <c r="J2240" s="105" t="e">
        <f>J2238-J2239</f>
        <v>#DIV/0!</v>
      </c>
    </row>
    <row r="2241" spans="1:10" ht="12.75" customHeight="1" x14ac:dyDescent="0.25">
      <c r="A2241" s="101"/>
      <c r="D2241" s="81"/>
      <c r="E2241" s="81"/>
      <c r="F2241" s="81"/>
      <c r="G2241" s="82"/>
      <c r="H2241" s="83">
        <f>G2240+H2240</f>
        <v>0</v>
      </c>
      <c r="I2241" s="83"/>
      <c r="J2241" s="103"/>
    </row>
    <row r="2242" spans="1:10" ht="12.75" customHeight="1" x14ac:dyDescent="0.25">
      <c r="A2242" s="101"/>
      <c r="B2242" s="79"/>
      <c r="D2242" s="81"/>
      <c r="E2242" s="81"/>
      <c r="F2242" s="81"/>
      <c r="G2242" s="82"/>
      <c r="H2242" s="83"/>
      <c r="I2242" s="83"/>
      <c r="J2242" s="103"/>
    </row>
    <row r="2243" spans="1:10" ht="12.75" customHeight="1" x14ac:dyDescent="0.25">
      <c r="A2243" s="101">
        <v>11</v>
      </c>
      <c r="B2243" s="84" t="s">
        <v>20</v>
      </c>
      <c r="C2243" s="84" t="s">
        <v>21</v>
      </c>
      <c r="D2243" s="85" t="s">
        <v>22</v>
      </c>
      <c r="E2243" s="85" t="s">
        <v>23</v>
      </c>
      <c r="F2243" s="85"/>
      <c r="G2243" s="86" t="s">
        <v>24</v>
      </c>
      <c r="H2243" s="87" t="s">
        <v>25</v>
      </c>
      <c r="I2243" s="87" t="s">
        <v>26</v>
      </c>
      <c r="J2243" s="102"/>
    </row>
    <row r="2244" spans="1:10" ht="12.75" customHeight="1" x14ac:dyDescent="0.25">
      <c r="A2244" s="101"/>
      <c r="B2244" s="80">
        <f>Invoice!B4466</f>
        <v>0</v>
      </c>
      <c r="C2244" s="88">
        <f>Invoice!E4466</f>
        <v>0</v>
      </c>
      <c r="D2244" s="89">
        <f>Invoice!H4466</f>
        <v>0</v>
      </c>
      <c r="E2244" s="81">
        <f t="shared" si="160"/>
        <v>0</v>
      </c>
      <c r="F2244" s="81"/>
      <c r="G2244" s="82">
        <f t="shared" si="161"/>
        <v>0</v>
      </c>
      <c r="H2244" s="83">
        <f t="shared" si="162"/>
        <v>0</v>
      </c>
      <c r="I2244" s="83" t="e">
        <f t="shared" si="163"/>
        <v>#DIV/0!</v>
      </c>
      <c r="J2244" s="103" t="e">
        <f t="shared" si="164"/>
        <v>#DIV/0!</v>
      </c>
    </row>
    <row r="2245" spans="1:10" ht="12.75" customHeight="1" x14ac:dyDescent="0.25">
      <c r="A2245" s="101"/>
      <c r="D2245" s="81"/>
      <c r="E2245" s="81">
        <f>(E2244*Invoice!I4466)+((E2244-(E2244*Invoice!I4466))*Invoice!J4466)</f>
        <v>0</v>
      </c>
      <c r="F2245" s="81"/>
      <c r="G2245" s="90">
        <f>E2245/1.11</f>
        <v>0</v>
      </c>
      <c r="H2245" s="91">
        <f>G2245*11%</f>
        <v>0</v>
      </c>
      <c r="I2245" s="91" t="e">
        <f>G2245/B2244</f>
        <v>#DIV/0!</v>
      </c>
      <c r="J2245" s="104" t="e">
        <f>H2245/B2244</f>
        <v>#DIV/0!</v>
      </c>
    </row>
    <row r="2246" spans="1:10" ht="12.75" customHeight="1" x14ac:dyDescent="0.25">
      <c r="A2246" s="101"/>
      <c r="D2246" s="81" t="s">
        <v>23</v>
      </c>
      <c r="E2246" s="81">
        <f>E2244-E2245</f>
        <v>0</v>
      </c>
      <c r="F2246" s="81"/>
      <c r="G2246" s="82">
        <f>G2244-G2245</f>
        <v>0</v>
      </c>
      <c r="H2246" s="82">
        <f>H2244-H2245</f>
        <v>0</v>
      </c>
      <c r="I2246" s="82" t="e">
        <f>I2244-I2245</f>
        <v>#DIV/0!</v>
      </c>
      <c r="J2246" s="105" t="e">
        <f>J2244-J2245</f>
        <v>#DIV/0!</v>
      </c>
    </row>
    <row r="2247" spans="1:10" ht="12.75" customHeight="1" x14ac:dyDescent="0.25">
      <c r="A2247" s="101"/>
      <c r="D2247" s="81"/>
      <c r="E2247" s="81"/>
      <c r="F2247" s="81"/>
      <c r="G2247" s="82"/>
      <c r="H2247" s="83">
        <f>G2246+H2246</f>
        <v>0</v>
      </c>
      <c r="I2247" s="83"/>
      <c r="J2247" s="103"/>
    </row>
    <row r="2248" spans="1:10" ht="12.75" customHeight="1" x14ac:dyDescent="0.25">
      <c r="A2248" s="101"/>
      <c r="B2248" s="79"/>
      <c r="D2248" s="81"/>
      <c r="E2248" s="81"/>
      <c r="F2248" s="81"/>
      <c r="G2248" s="82"/>
      <c r="H2248" s="83"/>
      <c r="I2248" s="83"/>
      <c r="J2248" s="103"/>
    </row>
    <row r="2249" spans="1:10" ht="12.75" customHeight="1" x14ac:dyDescent="0.25">
      <c r="A2249" s="101">
        <v>12</v>
      </c>
      <c r="B2249" s="84" t="s">
        <v>20</v>
      </c>
      <c r="C2249" s="84" t="s">
        <v>21</v>
      </c>
      <c r="D2249" s="85" t="s">
        <v>22</v>
      </c>
      <c r="E2249" s="85" t="s">
        <v>23</v>
      </c>
      <c r="F2249" s="85"/>
      <c r="G2249" s="86" t="s">
        <v>24</v>
      </c>
      <c r="H2249" s="87" t="s">
        <v>25</v>
      </c>
      <c r="I2249" s="87" t="s">
        <v>26</v>
      </c>
      <c r="J2249" s="102"/>
    </row>
    <row r="2250" spans="1:10" ht="12.75" customHeight="1" x14ac:dyDescent="0.25">
      <c r="A2250" s="101"/>
      <c r="B2250" s="80">
        <f>Invoice!B4467</f>
        <v>0</v>
      </c>
      <c r="C2250" s="88">
        <f>Invoice!E4467</f>
        <v>0</v>
      </c>
      <c r="D2250" s="89">
        <f>Invoice!H4467</f>
        <v>0</v>
      </c>
      <c r="E2250" s="81">
        <f t="shared" si="160"/>
        <v>0</v>
      </c>
      <c r="F2250" s="81"/>
      <c r="G2250" s="82">
        <f t="shared" si="161"/>
        <v>0</v>
      </c>
      <c r="H2250" s="83">
        <f t="shared" si="162"/>
        <v>0</v>
      </c>
      <c r="I2250" s="83" t="e">
        <f t="shared" si="163"/>
        <v>#DIV/0!</v>
      </c>
      <c r="J2250" s="103" t="e">
        <f t="shared" si="164"/>
        <v>#DIV/0!</v>
      </c>
    </row>
    <row r="2251" spans="1:10" ht="12.75" customHeight="1" x14ac:dyDescent="0.25">
      <c r="A2251" s="101"/>
      <c r="D2251" s="81"/>
      <c r="E2251" s="81">
        <f>(E2250*Invoice!I4467)+((E2250-(E2250*Invoice!I4467))*Invoice!J4467)</f>
        <v>0</v>
      </c>
      <c r="F2251" s="81"/>
      <c r="G2251" s="90">
        <f>E2251/1.11</f>
        <v>0</v>
      </c>
      <c r="H2251" s="91">
        <f>G2251*11%</f>
        <v>0</v>
      </c>
      <c r="I2251" s="91" t="e">
        <f>G2251/B2250</f>
        <v>#DIV/0!</v>
      </c>
      <c r="J2251" s="104" t="e">
        <f>H2251/B2250</f>
        <v>#DIV/0!</v>
      </c>
    </row>
    <row r="2252" spans="1:10" ht="12.75" customHeight="1" x14ac:dyDescent="0.25">
      <c r="A2252" s="101"/>
      <c r="D2252" s="81" t="s">
        <v>23</v>
      </c>
      <c r="E2252" s="81">
        <f>E2250-E2251</f>
        <v>0</v>
      </c>
      <c r="F2252" s="81"/>
      <c r="G2252" s="82">
        <f>G2250-G2251</f>
        <v>0</v>
      </c>
      <c r="H2252" s="82">
        <f>H2250-H2251</f>
        <v>0</v>
      </c>
      <c r="I2252" s="82" t="e">
        <f>I2250-I2251</f>
        <v>#DIV/0!</v>
      </c>
      <c r="J2252" s="105" t="e">
        <f>J2250-J2251</f>
        <v>#DIV/0!</v>
      </c>
    </row>
    <row r="2253" spans="1:10" ht="12.75" customHeight="1" x14ac:dyDescent="0.25">
      <c r="A2253" s="101"/>
      <c r="D2253" s="81"/>
      <c r="E2253" s="81"/>
      <c r="F2253" s="81"/>
      <c r="G2253" s="82"/>
      <c r="H2253" s="83">
        <f>G2252+H2252</f>
        <v>0</v>
      </c>
      <c r="I2253" s="83"/>
      <c r="J2253" s="103"/>
    </row>
    <row r="2254" spans="1:10" ht="12.75" customHeight="1" x14ac:dyDescent="0.25">
      <c r="A2254" s="101"/>
      <c r="B2254" s="79"/>
      <c r="D2254" s="81"/>
      <c r="E2254" s="81"/>
      <c r="F2254" s="81"/>
      <c r="G2254" s="82"/>
      <c r="H2254" s="83"/>
      <c r="I2254" s="83"/>
      <c r="J2254" s="103"/>
    </row>
    <row r="2255" spans="1:10" ht="12.75" customHeight="1" x14ac:dyDescent="0.25">
      <c r="A2255" s="101">
        <v>13</v>
      </c>
      <c r="B2255" s="84" t="s">
        <v>20</v>
      </c>
      <c r="C2255" s="84" t="s">
        <v>21</v>
      </c>
      <c r="D2255" s="85" t="s">
        <v>22</v>
      </c>
      <c r="E2255" s="85" t="s">
        <v>23</v>
      </c>
      <c r="F2255" s="85"/>
      <c r="G2255" s="86" t="s">
        <v>24</v>
      </c>
      <c r="H2255" s="87" t="s">
        <v>25</v>
      </c>
      <c r="I2255" s="87" t="s">
        <v>26</v>
      </c>
      <c r="J2255" s="102"/>
    </row>
    <row r="2256" spans="1:10" ht="12.75" customHeight="1" x14ac:dyDescent="0.25">
      <c r="A2256" s="101"/>
      <c r="B2256" s="80">
        <f>Invoice!B4468</f>
        <v>0</v>
      </c>
      <c r="C2256" s="88">
        <f>Invoice!E4468</f>
        <v>0</v>
      </c>
      <c r="D2256" s="89">
        <f>Invoice!H4468</f>
        <v>0</v>
      </c>
      <c r="E2256" s="81">
        <f t="shared" si="160"/>
        <v>0</v>
      </c>
      <c r="F2256" s="81"/>
      <c r="G2256" s="82">
        <f t="shared" si="161"/>
        <v>0</v>
      </c>
      <c r="H2256" s="83">
        <f t="shared" si="162"/>
        <v>0</v>
      </c>
      <c r="I2256" s="83" t="e">
        <f t="shared" si="163"/>
        <v>#DIV/0!</v>
      </c>
      <c r="J2256" s="103" t="e">
        <f t="shared" si="164"/>
        <v>#DIV/0!</v>
      </c>
    </row>
    <row r="2257" spans="1:10" ht="12.75" customHeight="1" x14ac:dyDescent="0.25">
      <c r="A2257" s="101"/>
      <c r="D2257" s="81"/>
      <c r="E2257" s="81">
        <f>(E2256*Invoice!I4468)+((E2256-(E2256*Invoice!I4468))*Invoice!J4468)</f>
        <v>0</v>
      </c>
      <c r="F2257" s="81"/>
      <c r="G2257" s="90">
        <f>E2257/1.11</f>
        <v>0</v>
      </c>
      <c r="H2257" s="91">
        <f>G2257*11%</f>
        <v>0</v>
      </c>
      <c r="I2257" s="91" t="e">
        <f>G2257/B2256</f>
        <v>#DIV/0!</v>
      </c>
      <c r="J2257" s="104" t="e">
        <f>H2257/B2256</f>
        <v>#DIV/0!</v>
      </c>
    </row>
    <row r="2258" spans="1:10" ht="12.75" customHeight="1" x14ac:dyDescent="0.25">
      <c r="A2258" s="101"/>
      <c r="D2258" s="81" t="s">
        <v>23</v>
      </c>
      <c r="E2258" s="81">
        <f>E2256-E2257</f>
        <v>0</v>
      </c>
      <c r="F2258" s="81"/>
      <c r="G2258" s="82">
        <f>G2256-G2257</f>
        <v>0</v>
      </c>
      <c r="H2258" s="82">
        <f>H2256-H2257</f>
        <v>0</v>
      </c>
      <c r="I2258" s="82" t="e">
        <f>I2256-I2257</f>
        <v>#DIV/0!</v>
      </c>
      <c r="J2258" s="105" t="e">
        <f>J2256-J2257</f>
        <v>#DIV/0!</v>
      </c>
    </row>
    <row r="2259" spans="1:10" ht="12.75" customHeight="1" x14ac:dyDescent="0.25">
      <c r="A2259" s="101"/>
      <c r="D2259" s="81"/>
      <c r="E2259" s="81"/>
      <c r="F2259" s="81"/>
      <c r="G2259" s="82"/>
      <c r="H2259" s="83">
        <f>G2258+H2258</f>
        <v>0</v>
      </c>
      <c r="I2259" s="83"/>
      <c r="J2259" s="103"/>
    </row>
    <row r="2260" spans="1:10" ht="12.75" customHeight="1" x14ac:dyDescent="0.25">
      <c r="A2260" s="101"/>
      <c r="B2260" s="79"/>
      <c r="D2260" s="81"/>
      <c r="E2260" s="81"/>
      <c r="F2260" s="81"/>
      <c r="G2260" s="82"/>
      <c r="H2260" s="83"/>
      <c r="I2260" s="83"/>
      <c r="J2260" s="103"/>
    </row>
    <row r="2261" spans="1:10" ht="12.75" customHeight="1" x14ac:dyDescent="0.25">
      <c r="A2261" s="101">
        <v>14</v>
      </c>
      <c r="B2261" s="84" t="s">
        <v>20</v>
      </c>
      <c r="C2261" s="84" t="s">
        <v>21</v>
      </c>
      <c r="D2261" s="85" t="s">
        <v>22</v>
      </c>
      <c r="E2261" s="85" t="s">
        <v>23</v>
      </c>
      <c r="F2261" s="85"/>
      <c r="G2261" s="86" t="s">
        <v>24</v>
      </c>
      <c r="H2261" s="87" t="s">
        <v>25</v>
      </c>
      <c r="I2261" s="87" t="s">
        <v>26</v>
      </c>
      <c r="J2261" s="102"/>
    </row>
    <row r="2262" spans="1:10" ht="12.75" customHeight="1" x14ac:dyDescent="0.25">
      <c r="A2262" s="101"/>
      <c r="B2262" s="80">
        <f>Invoice!B4469</f>
        <v>0</v>
      </c>
      <c r="C2262" s="88">
        <f>Invoice!E4469</f>
        <v>0</v>
      </c>
      <c r="D2262" s="89">
        <f>Invoice!H4469</f>
        <v>0</v>
      </c>
      <c r="E2262" s="81">
        <f t="shared" si="160"/>
        <v>0</v>
      </c>
      <c r="F2262" s="81"/>
      <c r="G2262" s="82">
        <f t="shared" si="161"/>
        <v>0</v>
      </c>
      <c r="H2262" s="83">
        <f t="shared" si="162"/>
        <v>0</v>
      </c>
      <c r="I2262" s="83" t="e">
        <f t="shared" si="163"/>
        <v>#DIV/0!</v>
      </c>
      <c r="J2262" s="103" t="e">
        <f t="shared" si="164"/>
        <v>#DIV/0!</v>
      </c>
    </row>
    <row r="2263" spans="1:10" ht="12.75" customHeight="1" x14ac:dyDescent="0.25">
      <c r="A2263" s="101"/>
      <c r="D2263" s="81"/>
      <c r="E2263" s="81">
        <f>(E2262*Invoice!I4469)+((E2262-(E2262*Invoice!I4469))*Invoice!J4469)</f>
        <v>0</v>
      </c>
      <c r="F2263" s="81"/>
      <c r="G2263" s="90">
        <f>E2263/1.11</f>
        <v>0</v>
      </c>
      <c r="H2263" s="91">
        <f>G2263*11%</f>
        <v>0</v>
      </c>
      <c r="I2263" s="91" t="e">
        <f>G2263/B2262</f>
        <v>#DIV/0!</v>
      </c>
      <c r="J2263" s="104" t="e">
        <f>H2263/B2262</f>
        <v>#DIV/0!</v>
      </c>
    </row>
    <row r="2264" spans="1:10" ht="12.75" customHeight="1" x14ac:dyDescent="0.25">
      <c r="A2264" s="101"/>
      <c r="D2264" s="81" t="s">
        <v>23</v>
      </c>
      <c r="E2264" s="81">
        <f>E2262-E2263</f>
        <v>0</v>
      </c>
      <c r="F2264" s="81"/>
      <c r="G2264" s="82">
        <f>G2262-G2263</f>
        <v>0</v>
      </c>
      <c r="H2264" s="82">
        <f>H2262-H2263</f>
        <v>0</v>
      </c>
      <c r="I2264" s="82" t="e">
        <f>I2262-I2263</f>
        <v>#DIV/0!</v>
      </c>
      <c r="J2264" s="105" t="e">
        <f>J2262-J2263</f>
        <v>#DIV/0!</v>
      </c>
    </row>
    <row r="2265" spans="1:10" ht="12.75" customHeight="1" x14ac:dyDescent="0.25">
      <c r="A2265" s="101"/>
      <c r="D2265" s="81"/>
      <c r="E2265" s="81"/>
      <c r="F2265" s="81"/>
      <c r="G2265" s="82"/>
      <c r="H2265" s="83">
        <f>G2264+H2264</f>
        <v>0</v>
      </c>
      <c r="I2265" s="83"/>
      <c r="J2265" s="103"/>
    </row>
    <row r="2266" spans="1:10" ht="12.75" customHeight="1" x14ac:dyDescent="0.25">
      <c r="A2266" s="101"/>
      <c r="B2266" s="79"/>
      <c r="D2266" s="81"/>
      <c r="E2266" s="81"/>
      <c r="F2266" s="81"/>
      <c r="G2266" s="82"/>
      <c r="H2266" s="83"/>
      <c r="I2266" s="83"/>
      <c r="J2266" s="103"/>
    </row>
    <row r="2267" spans="1:10" ht="12.75" customHeight="1" x14ac:dyDescent="0.25">
      <c r="A2267" s="101">
        <v>15</v>
      </c>
      <c r="B2267" s="84" t="s">
        <v>20</v>
      </c>
      <c r="C2267" s="84" t="s">
        <v>21</v>
      </c>
      <c r="D2267" s="85" t="s">
        <v>22</v>
      </c>
      <c r="E2267" s="85" t="s">
        <v>23</v>
      </c>
      <c r="F2267" s="85"/>
      <c r="G2267" s="86" t="s">
        <v>24</v>
      </c>
      <c r="H2267" s="87" t="s">
        <v>25</v>
      </c>
      <c r="I2267" s="87" t="s">
        <v>26</v>
      </c>
      <c r="J2267" s="102"/>
    </row>
    <row r="2268" spans="1:10" ht="12.75" customHeight="1" x14ac:dyDescent="0.25">
      <c r="A2268" s="101"/>
      <c r="B2268" s="80">
        <f>Invoice!B4470</f>
        <v>0</v>
      </c>
      <c r="C2268" s="88">
        <f>Invoice!E4470</f>
        <v>0</v>
      </c>
      <c r="D2268" s="89">
        <f>Invoice!H4470</f>
        <v>0</v>
      </c>
      <c r="E2268" s="81">
        <f t="shared" si="160"/>
        <v>0</v>
      </c>
      <c r="F2268" s="81"/>
      <c r="G2268" s="82">
        <f t="shared" si="161"/>
        <v>0</v>
      </c>
      <c r="H2268" s="83">
        <f t="shared" si="162"/>
        <v>0</v>
      </c>
      <c r="I2268" s="83" t="e">
        <f t="shared" si="163"/>
        <v>#DIV/0!</v>
      </c>
      <c r="J2268" s="103" t="e">
        <f t="shared" si="164"/>
        <v>#DIV/0!</v>
      </c>
    </row>
    <row r="2269" spans="1:10" ht="12.75" customHeight="1" x14ac:dyDescent="0.25">
      <c r="A2269" s="101"/>
      <c r="D2269" s="81"/>
      <c r="E2269" s="81">
        <f>(E2268*Invoice!I4470)+((E2268-(E2268*Invoice!I4470))*Invoice!J4470)</f>
        <v>0</v>
      </c>
      <c r="F2269" s="81"/>
      <c r="G2269" s="90">
        <f>E2269/1.11</f>
        <v>0</v>
      </c>
      <c r="H2269" s="91">
        <f>G2269*11%</f>
        <v>0</v>
      </c>
      <c r="I2269" s="91" t="e">
        <f>G2269/B2268</f>
        <v>#DIV/0!</v>
      </c>
      <c r="J2269" s="104" t="e">
        <f>H2269/B2268</f>
        <v>#DIV/0!</v>
      </c>
    </row>
    <row r="2270" spans="1:10" ht="12.75" customHeight="1" x14ac:dyDescent="0.25">
      <c r="A2270" s="101"/>
      <c r="D2270" s="81" t="s">
        <v>23</v>
      </c>
      <c r="E2270" s="81">
        <f>E2268-E2269</f>
        <v>0</v>
      </c>
      <c r="F2270" s="81"/>
      <c r="G2270" s="82">
        <f>G2268-G2269</f>
        <v>0</v>
      </c>
      <c r="H2270" s="82">
        <f>H2268-H2269</f>
        <v>0</v>
      </c>
      <c r="I2270" s="82" t="e">
        <f>I2268-I2269</f>
        <v>#DIV/0!</v>
      </c>
      <c r="J2270" s="105" t="e">
        <f>J2268-J2269</f>
        <v>#DIV/0!</v>
      </c>
    </row>
    <row r="2271" spans="1:10" ht="12.75" customHeight="1" x14ac:dyDescent="0.25">
      <c r="A2271" s="101"/>
      <c r="D2271" s="81"/>
      <c r="E2271" s="81"/>
      <c r="F2271" s="81"/>
      <c r="G2271" s="82"/>
      <c r="H2271" s="83">
        <f>G2270+H2270</f>
        <v>0</v>
      </c>
      <c r="I2271" s="83"/>
      <c r="J2271" s="103"/>
    </row>
    <row r="2272" spans="1:10" ht="12.75" customHeight="1" x14ac:dyDescent="0.25">
      <c r="A2272" s="101"/>
      <c r="B2272" s="79"/>
      <c r="D2272" s="81"/>
      <c r="E2272" s="81"/>
      <c r="F2272" s="81"/>
      <c r="G2272" s="82"/>
      <c r="H2272" s="83"/>
      <c r="I2272" s="83"/>
      <c r="J2272" s="103"/>
    </row>
    <row r="2273" spans="1:10" ht="12.75" customHeight="1" x14ac:dyDescent="0.25">
      <c r="A2273" s="101">
        <v>16</v>
      </c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2"/>
    </row>
    <row r="2274" spans="1:10" ht="12.75" customHeight="1" x14ac:dyDescent="0.25">
      <c r="A2274" s="101"/>
      <c r="B2274" s="80">
        <f>Invoice!B4471</f>
        <v>0</v>
      </c>
      <c r="C2274" s="88">
        <f>Invoice!E4471</f>
        <v>0</v>
      </c>
      <c r="D2274" s="89">
        <f>Invoice!H4471</f>
        <v>0</v>
      </c>
      <c r="E2274" s="81">
        <f t="shared" si="160"/>
        <v>0</v>
      </c>
      <c r="F2274" s="81"/>
      <c r="G2274" s="82">
        <f t="shared" si="161"/>
        <v>0</v>
      </c>
      <c r="H2274" s="83">
        <f t="shared" si="162"/>
        <v>0</v>
      </c>
      <c r="I2274" s="83" t="e">
        <f t="shared" si="163"/>
        <v>#DIV/0!</v>
      </c>
      <c r="J2274" s="103" t="e">
        <f t="shared" si="164"/>
        <v>#DIV/0!</v>
      </c>
    </row>
    <row r="2275" spans="1:10" ht="12.75" customHeight="1" x14ac:dyDescent="0.25">
      <c r="A2275" s="101"/>
      <c r="D2275" s="81"/>
      <c r="E2275" s="81">
        <f>(E2274*Invoice!I4471)+((E2274-(E2274*Invoice!I4471))*Invoice!J4471)</f>
        <v>0</v>
      </c>
      <c r="F2275" s="81"/>
      <c r="G2275" s="90">
        <f>E2275/1.11</f>
        <v>0</v>
      </c>
      <c r="H2275" s="91">
        <f>G2275*11%</f>
        <v>0</v>
      </c>
      <c r="I2275" s="91" t="e">
        <f>G2275/B2274</f>
        <v>#DIV/0!</v>
      </c>
      <c r="J2275" s="104" t="e">
        <f>H2275/B2274</f>
        <v>#DIV/0!</v>
      </c>
    </row>
    <row r="2276" spans="1:10" ht="12.75" customHeight="1" x14ac:dyDescent="0.25">
      <c r="A2276" s="101"/>
      <c r="D2276" s="81" t="s">
        <v>23</v>
      </c>
      <c r="E2276" s="81">
        <f>E2274-E2275</f>
        <v>0</v>
      </c>
      <c r="F2276" s="81"/>
      <c r="G2276" s="82">
        <f>G2274-G2275</f>
        <v>0</v>
      </c>
      <c r="H2276" s="82">
        <f>H2274-H2275</f>
        <v>0</v>
      </c>
      <c r="I2276" s="82" t="e">
        <f>I2274-I2275</f>
        <v>#DIV/0!</v>
      </c>
      <c r="J2276" s="105" t="e">
        <f>J2274-J2275</f>
        <v>#DIV/0!</v>
      </c>
    </row>
    <row r="2277" spans="1:10" ht="12.75" customHeight="1" x14ac:dyDescent="0.25">
      <c r="A2277" s="101"/>
      <c r="D2277" s="81"/>
      <c r="E2277" s="81"/>
      <c r="F2277" s="81"/>
      <c r="G2277" s="82"/>
      <c r="H2277" s="83">
        <f>G2276+H2276</f>
        <v>0</v>
      </c>
      <c r="I2277" s="83"/>
      <c r="J2277" s="103"/>
    </row>
    <row r="2278" spans="1:10" ht="12.75" customHeight="1" x14ac:dyDescent="0.25">
      <c r="A2278" s="101"/>
      <c r="C2278" s="88"/>
      <c r="D2278" s="89"/>
      <c r="E2278" s="81"/>
      <c r="F2278" s="81"/>
      <c r="G2278" s="82"/>
      <c r="H2278" s="83"/>
      <c r="I2278" s="83"/>
      <c r="J2278" s="103"/>
    </row>
    <row r="2279" spans="1:10" ht="12.75" customHeight="1" x14ac:dyDescent="0.25">
      <c r="A2279" s="106"/>
      <c r="B2279" s="107"/>
      <c r="C2279" s="107"/>
      <c r="D2279" s="107"/>
      <c r="E2279" s="107"/>
      <c r="F2279" s="107"/>
      <c r="G2279" s="108">
        <f>G2186+G2192+G2198+G2204+G2210+G2216+G2222+G2228+G2234+G2240+G2246+G2252+G2258+G2264+G2270+G2276</f>
        <v>0</v>
      </c>
      <c r="H2279" s="108">
        <f>H2186+H2192+H2198+H2204+H2210+H2216+H2222+H2228+H2234+H2240+H2246+H2252+H2258+H2264+H2270+H2276</f>
        <v>0</v>
      </c>
      <c r="I2279" s="107"/>
      <c r="J2279" s="109">
        <f>H2187+H2193+H2199+H2205+H2211+H2217+H2223+H2229+H2235+H2241+H2247+H2253+H2259+H2265+H2271+H2277</f>
        <v>0</v>
      </c>
    </row>
    <row r="2281" spans="1:10" ht="12.75" customHeight="1" x14ac:dyDescent="0.25">
      <c r="A2281" s="94" t="s">
        <v>1</v>
      </c>
      <c r="B2281" s="95">
        <f>Invoice!E4562</f>
        <v>23070041</v>
      </c>
      <c r="C2281" s="96"/>
      <c r="D2281" s="97"/>
      <c r="E2281" s="97"/>
      <c r="F2281" s="97"/>
      <c r="G2281" s="98"/>
      <c r="H2281" s="99"/>
      <c r="I2281" s="99"/>
      <c r="J2281" s="100"/>
    </row>
    <row r="2282" spans="1:10" ht="12.75" customHeight="1" x14ac:dyDescent="0.25">
      <c r="A2282" s="101">
        <v>1</v>
      </c>
      <c r="B2282" s="84" t="s">
        <v>20</v>
      </c>
      <c r="C2282" s="84" t="s">
        <v>21</v>
      </c>
      <c r="D2282" s="85" t="s">
        <v>22</v>
      </c>
      <c r="E2282" s="85" t="s">
        <v>23</v>
      </c>
      <c r="F2282" s="85"/>
      <c r="G2282" s="86" t="s">
        <v>24</v>
      </c>
      <c r="H2282" s="87" t="s">
        <v>25</v>
      </c>
      <c r="I2282" s="87" t="s">
        <v>26</v>
      </c>
      <c r="J2282" s="102"/>
    </row>
    <row r="2283" spans="1:10" ht="12.75" customHeight="1" x14ac:dyDescent="0.25">
      <c r="A2283" s="101"/>
      <c r="B2283" s="80">
        <f>Invoice!B4570</f>
        <v>0</v>
      </c>
      <c r="C2283" s="88">
        <f>Invoice!E4570</f>
        <v>0</v>
      </c>
      <c r="D2283" s="89">
        <f>Invoice!H4570</f>
        <v>0</v>
      </c>
      <c r="E2283" s="81">
        <f>D2283*B2283</f>
        <v>0</v>
      </c>
      <c r="F2283" s="81"/>
      <c r="G2283" s="82">
        <f>E2283/1.11</f>
        <v>0</v>
      </c>
      <c r="H2283" s="83">
        <f>G2283*11%</f>
        <v>0</v>
      </c>
      <c r="I2283" s="83" t="e">
        <f>G2283/B2283</f>
        <v>#DIV/0!</v>
      </c>
      <c r="J2283" s="103" t="e">
        <f>H2283/B2283</f>
        <v>#DIV/0!</v>
      </c>
    </row>
    <row r="2284" spans="1:10" ht="12.75" customHeight="1" x14ac:dyDescent="0.25">
      <c r="A2284" s="101"/>
      <c r="D2284" s="81"/>
      <c r="E2284" s="81">
        <f>(E2283*Invoice!I4570)+((E2283-(E2283*Invoice!I4570))*Invoice!J4570)</f>
        <v>0</v>
      </c>
      <c r="F2284" s="81"/>
      <c r="G2284" s="90">
        <f>E2284/1.11</f>
        <v>0</v>
      </c>
      <c r="H2284" s="91">
        <f>G2284*11%</f>
        <v>0</v>
      </c>
      <c r="I2284" s="91" t="e">
        <f>G2284/B2283</f>
        <v>#DIV/0!</v>
      </c>
      <c r="J2284" s="104" t="e">
        <f>H2284/B2283</f>
        <v>#DIV/0!</v>
      </c>
    </row>
    <row r="2285" spans="1:10" ht="12.75" customHeight="1" x14ac:dyDescent="0.25">
      <c r="A2285" s="101"/>
      <c r="D2285" s="81" t="s">
        <v>23</v>
      </c>
      <c r="E2285" s="81">
        <f>E2283-E2284</f>
        <v>0</v>
      </c>
      <c r="F2285" s="81"/>
      <c r="G2285" s="82">
        <f>G2283-G2284</f>
        <v>0</v>
      </c>
      <c r="H2285" s="82">
        <f>H2283-H2284</f>
        <v>0</v>
      </c>
      <c r="I2285" s="82" t="e">
        <f>I2283-I2284</f>
        <v>#DIV/0!</v>
      </c>
      <c r="J2285" s="105" t="e">
        <f>J2283-J2284</f>
        <v>#DIV/0!</v>
      </c>
    </row>
    <row r="2286" spans="1:10" ht="12.75" customHeight="1" x14ac:dyDescent="0.25">
      <c r="A2286" s="101"/>
      <c r="D2286" s="81"/>
      <c r="E2286" s="81"/>
      <c r="F2286" s="81"/>
      <c r="G2286" s="82"/>
      <c r="H2286" s="83">
        <f>G2285+H2285</f>
        <v>0</v>
      </c>
      <c r="I2286" s="83"/>
      <c r="J2286" s="103"/>
    </row>
    <row r="2287" spans="1:10" ht="12.75" customHeight="1" x14ac:dyDescent="0.25">
      <c r="A2287" s="101"/>
      <c r="B2287" s="79"/>
      <c r="D2287" s="81"/>
      <c r="E2287" s="81"/>
      <c r="F2287" s="81"/>
      <c r="G2287" s="82"/>
      <c r="H2287" s="83"/>
      <c r="I2287" s="83"/>
      <c r="J2287" s="103"/>
    </row>
    <row r="2288" spans="1:10" ht="12.75" customHeight="1" x14ac:dyDescent="0.25">
      <c r="A2288" s="101">
        <v>2</v>
      </c>
      <c r="B2288" s="84" t="s">
        <v>20</v>
      </c>
      <c r="C2288" s="84" t="s">
        <v>21</v>
      </c>
      <c r="D2288" s="85" t="s">
        <v>22</v>
      </c>
      <c r="E2288" s="85" t="s">
        <v>23</v>
      </c>
      <c r="F2288" s="85"/>
      <c r="G2288" s="86" t="s">
        <v>24</v>
      </c>
      <c r="H2288" s="87" t="s">
        <v>25</v>
      </c>
      <c r="I2288" s="87" t="s">
        <v>26</v>
      </c>
      <c r="J2288" s="102"/>
    </row>
    <row r="2289" spans="1:10" ht="12.75" customHeight="1" x14ac:dyDescent="0.25">
      <c r="A2289" s="101"/>
      <c r="B2289" s="80">
        <f>Invoice!B4571</f>
        <v>0</v>
      </c>
      <c r="C2289" s="88">
        <f>Invoice!E4571</f>
        <v>0</v>
      </c>
      <c r="D2289" s="89">
        <f>Invoice!H4571</f>
        <v>0</v>
      </c>
      <c r="E2289" s="81">
        <f t="shared" ref="E2289:E2373" si="165">D2289*B2289</f>
        <v>0</v>
      </c>
      <c r="F2289" s="81"/>
      <c r="G2289" s="82">
        <f t="shared" ref="G2289:G2373" si="166">E2289/1.11</f>
        <v>0</v>
      </c>
      <c r="H2289" s="83">
        <f t="shared" ref="H2289:H2373" si="167">G2289*11%</f>
        <v>0</v>
      </c>
      <c r="I2289" s="83" t="e">
        <f t="shared" ref="I2289:I2373" si="168">G2289/B2289</f>
        <v>#DIV/0!</v>
      </c>
      <c r="J2289" s="103" t="e">
        <f t="shared" ref="J2289:J2373" si="169">H2289/B2289</f>
        <v>#DIV/0!</v>
      </c>
    </row>
    <row r="2290" spans="1:10" ht="12.75" customHeight="1" x14ac:dyDescent="0.25">
      <c r="A2290" s="101"/>
      <c r="D2290" s="81"/>
      <c r="E2290" s="81">
        <f>(E2289*Invoice!I4571)+((E2289-(E2289*Invoice!I4571))*Invoice!J4571)</f>
        <v>0</v>
      </c>
      <c r="F2290" s="81"/>
      <c r="G2290" s="90">
        <f>E2290/1.11</f>
        <v>0</v>
      </c>
      <c r="H2290" s="91">
        <f>G2290*11%</f>
        <v>0</v>
      </c>
      <c r="I2290" s="91" t="e">
        <f>G2290/B2289</f>
        <v>#DIV/0!</v>
      </c>
      <c r="J2290" s="104" t="e">
        <f>H2290/B2289</f>
        <v>#DIV/0!</v>
      </c>
    </row>
    <row r="2291" spans="1:10" ht="12.75" customHeight="1" x14ac:dyDescent="0.25">
      <c r="A2291" s="101"/>
      <c r="D2291" s="81" t="s">
        <v>23</v>
      </c>
      <c r="E2291" s="81">
        <f>E2289-E2290</f>
        <v>0</v>
      </c>
      <c r="F2291" s="81"/>
      <c r="G2291" s="82">
        <f>G2289-G2290</f>
        <v>0</v>
      </c>
      <c r="H2291" s="82">
        <f>H2289-H2290</f>
        <v>0</v>
      </c>
      <c r="I2291" s="82" t="e">
        <f>I2289-I2290</f>
        <v>#DIV/0!</v>
      </c>
      <c r="J2291" s="105" t="e">
        <f>J2289-J2290</f>
        <v>#DIV/0!</v>
      </c>
    </row>
    <row r="2292" spans="1:10" ht="12.75" customHeight="1" x14ac:dyDescent="0.25">
      <c r="A2292" s="101"/>
      <c r="D2292" s="81"/>
      <c r="E2292" s="81"/>
      <c r="F2292" s="81"/>
      <c r="G2292" s="82"/>
      <c r="H2292" s="83">
        <f>G2291+H2291</f>
        <v>0</v>
      </c>
      <c r="I2292" s="83"/>
      <c r="J2292" s="103"/>
    </row>
    <row r="2293" spans="1:10" ht="12.75" customHeight="1" x14ac:dyDescent="0.25">
      <c r="A2293" s="101"/>
      <c r="B2293" s="79"/>
      <c r="D2293" s="81"/>
      <c r="E2293" s="81"/>
      <c r="F2293" s="81"/>
      <c r="G2293" s="82"/>
      <c r="H2293" s="83"/>
      <c r="I2293" s="83"/>
      <c r="J2293" s="103"/>
    </row>
    <row r="2294" spans="1:10" ht="12.75" customHeight="1" x14ac:dyDescent="0.25">
      <c r="A2294" s="101">
        <v>3</v>
      </c>
      <c r="B2294" s="84" t="s">
        <v>20</v>
      </c>
      <c r="C2294" s="84" t="s">
        <v>21</v>
      </c>
      <c r="D2294" s="85" t="s">
        <v>22</v>
      </c>
      <c r="E2294" s="85" t="s">
        <v>23</v>
      </c>
      <c r="F2294" s="85"/>
      <c r="G2294" s="86" t="s">
        <v>24</v>
      </c>
      <c r="H2294" s="87" t="s">
        <v>25</v>
      </c>
      <c r="I2294" s="87" t="s">
        <v>26</v>
      </c>
      <c r="J2294" s="102"/>
    </row>
    <row r="2295" spans="1:10" ht="12.75" customHeight="1" x14ac:dyDescent="0.25">
      <c r="A2295" s="101"/>
      <c r="B2295" s="80">
        <f>Invoice!B4572</f>
        <v>0</v>
      </c>
      <c r="C2295" s="88">
        <f>Invoice!E4572</f>
        <v>0</v>
      </c>
      <c r="D2295" s="89">
        <f>Invoice!H4572</f>
        <v>0</v>
      </c>
      <c r="E2295" s="81">
        <f t="shared" si="165"/>
        <v>0</v>
      </c>
      <c r="F2295" s="81"/>
      <c r="G2295" s="82">
        <f t="shared" si="166"/>
        <v>0</v>
      </c>
      <c r="H2295" s="83">
        <f t="shared" si="167"/>
        <v>0</v>
      </c>
      <c r="I2295" s="83" t="e">
        <f t="shared" si="168"/>
        <v>#DIV/0!</v>
      </c>
      <c r="J2295" s="103" t="e">
        <f t="shared" si="169"/>
        <v>#DIV/0!</v>
      </c>
    </row>
    <row r="2296" spans="1:10" ht="12.75" customHeight="1" x14ac:dyDescent="0.25">
      <c r="A2296" s="101"/>
      <c r="D2296" s="81"/>
      <c r="E2296" s="81">
        <f>(E2295*Invoice!I4572)+((E2295-(E2295*Invoice!I4572))*Invoice!J4572)</f>
        <v>0</v>
      </c>
      <c r="F2296" s="81"/>
      <c r="G2296" s="90">
        <f>E2296/1.11</f>
        <v>0</v>
      </c>
      <c r="H2296" s="91">
        <f>G2296*11%</f>
        <v>0</v>
      </c>
      <c r="I2296" s="91" t="e">
        <f>G2296/B2295</f>
        <v>#DIV/0!</v>
      </c>
      <c r="J2296" s="104" t="e">
        <f>H2296/B2295</f>
        <v>#DIV/0!</v>
      </c>
    </row>
    <row r="2297" spans="1:10" ht="12.75" customHeight="1" x14ac:dyDescent="0.25">
      <c r="A2297" s="101"/>
      <c r="D2297" s="81" t="s">
        <v>23</v>
      </c>
      <c r="E2297" s="81">
        <f>E2295-E2296</f>
        <v>0</v>
      </c>
      <c r="F2297" s="81"/>
      <c r="G2297" s="82">
        <f>G2295-G2296</f>
        <v>0</v>
      </c>
      <c r="H2297" s="82">
        <f>H2295-H2296</f>
        <v>0</v>
      </c>
      <c r="I2297" s="82" t="e">
        <f>I2295-I2296</f>
        <v>#DIV/0!</v>
      </c>
      <c r="J2297" s="105" t="e">
        <f>J2295-J2296</f>
        <v>#DIV/0!</v>
      </c>
    </row>
    <row r="2298" spans="1:10" ht="12.75" customHeight="1" x14ac:dyDescent="0.25">
      <c r="A2298" s="101"/>
      <c r="D2298" s="81"/>
      <c r="E2298" s="81"/>
      <c r="F2298" s="81"/>
      <c r="G2298" s="82"/>
      <c r="H2298" s="83">
        <f>G2297+H2297</f>
        <v>0</v>
      </c>
      <c r="I2298" s="83"/>
      <c r="J2298" s="103"/>
    </row>
    <row r="2299" spans="1:10" ht="12.75" customHeight="1" x14ac:dyDescent="0.25">
      <c r="A2299" s="101"/>
      <c r="B2299" s="79"/>
      <c r="D2299" s="81"/>
      <c r="E2299" s="81"/>
      <c r="F2299" s="81"/>
      <c r="G2299" s="82"/>
      <c r="H2299" s="83"/>
      <c r="I2299" s="83"/>
      <c r="J2299" s="103"/>
    </row>
    <row r="2300" spans="1:10" ht="12.75" customHeight="1" x14ac:dyDescent="0.25">
      <c r="A2300" s="101">
        <v>4</v>
      </c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2"/>
    </row>
    <row r="2301" spans="1:10" ht="12.75" customHeight="1" x14ac:dyDescent="0.25">
      <c r="A2301" s="101"/>
      <c r="B2301" s="80">
        <f>Invoice!B4573</f>
        <v>0</v>
      </c>
      <c r="C2301" s="88">
        <f>Invoice!E4573</f>
        <v>0</v>
      </c>
      <c r="D2301" s="89">
        <f>Invoice!H4573</f>
        <v>0</v>
      </c>
      <c r="E2301" s="81">
        <f t="shared" si="165"/>
        <v>0</v>
      </c>
      <c r="F2301" s="81"/>
      <c r="G2301" s="82">
        <f t="shared" si="166"/>
        <v>0</v>
      </c>
      <c r="H2301" s="83">
        <f t="shared" si="167"/>
        <v>0</v>
      </c>
      <c r="I2301" s="83" t="e">
        <f t="shared" si="168"/>
        <v>#DIV/0!</v>
      </c>
      <c r="J2301" s="103" t="e">
        <f t="shared" si="169"/>
        <v>#DIV/0!</v>
      </c>
    </row>
    <row r="2302" spans="1:10" ht="12.75" customHeight="1" x14ac:dyDescent="0.25">
      <c r="A2302" s="101"/>
      <c r="D2302" s="81"/>
      <c r="E2302" s="81">
        <f>(E2301*Invoice!I4573)+((E2301-(E2301*Invoice!I4573))*Invoice!J4573)</f>
        <v>0</v>
      </c>
      <c r="F2302" s="81"/>
      <c r="G2302" s="90">
        <f>E2302/1.11</f>
        <v>0</v>
      </c>
      <c r="H2302" s="91">
        <f>G2302*11%</f>
        <v>0</v>
      </c>
      <c r="I2302" s="91" t="e">
        <f>G2302/B2301</f>
        <v>#DIV/0!</v>
      </c>
      <c r="J2302" s="104" t="e">
        <f>H2302/B2301</f>
        <v>#DIV/0!</v>
      </c>
    </row>
    <row r="2303" spans="1:10" ht="12.75" customHeight="1" x14ac:dyDescent="0.25">
      <c r="A2303" s="101"/>
      <c r="D2303" s="81" t="s">
        <v>23</v>
      </c>
      <c r="E2303" s="81">
        <f>E2301-E2302</f>
        <v>0</v>
      </c>
      <c r="F2303" s="81"/>
      <c r="G2303" s="82">
        <f>G2301-G2302</f>
        <v>0</v>
      </c>
      <c r="H2303" s="82">
        <f>H2301-H2302</f>
        <v>0</v>
      </c>
      <c r="I2303" s="82" t="e">
        <f>I2301-I2302</f>
        <v>#DIV/0!</v>
      </c>
      <c r="J2303" s="105" t="e">
        <f>J2301-J2302</f>
        <v>#DIV/0!</v>
      </c>
    </row>
    <row r="2304" spans="1:10" ht="12.75" customHeight="1" x14ac:dyDescent="0.25">
      <c r="A2304" s="101"/>
      <c r="D2304" s="81"/>
      <c r="E2304" s="81"/>
      <c r="F2304" s="81"/>
      <c r="G2304" s="82"/>
      <c r="H2304" s="83">
        <f>G2303+H2303</f>
        <v>0</v>
      </c>
      <c r="I2304" s="83"/>
      <c r="J2304" s="103"/>
    </row>
    <row r="2305" spans="1:10" ht="12.75" customHeight="1" x14ac:dyDescent="0.25">
      <c r="A2305" s="101"/>
      <c r="B2305" s="79"/>
      <c r="D2305" s="81"/>
      <c r="E2305" s="81"/>
      <c r="F2305" s="81"/>
      <c r="G2305" s="82"/>
      <c r="H2305" s="83"/>
      <c r="I2305" s="83"/>
      <c r="J2305" s="103"/>
    </row>
    <row r="2306" spans="1:10" ht="12.75" customHeight="1" x14ac:dyDescent="0.25">
      <c r="A2306" s="101">
        <v>5</v>
      </c>
      <c r="B2306" s="84" t="s">
        <v>20</v>
      </c>
      <c r="C2306" s="84" t="s">
        <v>21</v>
      </c>
      <c r="D2306" s="85" t="s">
        <v>22</v>
      </c>
      <c r="E2306" s="85" t="s">
        <v>23</v>
      </c>
      <c r="F2306" s="85"/>
      <c r="G2306" s="86" t="s">
        <v>24</v>
      </c>
      <c r="H2306" s="87" t="s">
        <v>25</v>
      </c>
      <c r="I2306" s="87" t="s">
        <v>26</v>
      </c>
      <c r="J2306" s="102"/>
    </row>
    <row r="2307" spans="1:10" ht="12.75" customHeight="1" x14ac:dyDescent="0.25">
      <c r="A2307" s="101"/>
      <c r="B2307" s="80">
        <f>Invoice!B4574</f>
        <v>0</v>
      </c>
      <c r="C2307" s="88">
        <f>Invoice!E4574</f>
        <v>0</v>
      </c>
      <c r="D2307" s="89">
        <f>Invoice!H4574</f>
        <v>0</v>
      </c>
      <c r="E2307" s="81">
        <f t="shared" si="165"/>
        <v>0</v>
      </c>
      <c r="F2307" s="81"/>
      <c r="G2307" s="82">
        <f t="shared" si="166"/>
        <v>0</v>
      </c>
      <c r="H2307" s="83">
        <f t="shared" si="167"/>
        <v>0</v>
      </c>
      <c r="I2307" s="83" t="e">
        <f t="shared" si="168"/>
        <v>#DIV/0!</v>
      </c>
      <c r="J2307" s="103" t="e">
        <f t="shared" si="169"/>
        <v>#DIV/0!</v>
      </c>
    </row>
    <row r="2308" spans="1:10" ht="12.75" customHeight="1" x14ac:dyDescent="0.25">
      <c r="A2308" s="101"/>
      <c r="D2308" s="81"/>
      <c r="E2308" s="81">
        <f>(E2307*Invoice!I4574)+((E2307-(E2307*Invoice!I4574))*Invoice!J4574)</f>
        <v>0</v>
      </c>
      <c r="F2308" s="81"/>
      <c r="G2308" s="90">
        <f>E2308/1.11</f>
        <v>0</v>
      </c>
      <c r="H2308" s="91">
        <f>G2308*11%</f>
        <v>0</v>
      </c>
      <c r="I2308" s="91" t="e">
        <f>G2308/B2307</f>
        <v>#DIV/0!</v>
      </c>
      <c r="J2308" s="104" t="e">
        <f>H2308/B2307</f>
        <v>#DIV/0!</v>
      </c>
    </row>
    <row r="2309" spans="1:10" ht="12.75" customHeight="1" x14ac:dyDescent="0.25">
      <c r="A2309" s="101"/>
      <c r="D2309" s="81" t="s">
        <v>23</v>
      </c>
      <c r="E2309" s="81">
        <f>E2307-E2308</f>
        <v>0</v>
      </c>
      <c r="F2309" s="81"/>
      <c r="G2309" s="82">
        <f>G2307-G2308</f>
        <v>0</v>
      </c>
      <c r="H2309" s="82">
        <f>H2307-H2308</f>
        <v>0</v>
      </c>
      <c r="I2309" s="82" t="e">
        <f>I2307-I2308</f>
        <v>#DIV/0!</v>
      </c>
      <c r="J2309" s="105" t="e">
        <f>J2307-J2308</f>
        <v>#DIV/0!</v>
      </c>
    </row>
    <row r="2310" spans="1:10" ht="12.75" customHeight="1" x14ac:dyDescent="0.25">
      <c r="A2310" s="101"/>
      <c r="D2310" s="81"/>
      <c r="E2310" s="81"/>
      <c r="F2310" s="81"/>
      <c r="G2310" s="82"/>
      <c r="H2310" s="83">
        <f>G2309+H2309</f>
        <v>0</v>
      </c>
      <c r="I2310" s="83"/>
      <c r="J2310" s="103"/>
    </row>
    <row r="2311" spans="1:10" ht="12.75" customHeight="1" x14ac:dyDescent="0.25">
      <c r="A2311" s="101"/>
      <c r="B2311" s="79"/>
      <c r="D2311" s="81"/>
      <c r="E2311" s="81"/>
      <c r="F2311" s="81"/>
      <c r="G2311" s="82"/>
      <c r="H2311" s="83"/>
      <c r="I2311" s="83"/>
      <c r="J2311" s="103"/>
    </row>
    <row r="2312" spans="1:10" ht="12.75" customHeight="1" x14ac:dyDescent="0.25">
      <c r="A2312" s="101">
        <v>6</v>
      </c>
      <c r="B2312" s="84" t="s">
        <v>20</v>
      </c>
      <c r="C2312" s="84" t="s">
        <v>21</v>
      </c>
      <c r="D2312" s="85" t="s">
        <v>22</v>
      </c>
      <c r="E2312" s="85" t="s">
        <v>23</v>
      </c>
      <c r="F2312" s="85"/>
      <c r="G2312" s="86" t="s">
        <v>24</v>
      </c>
      <c r="H2312" s="87" t="s">
        <v>25</v>
      </c>
      <c r="I2312" s="87" t="s">
        <v>26</v>
      </c>
      <c r="J2312" s="102"/>
    </row>
    <row r="2313" spans="1:10" ht="12.75" customHeight="1" x14ac:dyDescent="0.25">
      <c r="A2313" s="101"/>
      <c r="B2313" s="80">
        <f>Invoice!B4575</f>
        <v>0</v>
      </c>
      <c r="C2313" s="88">
        <f>Invoice!E4575</f>
        <v>0</v>
      </c>
      <c r="D2313" s="89">
        <f>Invoice!H4575</f>
        <v>0</v>
      </c>
      <c r="E2313" s="81">
        <f t="shared" si="165"/>
        <v>0</v>
      </c>
      <c r="F2313" s="81"/>
      <c r="G2313" s="82">
        <f t="shared" si="166"/>
        <v>0</v>
      </c>
      <c r="H2313" s="83">
        <f t="shared" si="167"/>
        <v>0</v>
      </c>
      <c r="I2313" s="83" t="e">
        <f t="shared" si="168"/>
        <v>#DIV/0!</v>
      </c>
      <c r="J2313" s="103" t="e">
        <f t="shared" si="169"/>
        <v>#DIV/0!</v>
      </c>
    </row>
    <row r="2314" spans="1:10" ht="12.75" customHeight="1" x14ac:dyDescent="0.25">
      <c r="A2314" s="101"/>
      <c r="D2314" s="81"/>
      <c r="E2314" s="81">
        <f>(E2313*Invoice!I4575)+((E2313-(E2313*Invoice!I4575))*Invoice!J4575)</f>
        <v>0</v>
      </c>
      <c r="F2314" s="81"/>
      <c r="G2314" s="90">
        <f>E2314/1.11</f>
        <v>0</v>
      </c>
      <c r="H2314" s="91">
        <f>G2314*11%</f>
        <v>0</v>
      </c>
      <c r="I2314" s="91" t="e">
        <f>G2314/B2313</f>
        <v>#DIV/0!</v>
      </c>
      <c r="J2314" s="104" t="e">
        <f>H2314/B2313</f>
        <v>#DIV/0!</v>
      </c>
    </row>
    <row r="2315" spans="1:10" ht="12.75" customHeight="1" x14ac:dyDescent="0.25">
      <c r="A2315" s="101"/>
      <c r="D2315" s="81" t="s">
        <v>23</v>
      </c>
      <c r="E2315" s="81">
        <f>E2313-E2314</f>
        <v>0</v>
      </c>
      <c r="F2315" s="81"/>
      <c r="G2315" s="82">
        <f>G2313-G2314</f>
        <v>0</v>
      </c>
      <c r="H2315" s="82">
        <f>H2313-H2314</f>
        <v>0</v>
      </c>
      <c r="I2315" s="82" t="e">
        <f>I2313-I2314</f>
        <v>#DIV/0!</v>
      </c>
      <c r="J2315" s="105" t="e">
        <f>J2313-J2314</f>
        <v>#DIV/0!</v>
      </c>
    </row>
    <row r="2316" spans="1:10" ht="12.75" customHeight="1" x14ac:dyDescent="0.25">
      <c r="A2316" s="101"/>
      <c r="D2316" s="81"/>
      <c r="E2316" s="81"/>
      <c r="F2316" s="81"/>
      <c r="G2316" s="82"/>
      <c r="H2316" s="83">
        <f>G2315+H2315</f>
        <v>0</v>
      </c>
      <c r="I2316" s="83"/>
      <c r="J2316" s="103"/>
    </row>
    <row r="2317" spans="1:10" ht="12.75" customHeight="1" x14ac:dyDescent="0.25">
      <c r="A2317" s="101"/>
      <c r="B2317" s="79"/>
      <c r="D2317" s="81"/>
      <c r="E2317" s="81"/>
      <c r="F2317" s="81"/>
      <c r="G2317" s="82"/>
      <c r="H2317" s="83"/>
      <c r="I2317" s="83"/>
      <c r="J2317" s="103"/>
    </row>
    <row r="2318" spans="1:10" ht="12.75" customHeight="1" x14ac:dyDescent="0.25">
      <c r="A2318" s="101">
        <v>7</v>
      </c>
      <c r="B2318" s="84" t="s">
        <v>20</v>
      </c>
      <c r="C2318" s="84" t="s">
        <v>21</v>
      </c>
      <c r="D2318" s="85" t="s">
        <v>22</v>
      </c>
      <c r="E2318" s="85" t="s">
        <v>23</v>
      </c>
      <c r="F2318" s="85"/>
      <c r="G2318" s="86" t="s">
        <v>24</v>
      </c>
      <c r="H2318" s="87" t="s">
        <v>25</v>
      </c>
      <c r="I2318" s="87" t="s">
        <v>26</v>
      </c>
      <c r="J2318" s="102"/>
    </row>
    <row r="2319" spans="1:10" ht="12.75" customHeight="1" x14ac:dyDescent="0.25">
      <c r="A2319" s="101"/>
      <c r="B2319" s="80">
        <f>Invoice!B4576</f>
        <v>0</v>
      </c>
      <c r="C2319" s="88">
        <f>Invoice!E4576</f>
        <v>0</v>
      </c>
      <c r="D2319" s="89">
        <f>Invoice!H4576</f>
        <v>0</v>
      </c>
      <c r="E2319" s="81">
        <f t="shared" si="165"/>
        <v>0</v>
      </c>
      <c r="F2319" s="81"/>
      <c r="G2319" s="82">
        <f t="shared" si="166"/>
        <v>0</v>
      </c>
      <c r="H2319" s="83">
        <f t="shared" si="167"/>
        <v>0</v>
      </c>
      <c r="I2319" s="83" t="e">
        <f t="shared" si="168"/>
        <v>#DIV/0!</v>
      </c>
      <c r="J2319" s="103" t="e">
        <f t="shared" si="169"/>
        <v>#DIV/0!</v>
      </c>
    </row>
    <row r="2320" spans="1:10" ht="12.75" customHeight="1" x14ac:dyDescent="0.25">
      <c r="A2320" s="101"/>
      <c r="D2320" s="81"/>
      <c r="E2320" s="81">
        <f>(E2319*Invoice!I4576)+((E2319-(E2319*Invoice!I4576))*Invoice!J4576)</f>
        <v>0</v>
      </c>
      <c r="F2320" s="81"/>
      <c r="G2320" s="90">
        <f>E2320/1.11</f>
        <v>0</v>
      </c>
      <c r="H2320" s="91">
        <f>G2320*11%</f>
        <v>0</v>
      </c>
      <c r="I2320" s="91" t="e">
        <f>G2320/B2319</f>
        <v>#DIV/0!</v>
      </c>
      <c r="J2320" s="104" t="e">
        <f>H2320/B2319</f>
        <v>#DIV/0!</v>
      </c>
    </row>
    <row r="2321" spans="1:10" ht="12.75" customHeight="1" x14ac:dyDescent="0.25">
      <c r="A2321" s="101"/>
      <c r="D2321" s="81" t="s">
        <v>23</v>
      </c>
      <c r="E2321" s="81">
        <f>E2319-E2320</f>
        <v>0</v>
      </c>
      <c r="F2321" s="81"/>
      <c r="G2321" s="82">
        <f>G2319-G2320</f>
        <v>0</v>
      </c>
      <c r="H2321" s="82">
        <f>H2319-H2320</f>
        <v>0</v>
      </c>
      <c r="I2321" s="82" t="e">
        <f>I2319-I2320</f>
        <v>#DIV/0!</v>
      </c>
      <c r="J2321" s="105" t="e">
        <f>J2319-J2320</f>
        <v>#DIV/0!</v>
      </c>
    </row>
    <row r="2322" spans="1:10" ht="12.75" customHeight="1" x14ac:dyDescent="0.25">
      <c r="A2322" s="101"/>
      <c r="D2322" s="81"/>
      <c r="E2322" s="81"/>
      <c r="F2322" s="81"/>
      <c r="G2322" s="82"/>
      <c r="H2322" s="83">
        <f>G2321+H2321</f>
        <v>0</v>
      </c>
      <c r="I2322" s="83"/>
      <c r="J2322" s="103"/>
    </row>
    <row r="2323" spans="1:10" ht="12.75" customHeight="1" x14ac:dyDescent="0.25">
      <c r="A2323" s="101"/>
      <c r="B2323" s="79"/>
      <c r="D2323" s="81"/>
      <c r="E2323" s="81"/>
      <c r="F2323" s="81"/>
      <c r="G2323" s="82"/>
      <c r="H2323" s="83"/>
      <c r="I2323" s="83"/>
      <c r="J2323" s="103"/>
    </row>
    <row r="2324" spans="1:10" ht="12.75" customHeight="1" x14ac:dyDescent="0.25">
      <c r="A2324" s="101">
        <v>8</v>
      </c>
      <c r="B2324" s="84" t="s">
        <v>20</v>
      </c>
      <c r="C2324" s="84" t="s">
        <v>21</v>
      </c>
      <c r="D2324" s="85" t="s">
        <v>22</v>
      </c>
      <c r="E2324" s="85" t="s">
        <v>23</v>
      </c>
      <c r="F2324" s="85"/>
      <c r="G2324" s="86" t="s">
        <v>24</v>
      </c>
      <c r="H2324" s="87" t="s">
        <v>25</v>
      </c>
      <c r="I2324" s="87" t="s">
        <v>26</v>
      </c>
      <c r="J2324" s="102"/>
    </row>
    <row r="2325" spans="1:10" ht="12.75" customHeight="1" x14ac:dyDescent="0.25">
      <c r="A2325" s="101"/>
      <c r="B2325" s="80">
        <f>Invoice!B4577</f>
        <v>0</v>
      </c>
      <c r="C2325" s="88">
        <f>Invoice!E4577</f>
        <v>0</v>
      </c>
      <c r="D2325" s="89">
        <f>Invoice!H4577</f>
        <v>0</v>
      </c>
      <c r="E2325" s="81">
        <f t="shared" si="165"/>
        <v>0</v>
      </c>
      <c r="F2325" s="81"/>
      <c r="G2325" s="82">
        <f t="shared" si="166"/>
        <v>0</v>
      </c>
      <c r="H2325" s="83">
        <f t="shared" si="167"/>
        <v>0</v>
      </c>
      <c r="I2325" s="83" t="e">
        <f t="shared" si="168"/>
        <v>#DIV/0!</v>
      </c>
      <c r="J2325" s="103" t="e">
        <f t="shared" si="169"/>
        <v>#DIV/0!</v>
      </c>
    </row>
    <row r="2326" spans="1:10" ht="12.75" customHeight="1" x14ac:dyDescent="0.25">
      <c r="A2326" s="101"/>
      <c r="D2326" s="81"/>
      <c r="E2326" s="81">
        <f>(E2325*Invoice!I4577)+((E2325-(E2325*Invoice!I4577))*Invoice!J4577)</f>
        <v>0</v>
      </c>
      <c r="F2326" s="81"/>
      <c r="G2326" s="90">
        <f>E2326/1.11</f>
        <v>0</v>
      </c>
      <c r="H2326" s="91">
        <f>G2326*11%</f>
        <v>0</v>
      </c>
      <c r="I2326" s="91" t="e">
        <f>G2326/B2325</f>
        <v>#DIV/0!</v>
      </c>
      <c r="J2326" s="104" t="e">
        <f>H2326/B2325</f>
        <v>#DIV/0!</v>
      </c>
    </row>
    <row r="2327" spans="1:10" ht="12.75" customHeight="1" x14ac:dyDescent="0.25">
      <c r="A2327" s="101"/>
      <c r="D2327" s="81" t="s">
        <v>23</v>
      </c>
      <c r="E2327" s="81">
        <f>E2325-E2326</f>
        <v>0</v>
      </c>
      <c r="F2327" s="81"/>
      <c r="G2327" s="82">
        <f>G2325-G2326</f>
        <v>0</v>
      </c>
      <c r="H2327" s="82">
        <f>H2325-H2326</f>
        <v>0</v>
      </c>
      <c r="I2327" s="82" t="e">
        <f>I2325-I2326</f>
        <v>#DIV/0!</v>
      </c>
      <c r="J2327" s="105" t="e">
        <f>J2325-J2326</f>
        <v>#DIV/0!</v>
      </c>
    </row>
    <row r="2328" spans="1:10" ht="12.75" customHeight="1" x14ac:dyDescent="0.25">
      <c r="A2328" s="101"/>
      <c r="D2328" s="81"/>
      <c r="E2328" s="81"/>
      <c r="F2328" s="81"/>
      <c r="G2328" s="82"/>
      <c r="H2328" s="83">
        <f>G2327+H2327</f>
        <v>0</v>
      </c>
      <c r="I2328" s="83"/>
      <c r="J2328" s="103"/>
    </row>
    <row r="2329" spans="1:10" ht="12.75" customHeight="1" x14ac:dyDescent="0.25">
      <c r="A2329" s="101"/>
      <c r="B2329" s="79"/>
      <c r="D2329" s="81"/>
      <c r="E2329" s="81"/>
      <c r="F2329" s="81"/>
      <c r="G2329" s="82"/>
      <c r="H2329" s="83"/>
      <c r="I2329" s="83"/>
      <c r="J2329" s="103"/>
    </row>
    <row r="2330" spans="1:10" ht="12.75" customHeight="1" x14ac:dyDescent="0.25">
      <c r="A2330" s="101">
        <v>9</v>
      </c>
      <c r="B2330" s="84" t="s">
        <v>20</v>
      </c>
      <c r="C2330" s="84" t="s">
        <v>21</v>
      </c>
      <c r="D2330" s="85" t="s">
        <v>22</v>
      </c>
      <c r="E2330" s="85" t="s">
        <v>23</v>
      </c>
      <c r="F2330" s="85"/>
      <c r="G2330" s="86" t="s">
        <v>24</v>
      </c>
      <c r="H2330" s="87" t="s">
        <v>25</v>
      </c>
      <c r="I2330" s="87" t="s">
        <v>26</v>
      </c>
      <c r="J2330" s="102"/>
    </row>
    <row r="2331" spans="1:10" ht="12.75" customHeight="1" x14ac:dyDescent="0.25">
      <c r="A2331" s="101"/>
      <c r="B2331" s="80">
        <f>Invoice!B4578</f>
        <v>0</v>
      </c>
      <c r="C2331" s="88">
        <f>Invoice!E4578</f>
        <v>0</v>
      </c>
      <c r="D2331" s="89">
        <f>Invoice!H4578</f>
        <v>0</v>
      </c>
      <c r="E2331" s="81">
        <f t="shared" si="165"/>
        <v>0</v>
      </c>
      <c r="F2331" s="81"/>
      <c r="G2331" s="82">
        <f t="shared" si="166"/>
        <v>0</v>
      </c>
      <c r="H2331" s="83">
        <f t="shared" si="167"/>
        <v>0</v>
      </c>
      <c r="I2331" s="83" t="e">
        <f t="shared" si="168"/>
        <v>#DIV/0!</v>
      </c>
      <c r="J2331" s="103" t="e">
        <f t="shared" si="169"/>
        <v>#DIV/0!</v>
      </c>
    </row>
    <row r="2332" spans="1:10" ht="12.75" customHeight="1" x14ac:dyDescent="0.25">
      <c r="A2332" s="101"/>
      <c r="D2332" s="81"/>
      <c r="E2332" s="81">
        <f>(E2331*Invoice!I4578)+((E2331-(E2331*Invoice!I4578))*Invoice!J4578)</f>
        <v>0</v>
      </c>
      <c r="F2332" s="81"/>
      <c r="G2332" s="90">
        <f>E2332/1.11</f>
        <v>0</v>
      </c>
      <c r="H2332" s="91">
        <f>G2332*11%</f>
        <v>0</v>
      </c>
      <c r="I2332" s="91" t="e">
        <f>G2332/B2331</f>
        <v>#DIV/0!</v>
      </c>
      <c r="J2332" s="104" t="e">
        <f>H2332/B2331</f>
        <v>#DIV/0!</v>
      </c>
    </row>
    <row r="2333" spans="1:10" ht="12.75" customHeight="1" x14ac:dyDescent="0.25">
      <c r="A2333" s="101"/>
      <c r="D2333" s="81" t="s">
        <v>23</v>
      </c>
      <c r="E2333" s="81">
        <f>E2331-E2332</f>
        <v>0</v>
      </c>
      <c r="F2333" s="81"/>
      <c r="G2333" s="82">
        <f>G2331-G2332</f>
        <v>0</v>
      </c>
      <c r="H2333" s="82">
        <f>H2331-H2332</f>
        <v>0</v>
      </c>
      <c r="I2333" s="82" t="e">
        <f>I2331-I2332</f>
        <v>#DIV/0!</v>
      </c>
      <c r="J2333" s="105" t="e">
        <f>J2331-J2332</f>
        <v>#DIV/0!</v>
      </c>
    </row>
    <row r="2334" spans="1:10" ht="12.75" customHeight="1" x14ac:dyDescent="0.25">
      <c r="A2334" s="101"/>
      <c r="D2334" s="81"/>
      <c r="E2334" s="81"/>
      <c r="F2334" s="81"/>
      <c r="G2334" s="82"/>
      <c r="H2334" s="83">
        <f>G2333+H2333</f>
        <v>0</v>
      </c>
      <c r="I2334" s="83"/>
      <c r="J2334" s="103"/>
    </row>
    <row r="2335" spans="1:10" ht="12.75" customHeight="1" x14ac:dyDescent="0.25">
      <c r="A2335" s="101"/>
      <c r="B2335" s="79"/>
      <c r="D2335" s="81"/>
      <c r="E2335" s="81"/>
      <c r="F2335" s="81"/>
      <c r="G2335" s="82"/>
      <c r="H2335" s="83"/>
      <c r="I2335" s="83"/>
      <c r="J2335" s="103"/>
    </row>
    <row r="2336" spans="1:10" ht="12.75" customHeight="1" x14ac:dyDescent="0.25">
      <c r="A2336" s="101">
        <v>10</v>
      </c>
      <c r="B2336" s="84" t="s">
        <v>20</v>
      </c>
      <c r="C2336" s="84" t="s">
        <v>21</v>
      </c>
      <c r="D2336" s="85" t="s">
        <v>22</v>
      </c>
      <c r="E2336" s="85" t="s">
        <v>23</v>
      </c>
      <c r="F2336" s="85"/>
      <c r="G2336" s="86" t="s">
        <v>24</v>
      </c>
      <c r="H2336" s="87" t="s">
        <v>25</v>
      </c>
      <c r="I2336" s="87" t="s">
        <v>26</v>
      </c>
      <c r="J2336" s="102"/>
    </row>
    <row r="2337" spans="1:10" ht="12.75" customHeight="1" x14ac:dyDescent="0.25">
      <c r="A2337" s="101"/>
      <c r="B2337" s="80">
        <f>Invoice!B4579</f>
        <v>0</v>
      </c>
      <c r="C2337" s="88">
        <f>Invoice!E4579</f>
        <v>0</v>
      </c>
      <c r="D2337" s="89">
        <f>Invoice!H4579</f>
        <v>0</v>
      </c>
      <c r="E2337" s="81">
        <f t="shared" si="165"/>
        <v>0</v>
      </c>
      <c r="F2337" s="81"/>
      <c r="G2337" s="82">
        <f t="shared" si="166"/>
        <v>0</v>
      </c>
      <c r="H2337" s="83">
        <f t="shared" si="167"/>
        <v>0</v>
      </c>
      <c r="I2337" s="83" t="e">
        <f t="shared" si="168"/>
        <v>#DIV/0!</v>
      </c>
      <c r="J2337" s="103" t="e">
        <f t="shared" si="169"/>
        <v>#DIV/0!</v>
      </c>
    </row>
    <row r="2338" spans="1:10" ht="12.75" customHeight="1" x14ac:dyDescent="0.25">
      <c r="A2338" s="101"/>
      <c r="D2338" s="81"/>
      <c r="E2338" s="81">
        <f>(E2337*Invoice!I4579)+((E2337-(E2337*Invoice!I4579))*Invoice!J4579)</f>
        <v>0</v>
      </c>
      <c r="F2338" s="81"/>
      <c r="G2338" s="90">
        <f>E2338/1.11</f>
        <v>0</v>
      </c>
      <c r="H2338" s="91">
        <f>G2338*11%</f>
        <v>0</v>
      </c>
      <c r="I2338" s="91" t="e">
        <f>G2338/B2337</f>
        <v>#DIV/0!</v>
      </c>
      <c r="J2338" s="104" t="e">
        <f>H2338/B2337</f>
        <v>#DIV/0!</v>
      </c>
    </row>
    <row r="2339" spans="1:10" ht="12.75" customHeight="1" x14ac:dyDescent="0.25">
      <c r="A2339" s="101"/>
      <c r="D2339" s="81" t="s">
        <v>23</v>
      </c>
      <c r="E2339" s="81">
        <f>E2337-E2338</f>
        <v>0</v>
      </c>
      <c r="F2339" s="81"/>
      <c r="G2339" s="82">
        <f>G2337-G2338</f>
        <v>0</v>
      </c>
      <c r="H2339" s="82">
        <f>H2337-H2338</f>
        <v>0</v>
      </c>
      <c r="I2339" s="82" t="e">
        <f>I2337-I2338</f>
        <v>#DIV/0!</v>
      </c>
      <c r="J2339" s="105" t="e">
        <f>J2337-J2338</f>
        <v>#DIV/0!</v>
      </c>
    </row>
    <row r="2340" spans="1:10" ht="12.75" customHeight="1" x14ac:dyDescent="0.25">
      <c r="A2340" s="101"/>
      <c r="D2340" s="81"/>
      <c r="E2340" s="81"/>
      <c r="F2340" s="81"/>
      <c r="G2340" s="82"/>
      <c r="H2340" s="83">
        <f>G2339+H2339</f>
        <v>0</v>
      </c>
      <c r="I2340" s="83"/>
      <c r="J2340" s="103"/>
    </row>
    <row r="2341" spans="1:10" ht="12.75" customHeight="1" x14ac:dyDescent="0.25">
      <c r="A2341" s="101"/>
      <c r="B2341" s="79"/>
      <c r="D2341" s="81"/>
      <c r="E2341" s="81"/>
      <c r="F2341" s="81"/>
      <c r="G2341" s="82"/>
      <c r="H2341" s="83"/>
      <c r="I2341" s="83"/>
      <c r="J2341" s="103"/>
    </row>
    <row r="2342" spans="1:10" ht="12.75" customHeight="1" x14ac:dyDescent="0.25">
      <c r="A2342" s="101">
        <v>11</v>
      </c>
      <c r="B2342" s="84" t="s">
        <v>20</v>
      </c>
      <c r="C2342" s="84" t="s">
        <v>21</v>
      </c>
      <c r="D2342" s="85" t="s">
        <v>22</v>
      </c>
      <c r="E2342" s="85" t="s">
        <v>23</v>
      </c>
      <c r="F2342" s="85"/>
      <c r="G2342" s="86" t="s">
        <v>24</v>
      </c>
      <c r="H2342" s="87" t="s">
        <v>25</v>
      </c>
      <c r="I2342" s="87" t="s">
        <v>26</v>
      </c>
      <c r="J2342" s="102"/>
    </row>
    <row r="2343" spans="1:10" ht="12.75" customHeight="1" x14ac:dyDescent="0.25">
      <c r="A2343" s="101"/>
      <c r="B2343" s="80">
        <f>Invoice!B4580</f>
        <v>0</v>
      </c>
      <c r="C2343" s="88">
        <f>Invoice!E4580</f>
        <v>0</v>
      </c>
      <c r="D2343" s="89">
        <f>Invoice!H4580</f>
        <v>0</v>
      </c>
      <c r="E2343" s="81">
        <f t="shared" si="165"/>
        <v>0</v>
      </c>
      <c r="F2343" s="81"/>
      <c r="G2343" s="82">
        <f t="shared" si="166"/>
        <v>0</v>
      </c>
      <c r="H2343" s="83">
        <f t="shared" si="167"/>
        <v>0</v>
      </c>
      <c r="I2343" s="83" t="e">
        <f t="shared" si="168"/>
        <v>#DIV/0!</v>
      </c>
      <c r="J2343" s="103" t="e">
        <f t="shared" si="169"/>
        <v>#DIV/0!</v>
      </c>
    </row>
    <row r="2344" spans="1:10" ht="12.75" customHeight="1" x14ac:dyDescent="0.25">
      <c r="A2344" s="101"/>
      <c r="D2344" s="81"/>
      <c r="E2344" s="81">
        <f>(E2343*Invoice!I4580)+((E2343-(E2343*Invoice!I4580))*Invoice!J4580)</f>
        <v>0</v>
      </c>
      <c r="F2344" s="81"/>
      <c r="G2344" s="90">
        <f>E2344/1.11</f>
        <v>0</v>
      </c>
      <c r="H2344" s="91">
        <f>G2344*11%</f>
        <v>0</v>
      </c>
      <c r="I2344" s="91" t="e">
        <f>G2344/B2343</f>
        <v>#DIV/0!</v>
      </c>
      <c r="J2344" s="104" t="e">
        <f>H2344/B2343</f>
        <v>#DIV/0!</v>
      </c>
    </row>
    <row r="2345" spans="1:10" ht="12.75" customHeight="1" x14ac:dyDescent="0.25">
      <c r="A2345" s="101"/>
      <c r="D2345" s="81" t="s">
        <v>23</v>
      </c>
      <c r="E2345" s="81">
        <f>E2343-E2344</f>
        <v>0</v>
      </c>
      <c r="F2345" s="81"/>
      <c r="G2345" s="82">
        <f>G2343-G2344</f>
        <v>0</v>
      </c>
      <c r="H2345" s="82">
        <f>H2343-H2344</f>
        <v>0</v>
      </c>
      <c r="I2345" s="82" t="e">
        <f>I2343-I2344</f>
        <v>#DIV/0!</v>
      </c>
      <c r="J2345" s="105" t="e">
        <f>J2343-J2344</f>
        <v>#DIV/0!</v>
      </c>
    </row>
    <row r="2346" spans="1:10" ht="12.75" customHeight="1" x14ac:dyDescent="0.25">
      <c r="A2346" s="101"/>
      <c r="D2346" s="81"/>
      <c r="E2346" s="81"/>
      <c r="F2346" s="81"/>
      <c r="G2346" s="82"/>
      <c r="H2346" s="83">
        <f>G2345+H2345</f>
        <v>0</v>
      </c>
      <c r="I2346" s="83"/>
      <c r="J2346" s="103"/>
    </row>
    <row r="2347" spans="1:10" ht="12.75" customHeight="1" x14ac:dyDescent="0.25">
      <c r="A2347" s="101"/>
      <c r="B2347" s="79"/>
      <c r="D2347" s="81"/>
      <c r="E2347" s="81"/>
      <c r="F2347" s="81"/>
      <c r="G2347" s="82"/>
      <c r="H2347" s="83"/>
      <c r="I2347" s="83"/>
      <c r="J2347" s="103"/>
    </row>
    <row r="2348" spans="1:10" ht="12.75" customHeight="1" x14ac:dyDescent="0.25">
      <c r="A2348" s="101">
        <v>12</v>
      </c>
      <c r="B2348" s="84" t="s">
        <v>20</v>
      </c>
      <c r="C2348" s="84" t="s">
        <v>21</v>
      </c>
      <c r="D2348" s="85" t="s">
        <v>22</v>
      </c>
      <c r="E2348" s="85" t="s">
        <v>23</v>
      </c>
      <c r="F2348" s="85"/>
      <c r="G2348" s="86" t="s">
        <v>24</v>
      </c>
      <c r="H2348" s="87" t="s">
        <v>25</v>
      </c>
      <c r="I2348" s="87" t="s">
        <v>26</v>
      </c>
      <c r="J2348" s="102"/>
    </row>
    <row r="2349" spans="1:10" ht="12.75" customHeight="1" x14ac:dyDescent="0.25">
      <c r="A2349" s="101"/>
      <c r="B2349" s="80">
        <f>Invoice!B4581</f>
        <v>0</v>
      </c>
      <c r="C2349" s="88">
        <f>Invoice!E4581</f>
        <v>0</v>
      </c>
      <c r="D2349" s="89">
        <f>Invoice!H4581</f>
        <v>0</v>
      </c>
      <c r="E2349" s="81">
        <f t="shared" si="165"/>
        <v>0</v>
      </c>
      <c r="F2349" s="81"/>
      <c r="G2349" s="82">
        <f t="shared" si="166"/>
        <v>0</v>
      </c>
      <c r="H2349" s="83">
        <f t="shared" si="167"/>
        <v>0</v>
      </c>
      <c r="I2349" s="83" t="e">
        <f t="shared" si="168"/>
        <v>#DIV/0!</v>
      </c>
      <c r="J2349" s="103" t="e">
        <f t="shared" si="169"/>
        <v>#DIV/0!</v>
      </c>
    </row>
    <row r="2350" spans="1:10" ht="12.75" customHeight="1" x14ac:dyDescent="0.25">
      <c r="A2350" s="101"/>
      <c r="D2350" s="81"/>
      <c r="E2350" s="81">
        <f>(E2349*Invoice!I4581)+((E2349-(E2349*Invoice!I4581))*Invoice!J4581)</f>
        <v>0</v>
      </c>
      <c r="F2350" s="81"/>
      <c r="G2350" s="90">
        <f>E2350/1.11</f>
        <v>0</v>
      </c>
      <c r="H2350" s="91">
        <f>G2350*11%</f>
        <v>0</v>
      </c>
      <c r="I2350" s="91" t="e">
        <f>G2350/B2349</f>
        <v>#DIV/0!</v>
      </c>
      <c r="J2350" s="104" t="e">
        <f>H2350/B2349</f>
        <v>#DIV/0!</v>
      </c>
    </row>
    <row r="2351" spans="1:10" ht="12.75" customHeight="1" x14ac:dyDescent="0.25">
      <c r="A2351" s="101"/>
      <c r="D2351" s="81" t="s">
        <v>23</v>
      </c>
      <c r="E2351" s="81">
        <f>E2349-E2350</f>
        <v>0</v>
      </c>
      <c r="F2351" s="81"/>
      <c r="G2351" s="82">
        <f>G2349-G2350</f>
        <v>0</v>
      </c>
      <c r="H2351" s="82">
        <f>H2349-H2350</f>
        <v>0</v>
      </c>
      <c r="I2351" s="82" t="e">
        <f>I2349-I2350</f>
        <v>#DIV/0!</v>
      </c>
      <c r="J2351" s="105" t="e">
        <f>J2349-J2350</f>
        <v>#DIV/0!</v>
      </c>
    </row>
    <row r="2352" spans="1:10" ht="12.75" customHeight="1" x14ac:dyDescent="0.25">
      <c r="A2352" s="101"/>
      <c r="D2352" s="81"/>
      <c r="E2352" s="81"/>
      <c r="F2352" s="81"/>
      <c r="G2352" s="82"/>
      <c r="H2352" s="83">
        <f>G2351+H2351</f>
        <v>0</v>
      </c>
      <c r="I2352" s="83"/>
      <c r="J2352" s="103"/>
    </row>
    <row r="2353" spans="1:10" ht="12.75" customHeight="1" x14ac:dyDescent="0.25">
      <c r="A2353" s="101"/>
      <c r="B2353" s="79"/>
      <c r="D2353" s="81"/>
      <c r="E2353" s="81"/>
      <c r="F2353" s="81"/>
      <c r="G2353" s="82"/>
      <c r="H2353" s="83"/>
      <c r="I2353" s="83"/>
      <c r="J2353" s="103"/>
    </row>
    <row r="2354" spans="1:10" ht="12.75" customHeight="1" x14ac:dyDescent="0.25">
      <c r="A2354" s="101">
        <v>13</v>
      </c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2"/>
    </row>
    <row r="2355" spans="1:10" ht="12.75" customHeight="1" x14ac:dyDescent="0.25">
      <c r="A2355" s="101"/>
      <c r="B2355" s="80">
        <f>Invoice!B4582</f>
        <v>0</v>
      </c>
      <c r="C2355" s="88">
        <f>Invoice!E4582</f>
        <v>0</v>
      </c>
      <c r="D2355" s="89">
        <f>Invoice!H4582</f>
        <v>0</v>
      </c>
      <c r="E2355" s="81">
        <f t="shared" si="165"/>
        <v>0</v>
      </c>
      <c r="F2355" s="81"/>
      <c r="G2355" s="82">
        <f t="shared" si="166"/>
        <v>0</v>
      </c>
      <c r="H2355" s="83">
        <f t="shared" si="167"/>
        <v>0</v>
      </c>
      <c r="I2355" s="83" t="e">
        <f t="shared" si="168"/>
        <v>#DIV/0!</v>
      </c>
      <c r="J2355" s="103" t="e">
        <f t="shared" si="169"/>
        <v>#DIV/0!</v>
      </c>
    </row>
    <row r="2356" spans="1:10" ht="12.75" customHeight="1" x14ac:dyDescent="0.25">
      <c r="A2356" s="101"/>
      <c r="D2356" s="81"/>
      <c r="E2356" s="81">
        <f>(E2355*Invoice!I4582)+((E2355-(E2355*Invoice!I4582))*Invoice!J4582)</f>
        <v>0</v>
      </c>
      <c r="F2356" s="81"/>
      <c r="G2356" s="90">
        <f>E2356/1.11</f>
        <v>0</v>
      </c>
      <c r="H2356" s="91">
        <f>G2356*11%</f>
        <v>0</v>
      </c>
      <c r="I2356" s="91" t="e">
        <f>G2356/B2355</f>
        <v>#DIV/0!</v>
      </c>
      <c r="J2356" s="104" t="e">
        <f>H2356/B2355</f>
        <v>#DIV/0!</v>
      </c>
    </row>
    <row r="2357" spans="1:10" ht="12.75" customHeight="1" x14ac:dyDescent="0.25">
      <c r="A2357" s="101"/>
      <c r="D2357" s="81" t="s">
        <v>23</v>
      </c>
      <c r="E2357" s="81">
        <f>E2355-E2356</f>
        <v>0</v>
      </c>
      <c r="F2357" s="81"/>
      <c r="G2357" s="82">
        <f>G2355-G2356</f>
        <v>0</v>
      </c>
      <c r="H2357" s="82">
        <f>H2355-H2356</f>
        <v>0</v>
      </c>
      <c r="I2357" s="82" t="e">
        <f>I2355-I2356</f>
        <v>#DIV/0!</v>
      </c>
      <c r="J2357" s="105" t="e">
        <f>J2355-J2356</f>
        <v>#DIV/0!</v>
      </c>
    </row>
    <row r="2358" spans="1:10" ht="12.75" customHeight="1" x14ac:dyDescent="0.25">
      <c r="A2358" s="101"/>
      <c r="D2358" s="81"/>
      <c r="E2358" s="81"/>
      <c r="F2358" s="81"/>
      <c r="G2358" s="82"/>
      <c r="H2358" s="83">
        <f>G2357+H2357</f>
        <v>0</v>
      </c>
      <c r="I2358" s="83"/>
      <c r="J2358" s="103"/>
    </row>
    <row r="2359" spans="1:10" ht="12.75" customHeight="1" x14ac:dyDescent="0.25">
      <c r="A2359" s="101"/>
      <c r="B2359" s="79"/>
      <c r="D2359" s="81"/>
      <c r="E2359" s="81"/>
      <c r="F2359" s="81"/>
      <c r="G2359" s="82"/>
      <c r="H2359" s="83"/>
      <c r="I2359" s="83"/>
      <c r="J2359" s="103"/>
    </row>
    <row r="2360" spans="1:10" ht="12.75" customHeight="1" x14ac:dyDescent="0.25">
      <c r="A2360" s="101">
        <v>14</v>
      </c>
      <c r="B2360" s="84" t="s">
        <v>20</v>
      </c>
      <c r="C2360" s="84" t="s">
        <v>21</v>
      </c>
      <c r="D2360" s="85" t="s">
        <v>22</v>
      </c>
      <c r="E2360" s="85" t="s">
        <v>23</v>
      </c>
      <c r="F2360" s="85"/>
      <c r="G2360" s="86" t="s">
        <v>24</v>
      </c>
      <c r="H2360" s="87" t="s">
        <v>25</v>
      </c>
      <c r="I2360" s="87" t="s">
        <v>26</v>
      </c>
      <c r="J2360" s="102"/>
    </row>
    <row r="2361" spans="1:10" ht="12.75" customHeight="1" x14ac:dyDescent="0.25">
      <c r="A2361" s="101"/>
      <c r="B2361" s="80">
        <f>Invoice!B4583</f>
        <v>0</v>
      </c>
      <c r="C2361" s="88">
        <f>Invoice!E4583</f>
        <v>0</v>
      </c>
      <c r="D2361" s="89">
        <f>Invoice!H4583</f>
        <v>0</v>
      </c>
      <c r="E2361" s="81">
        <f t="shared" si="165"/>
        <v>0</v>
      </c>
      <c r="F2361" s="81"/>
      <c r="G2361" s="82">
        <f t="shared" si="166"/>
        <v>0</v>
      </c>
      <c r="H2361" s="83">
        <f t="shared" si="167"/>
        <v>0</v>
      </c>
      <c r="I2361" s="83" t="e">
        <f t="shared" si="168"/>
        <v>#DIV/0!</v>
      </c>
      <c r="J2361" s="103" t="e">
        <f t="shared" si="169"/>
        <v>#DIV/0!</v>
      </c>
    </row>
    <row r="2362" spans="1:10" ht="12.75" customHeight="1" x14ac:dyDescent="0.25">
      <c r="A2362" s="101"/>
      <c r="D2362" s="81"/>
      <c r="E2362" s="81">
        <f>(E2361*Invoice!I4583)+((E2361-(E2361*Invoice!I4583))*Invoice!J4583)</f>
        <v>0</v>
      </c>
      <c r="F2362" s="81"/>
      <c r="G2362" s="90">
        <f>E2362/1.11</f>
        <v>0</v>
      </c>
      <c r="H2362" s="91">
        <f>G2362*11%</f>
        <v>0</v>
      </c>
      <c r="I2362" s="91" t="e">
        <f>G2362/B2361</f>
        <v>#DIV/0!</v>
      </c>
      <c r="J2362" s="104" t="e">
        <f>H2362/B2361</f>
        <v>#DIV/0!</v>
      </c>
    </row>
    <row r="2363" spans="1:10" ht="12.75" customHeight="1" x14ac:dyDescent="0.25">
      <c r="A2363" s="101"/>
      <c r="D2363" s="81" t="s">
        <v>23</v>
      </c>
      <c r="E2363" s="81">
        <f>E2361-E2362</f>
        <v>0</v>
      </c>
      <c r="F2363" s="81"/>
      <c r="G2363" s="82">
        <f>G2361-G2362</f>
        <v>0</v>
      </c>
      <c r="H2363" s="82">
        <f>H2361-H2362</f>
        <v>0</v>
      </c>
      <c r="I2363" s="82" t="e">
        <f>I2361-I2362</f>
        <v>#DIV/0!</v>
      </c>
      <c r="J2363" s="105" t="e">
        <f>J2361-J2362</f>
        <v>#DIV/0!</v>
      </c>
    </row>
    <row r="2364" spans="1:10" ht="12.75" customHeight="1" x14ac:dyDescent="0.25">
      <c r="A2364" s="101"/>
      <c r="D2364" s="81"/>
      <c r="E2364" s="81"/>
      <c r="F2364" s="81"/>
      <c r="G2364" s="82"/>
      <c r="H2364" s="83">
        <f>G2363+H2363</f>
        <v>0</v>
      </c>
      <c r="I2364" s="83"/>
      <c r="J2364" s="103"/>
    </row>
    <row r="2365" spans="1:10" ht="12.75" customHeight="1" x14ac:dyDescent="0.25">
      <c r="A2365" s="101"/>
      <c r="B2365" s="79"/>
      <c r="D2365" s="81"/>
      <c r="E2365" s="81"/>
      <c r="F2365" s="81"/>
      <c r="G2365" s="82"/>
      <c r="H2365" s="83"/>
      <c r="I2365" s="83"/>
      <c r="J2365" s="103"/>
    </row>
    <row r="2366" spans="1:10" ht="12.75" customHeight="1" x14ac:dyDescent="0.25">
      <c r="A2366" s="101">
        <v>15</v>
      </c>
      <c r="B2366" s="84" t="s">
        <v>20</v>
      </c>
      <c r="C2366" s="84" t="s">
        <v>21</v>
      </c>
      <c r="D2366" s="85" t="s">
        <v>22</v>
      </c>
      <c r="E2366" s="85" t="s">
        <v>23</v>
      </c>
      <c r="F2366" s="85"/>
      <c r="G2366" s="86" t="s">
        <v>24</v>
      </c>
      <c r="H2366" s="87" t="s">
        <v>25</v>
      </c>
      <c r="I2366" s="87" t="s">
        <v>26</v>
      </c>
      <c r="J2366" s="102"/>
    </row>
    <row r="2367" spans="1:10" ht="12.75" customHeight="1" x14ac:dyDescent="0.25">
      <c r="A2367" s="101"/>
      <c r="B2367" s="80">
        <f>Invoice!B4584</f>
        <v>0</v>
      </c>
      <c r="C2367" s="88">
        <f>Invoice!E4584</f>
        <v>0</v>
      </c>
      <c r="D2367" s="89">
        <f>Invoice!H4584</f>
        <v>0</v>
      </c>
      <c r="E2367" s="81">
        <f t="shared" si="165"/>
        <v>0</v>
      </c>
      <c r="F2367" s="81"/>
      <c r="G2367" s="82">
        <f t="shared" si="166"/>
        <v>0</v>
      </c>
      <c r="H2367" s="83">
        <f t="shared" si="167"/>
        <v>0</v>
      </c>
      <c r="I2367" s="83" t="e">
        <f t="shared" si="168"/>
        <v>#DIV/0!</v>
      </c>
      <c r="J2367" s="103" t="e">
        <f t="shared" si="169"/>
        <v>#DIV/0!</v>
      </c>
    </row>
    <row r="2368" spans="1:10" ht="12.75" customHeight="1" x14ac:dyDescent="0.25">
      <c r="A2368" s="101"/>
      <c r="D2368" s="81"/>
      <c r="E2368" s="81">
        <f>(E2367*Invoice!I4584)+((E2367-(E2367*Invoice!I4584))*Invoice!J4584)</f>
        <v>0</v>
      </c>
      <c r="F2368" s="81"/>
      <c r="G2368" s="90">
        <f>E2368/1.11</f>
        <v>0</v>
      </c>
      <c r="H2368" s="91">
        <f>G2368*11%</f>
        <v>0</v>
      </c>
      <c r="I2368" s="91" t="e">
        <f>G2368/B2367</f>
        <v>#DIV/0!</v>
      </c>
      <c r="J2368" s="104" t="e">
        <f>H2368/B2367</f>
        <v>#DIV/0!</v>
      </c>
    </row>
    <row r="2369" spans="1:10" ht="12.75" customHeight="1" x14ac:dyDescent="0.25">
      <c r="A2369" s="101"/>
      <c r="D2369" s="81" t="s">
        <v>23</v>
      </c>
      <c r="E2369" s="81">
        <f>E2367-E2368</f>
        <v>0</v>
      </c>
      <c r="F2369" s="81"/>
      <c r="G2369" s="82">
        <f>G2367-G2368</f>
        <v>0</v>
      </c>
      <c r="H2369" s="82">
        <f>H2367-H2368</f>
        <v>0</v>
      </c>
      <c r="I2369" s="82" t="e">
        <f>I2367-I2368</f>
        <v>#DIV/0!</v>
      </c>
      <c r="J2369" s="105" t="e">
        <f>J2367-J2368</f>
        <v>#DIV/0!</v>
      </c>
    </row>
    <row r="2370" spans="1:10" ht="12.75" customHeight="1" x14ac:dyDescent="0.25">
      <c r="A2370" s="101"/>
      <c r="D2370" s="81"/>
      <c r="E2370" s="81"/>
      <c r="F2370" s="81"/>
      <c r="G2370" s="82"/>
      <c r="H2370" s="83">
        <f>G2369+H2369</f>
        <v>0</v>
      </c>
      <c r="I2370" s="83"/>
      <c r="J2370" s="103"/>
    </row>
    <row r="2371" spans="1:10" ht="12.75" customHeight="1" x14ac:dyDescent="0.25">
      <c r="A2371" s="101"/>
      <c r="B2371" s="79"/>
      <c r="D2371" s="81"/>
      <c r="E2371" s="81"/>
      <c r="F2371" s="81"/>
      <c r="G2371" s="82"/>
      <c r="H2371" s="83"/>
      <c r="I2371" s="83"/>
      <c r="J2371" s="103"/>
    </row>
    <row r="2372" spans="1:10" ht="12.75" customHeight="1" x14ac:dyDescent="0.25">
      <c r="A2372" s="101">
        <v>16</v>
      </c>
      <c r="B2372" s="84" t="s">
        <v>20</v>
      </c>
      <c r="C2372" s="84" t="s">
        <v>21</v>
      </c>
      <c r="D2372" s="85" t="s">
        <v>22</v>
      </c>
      <c r="E2372" s="85" t="s">
        <v>23</v>
      </c>
      <c r="F2372" s="85"/>
      <c r="G2372" s="86" t="s">
        <v>24</v>
      </c>
      <c r="H2372" s="87" t="s">
        <v>25</v>
      </c>
      <c r="I2372" s="87" t="s">
        <v>26</v>
      </c>
      <c r="J2372" s="102"/>
    </row>
    <row r="2373" spans="1:10" ht="12.75" customHeight="1" x14ac:dyDescent="0.25">
      <c r="A2373" s="101"/>
      <c r="B2373" s="80">
        <f>Invoice!B4585</f>
        <v>0</v>
      </c>
      <c r="C2373" s="88">
        <f>Invoice!E4585</f>
        <v>0</v>
      </c>
      <c r="D2373" s="89">
        <f>Invoice!H4585</f>
        <v>0</v>
      </c>
      <c r="E2373" s="81">
        <f t="shared" si="165"/>
        <v>0</v>
      </c>
      <c r="F2373" s="81"/>
      <c r="G2373" s="82">
        <f t="shared" si="166"/>
        <v>0</v>
      </c>
      <c r="H2373" s="83">
        <f t="shared" si="167"/>
        <v>0</v>
      </c>
      <c r="I2373" s="83" t="e">
        <f t="shared" si="168"/>
        <v>#DIV/0!</v>
      </c>
      <c r="J2373" s="103" t="e">
        <f t="shared" si="169"/>
        <v>#DIV/0!</v>
      </c>
    </row>
    <row r="2374" spans="1:10" ht="12.75" customHeight="1" x14ac:dyDescent="0.25">
      <c r="A2374" s="101"/>
      <c r="D2374" s="81"/>
      <c r="E2374" s="81">
        <f>(E2373*Invoice!I4585)+((E2373-(E2373*Invoice!I4585))*Invoice!J4585)</f>
        <v>0</v>
      </c>
      <c r="F2374" s="81"/>
      <c r="G2374" s="90">
        <f>E2374/1.11</f>
        <v>0</v>
      </c>
      <c r="H2374" s="91">
        <f>G2374*11%</f>
        <v>0</v>
      </c>
      <c r="I2374" s="91" t="e">
        <f>G2374/B2373</f>
        <v>#DIV/0!</v>
      </c>
      <c r="J2374" s="104" t="e">
        <f>H2374/B2373</f>
        <v>#DIV/0!</v>
      </c>
    </row>
    <row r="2375" spans="1:10" ht="12.75" customHeight="1" x14ac:dyDescent="0.25">
      <c r="A2375" s="101"/>
      <c r="D2375" s="81" t="s">
        <v>23</v>
      </c>
      <c r="E2375" s="81">
        <f>E2373-E2374</f>
        <v>0</v>
      </c>
      <c r="F2375" s="81"/>
      <c r="G2375" s="82">
        <f>G2373-G2374</f>
        <v>0</v>
      </c>
      <c r="H2375" s="82">
        <f>H2373-H2374</f>
        <v>0</v>
      </c>
      <c r="I2375" s="82" t="e">
        <f>I2373-I2374</f>
        <v>#DIV/0!</v>
      </c>
      <c r="J2375" s="105" t="e">
        <f>J2373-J2374</f>
        <v>#DIV/0!</v>
      </c>
    </row>
    <row r="2376" spans="1:10" ht="12.75" customHeight="1" x14ac:dyDescent="0.25">
      <c r="A2376" s="101"/>
      <c r="D2376" s="81"/>
      <c r="E2376" s="81"/>
      <c r="F2376" s="81"/>
      <c r="G2376" s="82"/>
      <c r="H2376" s="83">
        <f>G2375+H2375</f>
        <v>0</v>
      </c>
      <c r="I2376" s="83"/>
      <c r="J2376" s="103"/>
    </row>
    <row r="2377" spans="1:10" ht="12.75" customHeight="1" x14ac:dyDescent="0.25">
      <c r="A2377" s="101"/>
      <c r="C2377" s="88"/>
      <c r="D2377" s="89"/>
      <c r="E2377" s="81"/>
      <c r="F2377" s="81"/>
      <c r="G2377" s="82"/>
      <c r="H2377" s="83"/>
      <c r="I2377" s="83"/>
      <c r="J2377" s="103"/>
    </row>
    <row r="2378" spans="1:10" ht="12.75" customHeight="1" x14ac:dyDescent="0.25">
      <c r="A2378" s="106"/>
      <c r="B2378" s="107"/>
      <c r="C2378" s="107"/>
      <c r="D2378" s="107"/>
      <c r="E2378" s="107"/>
      <c r="F2378" s="107"/>
      <c r="G2378" s="108">
        <f>G2285+G2291+G2297+G2303+G2309+G2315+G2321+G2327+G2333+G2339+G2345+G2351+G2357+G2363+G2369+G2375</f>
        <v>0</v>
      </c>
      <c r="H2378" s="108">
        <f>H2285+H2291+H2297+H2303+H2309+H2315+H2321+H2327+H2333+H2339+H2345+H2351+H2357+H2363+H2369+H2375</f>
        <v>0</v>
      </c>
      <c r="I2378" s="107"/>
      <c r="J2378" s="109">
        <f>H2286+H2292+H2298+H2304+H2310+H2316+H2322+H2328+H2334+H2340+H2346+H2352+H2358+H2364+H2370+H2376</f>
        <v>0</v>
      </c>
    </row>
    <row r="2380" spans="1:10" ht="12.75" customHeight="1" x14ac:dyDescent="0.25">
      <c r="A2380" s="94" t="s">
        <v>1</v>
      </c>
      <c r="B2380" s="95">
        <f>Invoice!E4676</f>
        <v>23070042</v>
      </c>
      <c r="C2380" s="96"/>
      <c r="D2380" s="97"/>
      <c r="E2380" s="97"/>
      <c r="F2380" s="97"/>
      <c r="G2380" s="98"/>
      <c r="H2380" s="99"/>
      <c r="I2380" s="99"/>
      <c r="J2380" s="100"/>
    </row>
    <row r="2381" spans="1:10" ht="12.75" customHeight="1" x14ac:dyDescent="0.25">
      <c r="A2381" s="101">
        <v>1</v>
      </c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2"/>
    </row>
    <row r="2382" spans="1:10" ht="12.75" customHeight="1" x14ac:dyDescent="0.25">
      <c r="A2382" s="101"/>
      <c r="B2382" s="80">
        <f>Invoice!B4684</f>
        <v>0</v>
      </c>
      <c r="C2382" s="88">
        <f>Invoice!E4684</f>
        <v>0</v>
      </c>
      <c r="D2382" s="89">
        <f>Invoice!H4684</f>
        <v>0</v>
      </c>
      <c r="E2382" s="81">
        <f>D2382*B2382</f>
        <v>0</v>
      </c>
      <c r="F2382" s="81"/>
      <c r="G2382" s="82">
        <f>E2382/1.11</f>
        <v>0</v>
      </c>
      <c r="H2382" s="83">
        <f>G2382*11%</f>
        <v>0</v>
      </c>
      <c r="I2382" s="83" t="e">
        <f>G2382/B2382</f>
        <v>#DIV/0!</v>
      </c>
      <c r="J2382" s="103" t="e">
        <f>H2382/B2382</f>
        <v>#DIV/0!</v>
      </c>
    </row>
    <row r="2383" spans="1:10" ht="12.75" customHeight="1" x14ac:dyDescent="0.25">
      <c r="A2383" s="101"/>
      <c r="D2383" s="81"/>
      <c r="E2383" s="81">
        <f>(E2382*Invoice!I4684)+((E2382-(E2382*Invoice!I4684))*Invoice!J4684)</f>
        <v>0</v>
      </c>
      <c r="F2383" s="81"/>
      <c r="G2383" s="90">
        <f>E2383/1.11</f>
        <v>0</v>
      </c>
      <c r="H2383" s="91">
        <f>G2383*11%</f>
        <v>0</v>
      </c>
      <c r="I2383" s="91" t="e">
        <f>G2383/B2382</f>
        <v>#DIV/0!</v>
      </c>
      <c r="J2383" s="104" t="e">
        <f>H2383/B2382</f>
        <v>#DIV/0!</v>
      </c>
    </row>
    <row r="2384" spans="1:10" ht="12.75" customHeight="1" x14ac:dyDescent="0.25">
      <c r="A2384" s="101"/>
      <c r="D2384" s="81" t="s">
        <v>23</v>
      </c>
      <c r="E2384" s="81">
        <f>E2382-E2383</f>
        <v>0</v>
      </c>
      <c r="F2384" s="81"/>
      <c r="G2384" s="82">
        <f>G2382-G2383</f>
        <v>0</v>
      </c>
      <c r="H2384" s="82">
        <f>H2382-H2383</f>
        <v>0</v>
      </c>
      <c r="I2384" s="82" t="e">
        <f>I2382-I2383</f>
        <v>#DIV/0!</v>
      </c>
      <c r="J2384" s="105" t="e">
        <f>J2382-J2383</f>
        <v>#DIV/0!</v>
      </c>
    </row>
    <row r="2385" spans="1:10" ht="12.75" customHeight="1" x14ac:dyDescent="0.25">
      <c r="A2385" s="101"/>
      <c r="D2385" s="81"/>
      <c r="E2385" s="81"/>
      <c r="F2385" s="81"/>
      <c r="G2385" s="82"/>
      <c r="H2385" s="83">
        <f>G2384+H2384</f>
        <v>0</v>
      </c>
      <c r="I2385" s="83"/>
      <c r="J2385" s="103"/>
    </row>
    <row r="2386" spans="1:10" ht="12.75" customHeight="1" x14ac:dyDescent="0.25">
      <c r="A2386" s="101"/>
      <c r="B2386" s="79"/>
      <c r="D2386" s="81"/>
      <c r="E2386" s="81"/>
      <c r="F2386" s="81"/>
      <c r="G2386" s="82"/>
      <c r="H2386" s="83"/>
      <c r="I2386" s="83"/>
      <c r="J2386" s="103"/>
    </row>
    <row r="2387" spans="1:10" ht="12.75" customHeight="1" x14ac:dyDescent="0.25">
      <c r="A2387" s="101">
        <v>2</v>
      </c>
      <c r="B2387" s="84" t="s">
        <v>20</v>
      </c>
      <c r="C2387" s="84" t="s">
        <v>21</v>
      </c>
      <c r="D2387" s="85" t="s">
        <v>22</v>
      </c>
      <c r="E2387" s="85" t="s">
        <v>23</v>
      </c>
      <c r="F2387" s="85"/>
      <c r="G2387" s="86" t="s">
        <v>24</v>
      </c>
      <c r="H2387" s="87" t="s">
        <v>25</v>
      </c>
      <c r="I2387" s="87" t="s">
        <v>26</v>
      </c>
      <c r="J2387" s="102"/>
    </row>
    <row r="2388" spans="1:10" ht="12.75" customHeight="1" x14ac:dyDescent="0.25">
      <c r="A2388" s="101"/>
      <c r="B2388" s="80">
        <f>Invoice!B4685</f>
        <v>0</v>
      </c>
      <c r="C2388" s="88">
        <f>Invoice!E4685</f>
        <v>0</v>
      </c>
      <c r="D2388" s="89">
        <f>Invoice!H4685</f>
        <v>0</v>
      </c>
      <c r="E2388" s="81">
        <f t="shared" ref="E2388:E2472" si="170">D2388*B2388</f>
        <v>0</v>
      </c>
      <c r="F2388" s="81"/>
      <c r="G2388" s="82">
        <f t="shared" ref="G2388:G2472" si="171">E2388/1.11</f>
        <v>0</v>
      </c>
      <c r="H2388" s="83">
        <f t="shared" ref="H2388:H2472" si="172">G2388*11%</f>
        <v>0</v>
      </c>
      <c r="I2388" s="83" t="e">
        <f t="shared" ref="I2388:I2472" si="173">G2388/B2388</f>
        <v>#DIV/0!</v>
      </c>
      <c r="J2388" s="103" t="e">
        <f t="shared" ref="J2388:J2472" si="174">H2388/B2388</f>
        <v>#DIV/0!</v>
      </c>
    </row>
    <row r="2389" spans="1:10" ht="12.75" customHeight="1" x14ac:dyDescent="0.25">
      <c r="A2389" s="101"/>
      <c r="D2389" s="81"/>
      <c r="E2389" s="81">
        <f>(E2388*Invoice!I4685)+((E2388-(E2388*Invoice!I4685))*Invoice!J4685)</f>
        <v>0</v>
      </c>
      <c r="F2389" s="81"/>
      <c r="G2389" s="90">
        <f>E2389/1.11</f>
        <v>0</v>
      </c>
      <c r="H2389" s="91">
        <f>G2389*11%</f>
        <v>0</v>
      </c>
      <c r="I2389" s="91" t="e">
        <f>G2389/B2388</f>
        <v>#DIV/0!</v>
      </c>
      <c r="J2389" s="104" t="e">
        <f>H2389/B2388</f>
        <v>#DIV/0!</v>
      </c>
    </row>
    <row r="2390" spans="1:10" ht="12.75" customHeight="1" x14ac:dyDescent="0.25">
      <c r="A2390" s="101"/>
      <c r="D2390" s="81" t="s">
        <v>23</v>
      </c>
      <c r="E2390" s="81">
        <f>E2388-E2389</f>
        <v>0</v>
      </c>
      <c r="F2390" s="81"/>
      <c r="G2390" s="82">
        <f>G2388-G2389</f>
        <v>0</v>
      </c>
      <c r="H2390" s="82">
        <f>H2388-H2389</f>
        <v>0</v>
      </c>
      <c r="I2390" s="82" t="e">
        <f>I2388-I2389</f>
        <v>#DIV/0!</v>
      </c>
      <c r="J2390" s="105" t="e">
        <f>J2388-J2389</f>
        <v>#DIV/0!</v>
      </c>
    </row>
    <row r="2391" spans="1:10" ht="12.75" customHeight="1" x14ac:dyDescent="0.25">
      <c r="A2391" s="101"/>
      <c r="D2391" s="81"/>
      <c r="E2391" s="81"/>
      <c r="F2391" s="81"/>
      <c r="G2391" s="82"/>
      <c r="H2391" s="83">
        <f>G2390+H2390</f>
        <v>0</v>
      </c>
      <c r="I2391" s="83"/>
      <c r="J2391" s="103"/>
    </row>
    <row r="2392" spans="1:10" ht="12.75" customHeight="1" x14ac:dyDescent="0.25">
      <c r="A2392" s="101"/>
      <c r="B2392" s="79"/>
      <c r="D2392" s="81"/>
      <c r="E2392" s="81"/>
      <c r="F2392" s="81"/>
      <c r="G2392" s="82"/>
      <c r="H2392" s="83"/>
      <c r="I2392" s="83"/>
      <c r="J2392" s="103"/>
    </row>
    <row r="2393" spans="1:10" ht="12.75" customHeight="1" x14ac:dyDescent="0.25">
      <c r="A2393" s="101">
        <v>3</v>
      </c>
      <c r="B2393" s="84" t="s">
        <v>20</v>
      </c>
      <c r="C2393" s="84" t="s">
        <v>21</v>
      </c>
      <c r="D2393" s="85" t="s">
        <v>22</v>
      </c>
      <c r="E2393" s="85" t="s">
        <v>23</v>
      </c>
      <c r="F2393" s="85"/>
      <c r="G2393" s="86" t="s">
        <v>24</v>
      </c>
      <c r="H2393" s="87" t="s">
        <v>25</v>
      </c>
      <c r="I2393" s="87" t="s">
        <v>26</v>
      </c>
      <c r="J2393" s="102"/>
    </row>
    <row r="2394" spans="1:10" ht="12.75" customHeight="1" x14ac:dyDescent="0.25">
      <c r="A2394" s="101"/>
      <c r="B2394" s="80">
        <f>Invoice!B4686</f>
        <v>0</v>
      </c>
      <c r="C2394" s="88">
        <f>Invoice!E4686</f>
        <v>0</v>
      </c>
      <c r="D2394" s="89">
        <f>Invoice!H4686</f>
        <v>0</v>
      </c>
      <c r="E2394" s="81">
        <f t="shared" si="170"/>
        <v>0</v>
      </c>
      <c r="F2394" s="81"/>
      <c r="G2394" s="82">
        <f t="shared" si="171"/>
        <v>0</v>
      </c>
      <c r="H2394" s="83">
        <f t="shared" si="172"/>
        <v>0</v>
      </c>
      <c r="I2394" s="83" t="e">
        <f t="shared" si="173"/>
        <v>#DIV/0!</v>
      </c>
      <c r="J2394" s="103" t="e">
        <f t="shared" si="174"/>
        <v>#DIV/0!</v>
      </c>
    </row>
    <row r="2395" spans="1:10" ht="12.75" customHeight="1" x14ac:dyDescent="0.25">
      <c r="A2395" s="101"/>
      <c r="D2395" s="81"/>
      <c r="E2395" s="81">
        <f>(E2394*Invoice!I4686)+((E2394-(E2394*Invoice!I4686))*Invoice!J4686)</f>
        <v>0</v>
      </c>
      <c r="F2395" s="81"/>
      <c r="G2395" s="90">
        <f>E2395/1.11</f>
        <v>0</v>
      </c>
      <c r="H2395" s="91">
        <f>G2395*11%</f>
        <v>0</v>
      </c>
      <c r="I2395" s="91" t="e">
        <f>G2395/B2394</f>
        <v>#DIV/0!</v>
      </c>
      <c r="J2395" s="104" t="e">
        <f>H2395/B2394</f>
        <v>#DIV/0!</v>
      </c>
    </row>
    <row r="2396" spans="1:10" ht="12.75" customHeight="1" x14ac:dyDescent="0.25">
      <c r="A2396" s="101"/>
      <c r="D2396" s="81" t="s">
        <v>23</v>
      </c>
      <c r="E2396" s="81">
        <f>E2394-E2395</f>
        <v>0</v>
      </c>
      <c r="F2396" s="81"/>
      <c r="G2396" s="82">
        <f>G2394-G2395</f>
        <v>0</v>
      </c>
      <c r="H2396" s="82">
        <f>H2394-H2395</f>
        <v>0</v>
      </c>
      <c r="I2396" s="82" t="e">
        <f>I2394-I2395</f>
        <v>#DIV/0!</v>
      </c>
      <c r="J2396" s="105" t="e">
        <f>J2394-J2395</f>
        <v>#DIV/0!</v>
      </c>
    </row>
    <row r="2397" spans="1:10" ht="12.75" customHeight="1" x14ac:dyDescent="0.25">
      <c r="A2397" s="101"/>
      <c r="D2397" s="81"/>
      <c r="E2397" s="81"/>
      <c r="F2397" s="81"/>
      <c r="G2397" s="82"/>
      <c r="H2397" s="83">
        <f>G2396+H2396</f>
        <v>0</v>
      </c>
      <c r="I2397" s="83"/>
      <c r="J2397" s="103"/>
    </row>
    <row r="2398" spans="1:10" ht="12.75" customHeight="1" x14ac:dyDescent="0.25">
      <c r="A2398" s="101"/>
      <c r="B2398" s="79"/>
      <c r="D2398" s="81"/>
      <c r="E2398" s="81"/>
      <c r="F2398" s="81"/>
      <c r="G2398" s="82"/>
      <c r="H2398" s="83"/>
      <c r="I2398" s="83"/>
      <c r="J2398" s="103"/>
    </row>
    <row r="2399" spans="1:10" ht="12.75" customHeight="1" x14ac:dyDescent="0.25">
      <c r="A2399" s="101">
        <v>4</v>
      </c>
      <c r="B2399" s="84" t="s">
        <v>20</v>
      </c>
      <c r="C2399" s="84" t="s">
        <v>21</v>
      </c>
      <c r="D2399" s="85" t="s">
        <v>22</v>
      </c>
      <c r="E2399" s="85" t="s">
        <v>23</v>
      </c>
      <c r="F2399" s="85"/>
      <c r="G2399" s="86" t="s">
        <v>24</v>
      </c>
      <c r="H2399" s="87" t="s">
        <v>25</v>
      </c>
      <c r="I2399" s="87" t="s">
        <v>26</v>
      </c>
      <c r="J2399" s="102"/>
    </row>
    <row r="2400" spans="1:10" ht="12.75" customHeight="1" x14ac:dyDescent="0.25">
      <c r="A2400" s="101"/>
      <c r="B2400" s="80">
        <f>Invoice!B4687</f>
        <v>0</v>
      </c>
      <c r="C2400" s="88">
        <f>Invoice!E4687</f>
        <v>0</v>
      </c>
      <c r="D2400" s="89">
        <f>Invoice!H4687</f>
        <v>0</v>
      </c>
      <c r="E2400" s="81">
        <f t="shared" si="170"/>
        <v>0</v>
      </c>
      <c r="F2400" s="81"/>
      <c r="G2400" s="82">
        <f t="shared" si="171"/>
        <v>0</v>
      </c>
      <c r="H2400" s="83">
        <f t="shared" si="172"/>
        <v>0</v>
      </c>
      <c r="I2400" s="83" t="e">
        <f t="shared" si="173"/>
        <v>#DIV/0!</v>
      </c>
      <c r="J2400" s="103" t="e">
        <f t="shared" si="174"/>
        <v>#DIV/0!</v>
      </c>
    </row>
    <row r="2401" spans="1:10" ht="12.75" customHeight="1" x14ac:dyDescent="0.25">
      <c r="A2401" s="101"/>
      <c r="D2401" s="81"/>
      <c r="E2401" s="81">
        <f>(E2400*Invoice!I4687)+((E2400-(E2400*Invoice!I4687))*Invoice!J4687)</f>
        <v>0</v>
      </c>
      <c r="F2401" s="81"/>
      <c r="G2401" s="90">
        <f>E2401/1.11</f>
        <v>0</v>
      </c>
      <c r="H2401" s="91">
        <f>G2401*11%</f>
        <v>0</v>
      </c>
      <c r="I2401" s="91" t="e">
        <f>G2401/B2400</f>
        <v>#DIV/0!</v>
      </c>
      <c r="J2401" s="104" t="e">
        <f>H2401/B2400</f>
        <v>#DIV/0!</v>
      </c>
    </row>
    <row r="2402" spans="1:10" ht="12.75" customHeight="1" x14ac:dyDescent="0.25">
      <c r="A2402" s="101"/>
      <c r="D2402" s="81" t="s">
        <v>23</v>
      </c>
      <c r="E2402" s="81">
        <f>E2400-E2401</f>
        <v>0</v>
      </c>
      <c r="F2402" s="81"/>
      <c r="G2402" s="82">
        <f>G2400-G2401</f>
        <v>0</v>
      </c>
      <c r="H2402" s="82">
        <f>H2400-H2401</f>
        <v>0</v>
      </c>
      <c r="I2402" s="82" t="e">
        <f>I2400-I2401</f>
        <v>#DIV/0!</v>
      </c>
      <c r="J2402" s="105" t="e">
        <f>J2400-J2401</f>
        <v>#DIV/0!</v>
      </c>
    </row>
    <row r="2403" spans="1:10" ht="12.75" customHeight="1" x14ac:dyDescent="0.25">
      <c r="A2403" s="101"/>
      <c r="D2403" s="81"/>
      <c r="E2403" s="81"/>
      <c r="F2403" s="81"/>
      <c r="G2403" s="82"/>
      <c r="H2403" s="83">
        <f>G2402+H2402</f>
        <v>0</v>
      </c>
      <c r="I2403" s="83"/>
      <c r="J2403" s="103"/>
    </row>
    <row r="2404" spans="1:10" ht="12.75" customHeight="1" x14ac:dyDescent="0.25">
      <c r="A2404" s="101"/>
      <c r="B2404" s="79"/>
      <c r="D2404" s="81"/>
      <c r="E2404" s="81"/>
      <c r="F2404" s="81"/>
      <c r="G2404" s="82"/>
      <c r="H2404" s="83"/>
      <c r="I2404" s="83"/>
      <c r="J2404" s="103"/>
    </row>
    <row r="2405" spans="1:10" ht="12.75" customHeight="1" x14ac:dyDescent="0.25">
      <c r="A2405" s="101">
        <v>5</v>
      </c>
      <c r="B2405" s="84" t="s">
        <v>20</v>
      </c>
      <c r="C2405" s="84" t="s">
        <v>21</v>
      </c>
      <c r="D2405" s="85" t="s">
        <v>22</v>
      </c>
      <c r="E2405" s="85" t="s">
        <v>23</v>
      </c>
      <c r="F2405" s="85"/>
      <c r="G2405" s="86" t="s">
        <v>24</v>
      </c>
      <c r="H2405" s="87" t="s">
        <v>25</v>
      </c>
      <c r="I2405" s="87" t="s">
        <v>26</v>
      </c>
      <c r="J2405" s="102"/>
    </row>
    <row r="2406" spans="1:10" ht="12.75" customHeight="1" x14ac:dyDescent="0.25">
      <c r="A2406" s="101"/>
      <c r="B2406" s="80">
        <f>Invoice!B4688</f>
        <v>0</v>
      </c>
      <c r="C2406" s="88">
        <f>Invoice!E4688</f>
        <v>0</v>
      </c>
      <c r="D2406" s="89">
        <f>Invoice!H4688</f>
        <v>0</v>
      </c>
      <c r="E2406" s="81">
        <f t="shared" si="170"/>
        <v>0</v>
      </c>
      <c r="F2406" s="81"/>
      <c r="G2406" s="82">
        <f t="shared" si="171"/>
        <v>0</v>
      </c>
      <c r="H2406" s="83">
        <f t="shared" si="172"/>
        <v>0</v>
      </c>
      <c r="I2406" s="83" t="e">
        <f t="shared" si="173"/>
        <v>#DIV/0!</v>
      </c>
      <c r="J2406" s="103" t="e">
        <f t="shared" si="174"/>
        <v>#DIV/0!</v>
      </c>
    </row>
    <row r="2407" spans="1:10" ht="12.75" customHeight="1" x14ac:dyDescent="0.25">
      <c r="A2407" s="101"/>
      <c r="D2407" s="81"/>
      <c r="E2407" s="81">
        <f>(E2406*Invoice!I4688)+((E2406-(E2406*Invoice!I4688))*Invoice!J4688)</f>
        <v>0</v>
      </c>
      <c r="F2407" s="81"/>
      <c r="G2407" s="90">
        <f>E2407/1.11</f>
        <v>0</v>
      </c>
      <c r="H2407" s="91">
        <f>G2407*11%</f>
        <v>0</v>
      </c>
      <c r="I2407" s="91" t="e">
        <f>G2407/B2406</f>
        <v>#DIV/0!</v>
      </c>
      <c r="J2407" s="104" t="e">
        <f>H2407/B2406</f>
        <v>#DIV/0!</v>
      </c>
    </row>
    <row r="2408" spans="1:10" ht="12.75" customHeight="1" x14ac:dyDescent="0.25">
      <c r="A2408" s="101"/>
      <c r="D2408" s="81" t="s">
        <v>23</v>
      </c>
      <c r="E2408" s="81">
        <f>E2406-E2407</f>
        <v>0</v>
      </c>
      <c r="F2408" s="81"/>
      <c r="G2408" s="82">
        <f>G2406-G2407</f>
        <v>0</v>
      </c>
      <c r="H2408" s="82">
        <f>H2406-H2407</f>
        <v>0</v>
      </c>
      <c r="I2408" s="82" t="e">
        <f>I2406-I2407</f>
        <v>#DIV/0!</v>
      </c>
      <c r="J2408" s="105" t="e">
        <f>J2406-J2407</f>
        <v>#DIV/0!</v>
      </c>
    </row>
    <row r="2409" spans="1:10" ht="12.75" customHeight="1" x14ac:dyDescent="0.25">
      <c r="A2409" s="101"/>
      <c r="D2409" s="81"/>
      <c r="E2409" s="81"/>
      <c r="F2409" s="81"/>
      <c r="G2409" s="82"/>
      <c r="H2409" s="83">
        <f>G2408+H2408</f>
        <v>0</v>
      </c>
      <c r="I2409" s="83"/>
      <c r="J2409" s="103"/>
    </row>
    <row r="2410" spans="1:10" ht="12.75" customHeight="1" x14ac:dyDescent="0.25">
      <c r="A2410" s="101"/>
      <c r="B2410" s="79"/>
      <c r="D2410" s="81"/>
      <c r="E2410" s="81"/>
      <c r="F2410" s="81"/>
      <c r="G2410" s="82"/>
      <c r="H2410" s="83"/>
      <c r="I2410" s="83"/>
      <c r="J2410" s="103"/>
    </row>
    <row r="2411" spans="1:10" ht="12.75" customHeight="1" x14ac:dyDescent="0.25">
      <c r="A2411" s="101">
        <v>6</v>
      </c>
      <c r="B2411" s="84" t="s">
        <v>20</v>
      </c>
      <c r="C2411" s="84" t="s">
        <v>21</v>
      </c>
      <c r="D2411" s="85" t="s">
        <v>22</v>
      </c>
      <c r="E2411" s="85" t="s">
        <v>23</v>
      </c>
      <c r="F2411" s="85"/>
      <c r="G2411" s="86" t="s">
        <v>24</v>
      </c>
      <c r="H2411" s="87" t="s">
        <v>25</v>
      </c>
      <c r="I2411" s="87" t="s">
        <v>26</v>
      </c>
      <c r="J2411" s="102"/>
    </row>
    <row r="2412" spans="1:10" ht="12.75" customHeight="1" x14ac:dyDescent="0.25">
      <c r="A2412" s="101"/>
      <c r="B2412" s="80">
        <f>Invoice!B4689</f>
        <v>0</v>
      </c>
      <c r="C2412" s="88">
        <f>Invoice!E4689</f>
        <v>0</v>
      </c>
      <c r="D2412" s="89">
        <f>Invoice!H4689</f>
        <v>0</v>
      </c>
      <c r="E2412" s="81">
        <f t="shared" si="170"/>
        <v>0</v>
      </c>
      <c r="F2412" s="81"/>
      <c r="G2412" s="82">
        <f t="shared" si="171"/>
        <v>0</v>
      </c>
      <c r="H2412" s="83">
        <f t="shared" si="172"/>
        <v>0</v>
      </c>
      <c r="I2412" s="83" t="e">
        <f t="shared" si="173"/>
        <v>#DIV/0!</v>
      </c>
      <c r="J2412" s="103" t="e">
        <f t="shared" si="174"/>
        <v>#DIV/0!</v>
      </c>
    </row>
    <row r="2413" spans="1:10" ht="12.75" customHeight="1" x14ac:dyDescent="0.25">
      <c r="A2413" s="101"/>
      <c r="D2413" s="81"/>
      <c r="E2413" s="81">
        <f>(E2412*Invoice!I4689)+((E2412-(E2412*Invoice!I4689))*Invoice!J4689)</f>
        <v>0</v>
      </c>
      <c r="F2413" s="81"/>
      <c r="G2413" s="90">
        <f>E2413/1.11</f>
        <v>0</v>
      </c>
      <c r="H2413" s="91">
        <f>G2413*11%</f>
        <v>0</v>
      </c>
      <c r="I2413" s="91" t="e">
        <f>G2413/B2412</f>
        <v>#DIV/0!</v>
      </c>
      <c r="J2413" s="104" t="e">
        <f>H2413/B2412</f>
        <v>#DIV/0!</v>
      </c>
    </row>
    <row r="2414" spans="1:10" ht="12.75" customHeight="1" x14ac:dyDescent="0.25">
      <c r="A2414" s="101"/>
      <c r="D2414" s="81" t="s">
        <v>23</v>
      </c>
      <c r="E2414" s="81">
        <f>E2412-E2413</f>
        <v>0</v>
      </c>
      <c r="F2414" s="81"/>
      <c r="G2414" s="82">
        <f>G2412-G2413</f>
        <v>0</v>
      </c>
      <c r="H2414" s="82">
        <f>H2412-H2413</f>
        <v>0</v>
      </c>
      <c r="I2414" s="82" t="e">
        <f>I2412-I2413</f>
        <v>#DIV/0!</v>
      </c>
      <c r="J2414" s="105" t="e">
        <f>J2412-J2413</f>
        <v>#DIV/0!</v>
      </c>
    </row>
    <row r="2415" spans="1:10" ht="12.75" customHeight="1" x14ac:dyDescent="0.25">
      <c r="A2415" s="101"/>
      <c r="D2415" s="81"/>
      <c r="E2415" s="81"/>
      <c r="F2415" s="81"/>
      <c r="G2415" s="82"/>
      <c r="H2415" s="83">
        <f>G2414+H2414</f>
        <v>0</v>
      </c>
      <c r="I2415" s="83"/>
      <c r="J2415" s="103"/>
    </row>
    <row r="2416" spans="1:10" ht="12.75" customHeight="1" x14ac:dyDescent="0.25">
      <c r="A2416" s="101"/>
      <c r="B2416" s="79"/>
      <c r="D2416" s="81"/>
      <c r="E2416" s="81"/>
      <c r="F2416" s="81"/>
      <c r="G2416" s="82"/>
      <c r="H2416" s="83"/>
      <c r="I2416" s="83"/>
      <c r="J2416" s="103"/>
    </row>
    <row r="2417" spans="1:10" ht="12.75" customHeight="1" x14ac:dyDescent="0.25">
      <c r="A2417" s="101">
        <v>7</v>
      </c>
      <c r="B2417" s="84" t="s">
        <v>20</v>
      </c>
      <c r="C2417" s="84" t="s">
        <v>21</v>
      </c>
      <c r="D2417" s="85" t="s">
        <v>22</v>
      </c>
      <c r="E2417" s="85" t="s">
        <v>23</v>
      </c>
      <c r="F2417" s="85"/>
      <c r="G2417" s="86" t="s">
        <v>24</v>
      </c>
      <c r="H2417" s="87" t="s">
        <v>25</v>
      </c>
      <c r="I2417" s="87" t="s">
        <v>26</v>
      </c>
      <c r="J2417" s="102"/>
    </row>
    <row r="2418" spans="1:10" ht="12.75" customHeight="1" x14ac:dyDescent="0.25">
      <c r="A2418" s="101"/>
      <c r="B2418" s="80">
        <f>Invoice!B4690</f>
        <v>0</v>
      </c>
      <c r="C2418" s="88">
        <f>Invoice!E4690</f>
        <v>0</v>
      </c>
      <c r="D2418" s="89">
        <f>Invoice!H4690</f>
        <v>0</v>
      </c>
      <c r="E2418" s="81">
        <f t="shared" si="170"/>
        <v>0</v>
      </c>
      <c r="F2418" s="81"/>
      <c r="G2418" s="82">
        <f t="shared" si="171"/>
        <v>0</v>
      </c>
      <c r="H2418" s="83">
        <f t="shared" si="172"/>
        <v>0</v>
      </c>
      <c r="I2418" s="83" t="e">
        <f t="shared" si="173"/>
        <v>#DIV/0!</v>
      </c>
      <c r="J2418" s="103" t="e">
        <f t="shared" si="174"/>
        <v>#DIV/0!</v>
      </c>
    </row>
    <row r="2419" spans="1:10" ht="12.75" customHeight="1" x14ac:dyDescent="0.25">
      <c r="A2419" s="101"/>
      <c r="D2419" s="81"/>
      <c r="E2419" s="81">
        <f>(E2418*Invoice!I4690)+((E2418-(E2418*Invoice!I4690))*Invoice!J4690)</f>
        <v>0</v>
      </c>
      <c r="F2419" s="81"/>
      <c r="G2419" s="90">
        <f>E2419/1.11</f>
        <v>0</v>
      </c>
      <c r="H2419" s="91">
        <f>G2419*11%</f>
        <v>0</v>
      </c>
      <c r="I2419" s="91" t="e">
        <f>G2419/B2418</f>
        <v>#DIV/0!</v>
      </c>
      <c r="J2419" s="104" t="e">
        <f>H2419/B2418</f>
        <v>#DIV/0!</v>
      </c>
    </row>
    <row r="2420" spans="1:10" ht="12.75" customHeight="1" x14ac:dyDescent="0.25">
      <c r="A2420" s="101"/>
      <c r="D2420" s="81" t="s">
        <v>23</v>
      </c>
      <c r="E2420" s="81">
        <f>E2418-E2419</f>
        <v>0</v>
      </c>
      <c r="F2420" s="81"/>
      <c r="G2420" s="82">
        <f>G2418-G2419</f>
        <v>0</v>
      </c>
      <c r="H2420" s="82">
        <f>H2418-H2419</f>
        <v>0</v>
      </c>
      <c r="I2420" s="82" t="e">
        <f>I2418-I2419</f>
        <v>#DIV/0!</v>
      </c>
      <c r="J2420" s="105" t="e">
        <f>J2418-J2419</f>
        <v>#DIV/0!</v>
      </c>
    </row>
    <row r="2421" spans="1:10" ht="12.75" customHeight="1" x14ac:dyDescent="0.25">
      <c r="A2421" s="101"/>
      <c r="D2421" s="81"/>
      <c r="E2421" s="81"/>
      <c r="F2421" s="81"/>
      <c r="G2421" s="82"/>
      <c r="H2421" s="83">
        <f>G2420+H2420</f>
        <v>0</v>
      </c>
      <c r="I2421" s="83"/>
      <c r="J2421" s="103"/>
    </row>
    <row r="2422" spans="1:10" ht="12.75" customHeight="1" x14ac:dyDescent="0.25">
      <c r="A2422" s="101"/>
      <c r="B2422" s="79"/>
      <c r="D2422" s="81"/>
      <c r="E2422" s="81"/>
      <c r="F2422" s="81"/>
      <c r="G2422" s="82"/>
      <c r="H2422" s="83"/>
      <c r="I2422" s="83"/>
      <c r="J2422" s="103"/>
    </row>
    <row r="2423" spans="1:10" ht="12.75" customHeight="1" x14ac:dyDescent="0.25">
      <c r="A2423" s="101">
        <v>8</v>
      </c>
      <c r="B2423" s="84" t="s">
        <v>20</v>
      </c>
      <c r="C2423" s="84" t="s">
        <v>21</v>
      </c>
      <c r="D2423" s="85" t="s">
        <v>22</v>
      </c>
      <c r="E2423" s="85" t="s">
        <v>23</v>
      </c>
      <c r="F2423" s="85"/>
      <c r="G2423" s="86" t="s">
        <v>24</v>
      </c>
      <c r="H2423" s="87" t="s">
        <v>25</v>
      </c>
      <c r="I2423" s="87" t="s">
        <v>26</v>
      </c>
      <c r="J2423" s="102"/>
    </row>
    <row r="2424" spans="1:10" ht="12.75" customHeight="1" x14ac:dyDescent="0.25">
      <c r="A2424" s="101"/>
      <c r="B2424" s="80">
        <f>Invoice!B4691</f>
        <v>0</v>
      </c>
      <c r="C2424" s="88">
        <f>Invoice!E4691</f>
        <v>0</v>
      </c>
      <c r="D2424" s="89">
        <f>Invoice!H4691</f>
        <v>0</v>
      </c>
      <c r="E2424" s="81">
        <f t="shared" si="170"/>
        <v>0</v>
      </c>
      <c r="F2424" s="81"/>
      <c r="G2424" s="82">
        <f t="shared" si="171"/>
        <v>0</v>
      </c>
      <c r="H2424" s="83">
        <f t="shared" si="172"/>
        <v>0</v>
      </c>
      <c r="I2424" s="83" t="e">
        <f t="shared" si="173"/>
        <v>#DIV/0!</v>
      </c>
      <c r="J2424" s="103" t="e">
        <f t="shared" si="174"/>
        <v>#DIV/0!</v>
      </c>
    </row>
    <row r="2425" spans="1:10" ht="12.75" customHeight="1" x14ac:dyDescent="0.25">
      <c r="A2425" s="101"/>
      <c r="D2425" s="81"/>
      <c r="E2425" s="81">
        <f>(E2424*Invoice!I4691)+((E2424-(E2424*Invoice!I4691))*Invoice!J4691)</f>
        <v>0</v>
      </c>
      <c r="F2425" s="81"/>
      <c r="G2425" s="90">
        <f>E2425/1.11</f>
        <v>0</v>
      </c>
      <c r="H2425" s="91">
        <f>G2425*11%</f>
        <v>0</v>
      </c>
      <c r="I2425" s="91" t="e">
        <f>G2425/B2424</f>
        <v>#DIV/0!</v>
      </c>
      <c r="J2425" s="104" t="e">
        <f>H2425/B2424</f>
        <v>#DIV/0!</v>
      </c>
    </row>
    <row r="2426" spans="1:10" ht="12.75" customHeight="1" x14ac:dyDescent="0.25">
      <c r="A2426" s="101"/>
      <c r="D2426" s="81" t="s">
        <v>23</v>
      </c>
      <c r="E2426" s="81">
        <f>E2424-E2425</f>
        <v>0</v>
      </c>
      <c r="F2426" s="81"/>
      <c r="G2426" s="82">
        <f>G2424-G2425</f>
        <v>0</v>
      </c>
      <c r="H2426" s="82">
        <f>H2424-H2425</f>
        <v>0</v>
      </c>
      <c r="I2426" s="82" t="e">
        <f>I2424-I2425</f>
        <v>#DIV/0!</v>
      </c>
      <c r="J2426" s="105" t="e">
        <f>J2424-J2425</f>
        <v>#DIV/0!</v>
      </c>
    </row>
    <row r="2427" spans="1:10" ht="12.75" customHeight="1" x14ac:dyDescent="0.25">
      <c r="A2427" s="101"/>
      <c r="D2427" s="81"/>
      <c r="E2427" s="81"/>
      <c r="F2427" s="81"/>
      <c r="G2427" s="82"/>
      <c r="H2427" s="83">
        <f>G2426+H2426</f>
        <v>0</v>
      </c>
      <c r="I2427" s="83"/>
      <c r="J2427" s="103"/>
    </row>
    <row r="2428" spans="1:10" ht="12.75" customHeight="1" x14ac:dyDescent="0.25">
      <c r="A2428" s="101"/>
      <c r="B2428" s="79"/>
      <c r="D2428" s="81"/>
      <c r="E2428" s="81"/>
      <c r="F2428" s="81"/>
      <c r="G2428" s="82"/>
      <c r="H2428" s="83"/>
      <c r="I2428" s="83"/>
      <c r="J2428" s="103"/>
    </row>
    <row r="2429" spans="1:10" ht="12.75" customHeight="1" x14ac:dyDescent="0.25">
      <c r="A2429" s="101">
        <v>9</v>
      </c>
      <c r="B2429" s="84" t="s">
        <v>20</v>
      </c>
      <c r="C2429" s="84" t="s">
        <v>21</v>
      </c>
      <c r="D2429" s="85" t="s">
        <v>22</v>
      </c>
      <c r="E2429" s="85" t="s">
        <v>23</v>
      </c>
      <c r="F2429" s="85"/>
      <c r="G2429" s="86" t="s">
        <v>24</v>
      </c>
      <c r="H2429" s="87" t="s">
        <v>25</v>
      </c>
      <c r="I2429" s="87" t="s">
        <v>26</v>
      </c>
      <c r="J2429" s="102"/>
    </row>
    <row r="2430" spans="1:10" ht="12.75" customHeight="1" x14ac:dyDescent="0.25">
      <c r="A2430" s="101"/>
      <c r="B2430" s="80">
        <f>Invoice!B4692</f>
        <v>0</v>
      </c>
      <c r="C2430" s="88">
        <f>Invoice!E4692</f>
        <v>0</v>
      </c>
      <c r="D2430" s="89">
        <f>Invoice!H4692</f>
        <v>0</v>
      </c>
      <c r="E2430" s="81">
        <f t="shared" si="170"/>
        <v>0</v>
      </c>
      <c r="F2430" s="81"/>
      <c r="G2430" s="82">
        <f t="shared" si="171"/>
        <v>0</v>
      </c>
      <c r="H2430" s="83">
        <f t="shared" si="172"/>
        <v>0</v>
      </c>
      <c r="I2430" s="83" t="e">
        <f t="shared" si="173"/>
        <v>#DIV/0!</v>
      </c>
      <c r="J2430" s="103" t="e">
        <f t="shared" si="174"/>
        <v>#DIV/0!</v>
      </c>
    </row>
    <row r="2431" spans="1:10" ht="12.75" customHeight="1" x14ac:dyDescent="0.25">
      <c r="A2431" s="101"/>
      <c r="D2431" s="81"/>
      <c r="E2431" s="81">
        <f>(E2430*Invoice!I4692)+((E2430-(E2430*Invoice!I4692))*Invoice!J4692)</f>
        <v>0</v>
      </c>
      <c r="F2431" s="81"/>
      <c r="G2431" s="90">
        <f>E2431/1.11</f>
        <v>0</v>
      </c>
      <c r="H2431" s="91">
        <f>G2431*11%</f>
        <v>0</v>
      </c>
      <c r="I2431" s="91" t="e">
        <f>G2431/B2430</f>
        <v>#DIV/0!</v>
      </c>
      <c r="J2431" s="104" t="e">
        <f>H2431/B2430</f>
        <v>#DIV/0!</v>
      </c>
    </row>
    <row r="2432" spans="1:10" ht="12.75" customHeight="1" x14ac:dyDescent="0.25">
      <c r="A2432" s="101"/>
      <c r="D2432" s="81" t="s">
        <v>23</v>
      </c>
      <c r="E2432" s="81">
        <f>E2430-E2431</f>
        <v>0</v>
      </c>
      <c r="F2432" s="81"/>
      <c r="G2432" s="82">
        <f>G2430-G2431</f>
        <v>0</v>
      </c>
      <c r="H2432" s="82">
        <f>H2430-H2431</f>
        <v>0</v>
      </c>
      <c r="I2432" s="82" t="e">
        <f>I2430-I2431</f>
        <v>#DIV/0!</v>
      </c>
      <c r="J2432" s="105" t="e">
        <f>J2430-J2431</f>
        <v>#DIV/0!</v>
      </c>
    </row>
    <row r="2433" spans="1:10" ht="12.75" customHeight="1" x14ac:dyDescent="0.25">
      <c r="A2433" s="101"/>
      <c r="D2433" s="81"/>
      <c r="E2433" s="81"/>
      <c r="F2433" s="81"/>
      <c r="G2433" s="82"/>
      <c r="H2433" s="83">
        <f>G2432+H2432</f>
        <v>0</v>
      </c>
      <c r="I2433" s="83"/>
      <c r="J2433" s="103"/>
    </row>
    <row r="2434" spans="1:10" ht="12.75" customHeight="1" x14ac:dyDescent="0.25">
      <c r="A2434" s="101"/>
      <c r="B2434" s="79"/>
      <c r="D2434" s="81"/>
      <c r="E2434" s="81"/>
      <c r="F2434" s="81"/>
      <c r="G2434" s="82"/>
      <c r="H2434" s="83"/>
      <c r="I2434" s="83"/>
      <c r="J2434" s="103"/>
    </row>
    <row r="2435" spans="1:10" ht="12.75" customHeight="1" x14ac:dyDescent="0.25">
      <c r="A2435" s="101">
        <v>10</v>
      </c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2"/>
    </row>
    <row r="2436" spans="1:10" ht="12.75" customHeight="1" x14ac:dyDescent="0.25">
      <c r="A2436" s="101"/>
      <c r="B2436" s="80">
        <f>Invoice!B4693</f>
        <v>0</v>
      </c>
      <c r="C2436" s="88">
        <f>Invoice!E4693</f>
        <v>0</v>
      </c>
      <c r="D2436" s="89">
        <f>Invoice!H4693</f>
        <v>0</v>
      </c>
      <c r="E2436" s="81">
        <f t="shared" si="170"/>
        <v>0</v>
      </c>
      <c r="F2436" s="81"/>
      <c r="G2436" s="82">
        <f t="shared" si="171"/>
        <v>0</v>
      </c>
      <c r="H2436" s="83">
        <f t="shared" si="172"/>
        <v>0</v>
      </c>
      <c r="I2436" s="83" t="e">
        <f t="shared" si="173"/>
        <v>#DIV/0!</v>
      </c>
      <c r="J2436" s="103" t="e">
        <f t="shared" si="174"/>
        <v>#DIV/0!</v>
      </c>
    </row>
    <row r="2437" spans="1:10" ht="12.75" customHeight="1" x14ac:dyDescent="0.25">
      <c r="A2437" s="101"/>
      <c r="D2437" s="81"/>
      <c r="E2437" s="81">
        <f>(E2436*Invoice!I4693)+((E2436-(E2436*Invoice!I4693))*Invoice!J4693)</f>
        <v>0</v>
      </c>
      <c r="F2437" s="81"/>
      <c r="G2437" s="90">
        <f>E2437/1.11</f>
        <v>0</v>
      </c>
      <c r="H2437" s="91">
        <f>G2437*11%</f>
        <v>0</v>
      </c>
      <c r="I2437" s="91" t="e">
        <f>G2437/B2436</f>
        <v>#DIV/0!</v>
      </c>
      <c r="J2437" s="104" t="e">
        <f>H2437/B2436</f>
        <v>#DIV/0!</v>
      </c>
    </row>
    <row r="2438" spans="1:10" ht="12.75" customHeight="1" x14ac:dyDescent="0.25">
      <c r="A2438" s="101"/>
      <c r="D2438" s="81" t="s">
        <v>23</v>
      </c>
      <c r="E2438" s="81">
        <f>E2436-E2437</f>
        <v>0</v>
      </c>
      <c r="F2438" s="81"/>
      <c r="G2438" s="82">
        <f>G2436-G2437</f>
        <v>0</v>
      </c>
      <c r="H2438" s="82">
        <f>H2436-H2437</f>
        <v>0</v>
      </c>
      <c r="I2438" s="82" t="e">
        <f>I2436-I2437</f>
        <v>#DIV/0!</v>
      </c>
      <c r="J2438" s="105" t="e">
        <f>J2436-J2437</f>
        <v>#DIV/0!</v>
      </c>
    </row>
    <row r="2439" spans="1:10" ht="12.75" customHeight="1" x14ac:dyDescent="0.25">
      <c r="A2439" s="101"/>
      <c r="D2439" s="81"/>
      <c r="E2439" s="81"/>
      <c r="F2439" s="81"/>
      <c r="G2439" s="82"/>
      <c r="H2439" s="83">
        <f>G2438+H2438</f>
        <v>0</v>
      </c>
      <c r="I2439" s="83"/>
      <c r="J2439" s="103"/>
    </row>
    <row r="2440" spans="1:10" ht="12.75" customHeight="1" x14ac:dyDescent="0.25">
      <c r="A2440" s="101"/>
      <c r="B2440" s="79"/>
      <c r="D2440" s="81"/>
      <c r="E2440" s="81"/>
      <c r="F2440" s="81"/>
      <c r="G2440" s="82"/>
      <c r="H2440" s="83"/>
      <c r="I2440" s="83"/>
      <c r="J2440" s="103"/>
    </row>
    <row r="2441" spans="1:10" ht="12.75" customHeight="1" x14ac:dyDescent="0.25">
      <c r="A2441" s="101">
        <v>11</v>
      </c>
      <c r="B2441" s="84" t="s">
        <v>20</v>
      </c>
      <c r="C2441" s="84" t="s">
        <v>21</v>
      </c>
      <c r="D2441" s="85" t="s">
        <v>22</v>
      </c>
      <c r="E2441" s="85" t="s">
        <v>23</v>
      </c>
      <c r="F2441" s="85"/>
      <c r="G2441" s="86" t="s">
        <v>24</v>
      </c>
      <c r="H2441" s="87" t="s">
        <v>25</v>
      </c>
      <c r="I2441" s="87" t="s">
        <v>26</v>
      </c>
      <c r="J2441" s="102"/>
    </row>
    <row r="2442" spans="1:10" ht="12.75" customHeight="1" x14ac:dyDescent="0.25">
      <c r="A2442" s="101"/>
      <c r="B2442" s="80">
        <f>Invoice!B4694</f>
        <v>0</v>
      </c>
      <c r="C2442" s="88">
        <f>Invoice!E4694</f>
        <v>0</v>
      </c>
      <c r="D2442" s="89">
        <f>Invoice!H4694</f>
        <v>0</v>
      </c>
      <c r="E2442" s="81">
        <f t="shared" si="170"/>
        <v>0</v>
      </c>
      <c r="F2442" s="81"/>
      <c r="G2442" s="82">
        <f t="shared" si="171"/>
        <v>0</v>
      </c>
      <c r="H2442" s="83">
        <f t="shared" si="172"/>
        <v>0</v>
      </c>
      <c r="I2442" s="83" t="e">
        <f t="shared" si="173"/>
        <v>#DIV/0!</v>
      </c>
      <c r="J2442" s="103" t="e">
        <f t="shared" si="174"/>
        <v>#DIV/0!</v>
      </c>
    </row>
    <row r="2443" spans="1:10" ht="12.75" customHeight="1" x14ac:dyDescent="0.25">
      <c r="A2443" s="101"/>
      <c r="D2443" s="81"/>
      <c r="E2443" s="81">
        <f>(E2442*Invoice!I4694)+((E2442-(E2442*Invoice!I4694))*Invoice!J4694)</f>
        <v>0</v>
      </c>
      <c r="F2443" s="81"/>
      <c r="G2443" s="90">
        <f>E2443/1.11</f>
        <v>0</v>
      </c>
      <c r="H2443" s="91">
        <f>G2443*11%</f>
        <v>0</v>
      </c>
      <c r="I2443" s="91" t="e">
        <f>G2443/B2442</f>
        <v>#DIV/0!</v>
      </c>
      <c r="J2443" s="104" t="e">
        <f>H2443/B2442</f>
        <v>#DIV/0!</v>
      </c>
    </row>
    <row r="2444" spans="1:10" ht="12.75" customHeight="1" x14ac:dyDescent="0.25">
      <c r="A2444" s="101"/>
      <c r="D2444" s="81" t="s">
        <v>23</v>
      </c>
      <c r="E2444" s="81">
        <f>E2442-E2443</f>
        <v>0</v>
      </c>
      <c r="F2444" s="81"/>
      <c r="G2444" s="82">
        <f>G2442-G2443</f>
        <v>0</v>
      </c>
      <c r="H2444" s="82">
        <f>H2442-H2443</f>
        <v>0</v>
      </c>
      <c r="I2444" s="82" t="e">
        <f>I2442-I2443</f>
        <v>#DIV/0!</v>
      </c>
      <c r="J2444" s="105" t="e">
        <f>J2442-J2443</f>
        <v>#DIV/0!</v>
      </c>
    </row>
    <row r="2445" spans="1:10" ht="12.75" customHeight="1" x14ac:dyDescent="0.25">
      <c r="A2445" s="101"/>
      <c r="D2445" s="81"/>
      <c r="E2445" s="81"/>
      <c r="F2445" s="81"/>
      <c r="G2445" s="82"/>
      <c r="H2445" s="83">
        <f>G2444+H2444</f>
        <v>0</v>
      </c>
      <c r="I2445" s="83"/>
      <c r="J2445" s="103"/>
    </row>
    <row r="2446" spans="1:10" ht="12.75" customHeight="1" x14ac:dyDescent="0.25">
      <c r="A2446" s="101"/>
      <c r="B2446" s="79"/>
      <c r="D2446" s="81"/>
      <c r="E2446" s="81"/>
      <c r="F2446" s="81"/>
      <c r="G2446" s="82"/>
      <c r="H2446" s="83"/>
      <c r="I2446" s="83"/>
      <c r="J2446" s="103"/>
    </row>
    <row r="2447" spans="1:10" ht="12.75" customHeight="1" x14ac:dyDescent="0.25">
      <c r="A2447" s="101">
        <v>12</v>
      </c>
      <c r="B2447" s="84" t="s">
        <v>20</v>
      </c>
      <c r="C2447" s="84" t="s">
        <v>21</v>
      </c>
      <c r="D2447" s="85" t="s">
        <v>22</v>
      </c>
      <c r="E2447" s="85" t="s">
        <v>23</v>
      </c>
      <c r="F2447" s="85"/>
      <c r="G2447" s="86" t="s">
        <v>24</v>
      </c>
      <c r="H2447" s="87" t="s">
        <v>25</v>
      </c>
      <c r="I2447" s="87" t="s">
        <v>26</v>
      </c>
      <c r="J2447" s="102"/>
    </row>
    <row r="2448" spans="1:10" ht="12.75" customHeight="1" x14ac:dyDescent="0.25">
      <c r="A2448" s="101"/>
      <c r="B2448" s="80">
        <f>Invoice!B4695</f>
        <v>0</v>
      </c>
      <c r="C2448" s="88">
        <f>Invoice!E4695</f>
        <v>0</v>
      </c>
      <c r="D2448" s="89">
        <f>Invoice!H4695</f>
        <v>0</v>
      </c>
      <c r="E2448" s="81">
        <f t="shared" si="170"/>
        <v>0</v>
      </c>
      <c r="F2448" s="81"/>
      <c r="G2448" s="82">
        <f t="shared" si="171"/>
        <v>0</v>
      </c>
      <c r="H2448" s="83">
        <f t="shared" si="172"/>
        <v>0</v>
      </c>
      <c r="I2448" s="83" t="e">
        <f t="shared" si="173"/>
        <v>#DIV/0!</v>
      </c>
      <c r="J2448" s="103" t="e">
        <f t="shared" si="174"/>
        <v>#DIV/0!</v>
      </c>
    </row>
    <row r="2449" spans="1:10" ht="12.75" customHeight="1" x14ac:dyDescent="0.25">
      <c r="A2449" s="101"/>
      <c r="D2449" s="81"/>
      <c r="E2449" s="81">
        <f>(E2448*Invoice!I4695)+((E2448-(E2448*Invoice!I4695))*Invoice!J4695)</f>
        <v>0</v>
      </c>
      <c r="F2449" s="81"/>
      <c r="G2449" s="90">
        <f>E2449/1.11</f>
        <v>0</v>
      </c>
      <c r="H2449" s="91">
        <f>G2449*11%</f>
        <v>0</v>
      </c>
      <c r="I2449" s="91" t="e">
        <f>G2449/B2448</f>
        <v>#DIV/0!</v>
      </c>
      <c r="J2449" s="104" t="e">
        <f>H2449/B2448</f>
        <v>#DIV/0!</v>
      </c>
    </row>
    <row r="2450" spans="1:10" ht="12.75" customHeight="1" x14ac:dyDescent="0.25">
      <c r="A2450" s="101"/>
      <c r="D2450" s="81" t="s">
        <v>23</v>
      </c>
      <c r="E2450" s="81">
        <f>E2448-E2449</f>
        <v>0</v>
      </c>
      <c r="F2450" s="81"/>
      <c r="G2450" s="82">
        <f>G2448-G2449</f>
        <v>0</v>
      </c>
      <c r="H2450" s="82">
        <f>H2448-H2449</f>
        <v>0</v>
      </c>
      <c r="I2450" s="82" t="e">
        <f>I2448-I2449</f>
        <v>#DIV/0!</v>
      </c>
      <c r="J2450" s="105" t="e">
        <f>J2448-J2449</f>
        <v>#DIV/0!</v>
      </c>
    </row>
    <row r="2451" spans="1:10" ht="12.75" customHeight="1" x14ac:dyDescent="0.25">
      <c r="A2451" s="101"/>
      <c r="D2451" s="81"/>
      <c r="E2451" s="81"/>
      <c r="F2451" s="81"/>
      <c r="G2451" s="82"/>
      <c r="H2451" s="83">
        <f>G2450+H2450</f>
        <v>0</v>
      </c>
      <c r="I2451" s="83"/>
      <c r="J2451" s="103"/>
    </row>
    <row r="2452" spans="1:10" ht="12.75" customHeight="1" x14ac:dyDescent="0.25">
      <c r="A2452" s="101"/>
      <c r="B2452" s="79"/>
      <c r="D2452" s="81"/>
      <c r="E2452" s="81"/>
      <c r="F2452" s="81"/>
      <c r="G2452" s="82"/>
      <c r="H2452" s="83"/>
      <c r="I2452" s="83"/>
      <c r="J2452" s="103"/>
    </row>
    <row r="2453" spans="1:10" ht="12.75" customHeight="1" x14ac:dyDescent="0.25">
      <c r="A2453" s="101">
        <v>13</v>
      </c>
      <c r="B2453" s="84" t="s">
        <v>20</v>
      </c>
      <c r="C2453" s="84" t="s">
        <v>21</v>
      </c>
      <c r="D2453" s="85" t="s">
        <v>22</v>
      </c>
      <c r="E2453" s="85" t="s">
        <v>23</v>
      </c>
      <c r="F2453" s="85"/>
      <c r="G2453" s="86" t="s">
        <v>24</v>
      </c>
      <c r="H2453" s="87" t="s">
        <v>25</v>
      </c>
      <c r="I2453" s="87" t="s">
        <v>26</v>
      </c>
      <c r="J2453" s="102"/>
    </row>
    <row r="2454" spans="1:10" ht="12.75" customHeight="1" x14ac:dyDescent="0.25">
      <c r="A2454" s="101"/>
      <c r="B2454" s="80">
        <f>Invoice!B4696</f>
        <v>0</v>
      </c>
      <c r="C2454" s="88">
        <f>Invoice!E4696</f>
        <v>0</v>
      </c>
      <c r="D2454" s="89">
        <f>Invoice!H4696</f>
        <v>0</v>
      </c>
      <c r="E2454" s="81">
        <f t="shared" si="170"/>
        <v>0</v>
      </c>
      <c r="F2454" s="81"/>
      <c r="G2454" s="82">
        <f t="shared" si="171"/>
        <v>0</v>
      </c>
      <c r="H2454" s="83">
        <f t="shared" si="172"/>
        <v>0</v>
      </c>
      <c r="I2454" s="83" t="e">
        <f t="shared" si="173"/>
        <v>#DIV/0!</v>
      </c>
      <c r="J2454" s="103" t="e">
        <f t="shared" si="174"/>
        <v>#DIV/0!</v>
      </c>
    </row>
    <row r="2455" spans="1:10" ht="12.75" customHeight="1" x14ac:dyDescent="0.25">
      <c r="A2455" s="101"/>
      <c r="D2455" s="81"/>
      <c r="E2455" s="81">
        <f>(E2454*Invoice!I4696)+((E2454-(E2454*Invoice!I4696))*Invoice!J4696)</f>
        <v>0</v>
      </c>
      <c r="F2455" s="81"/>
      <c r="G2455" s="90">
        <f>E2455/1.11</f>
        <v>0</v>
      </c>
      <c r="H2455" s="91">
        <f>G2455*11%</f>
        <v>0</v>
      </c>
      <c r="I2455" s="91" t="e">
        <f>G2455/B2454</f>
        <v>#DIV/0!</v>
      </c>
      <c r="J2455" s="104" t="e">
        <f>H2455/B2454</f>
        <v>#DIV/0!</v>
      </c>
    </row>
    <row r="2456" spans="1:10" ht="12.75" customHeight="1" x14ac:dyDescent="0.25">
      <c r="A2456" s="101"/>
      <c r="D2456" s="81" t="s">
        <v>23</v>
      </c>
      <c r="E2456" s="81">
        <f>E2454-E2455</f>
        <v>0</v>
      </c>
      <c r="F2456" s="81"/>
      <c r="G2456" s="82">
        <f>G2454-G2455</f>
        <v>0</v>
      </c>
      <c r="H2456" s="82">
        <f>H2454-H2455</f>
        <v>0</v>
      </c>
      <c r="I2456" s="82" t="e">
        <f>I2454-I2455</f>
        <v>#DIV/0!</v>
      </c>
      <c r="J2456" s="105" t="e">
        <f>J2454-J2455</f>
        <v>#DIV/0!</v>
      </c>
    </row>
    <row r="2457" spans="1:10" ht="12.75" customHeight="1" x14ac:dyDescent="0.25">
      <c r="A2457" s="101"/>
      <c r="D2457" s="81"/>
      <c r="E2457" s="81"/>
      <c r="F2457" s="81"/>
      <c r="G2457" s="82"/>
      <c r="H2457" s="83">
        <f>G2456+H2456</f>
        <v>0</v>
      </c>
      <c r="I2457" s="83"/>
      <c r="J2457" s="103"/>
    </row>
    <row r="2458" spans="1:10" ht="12.75" customHeight="1" x14ac:dyDescent="0.25">
      <c r="A2458" s="101"/>
      <c r="B2458" s="79"/>
      <c r="D2458" s="81"/>
      <c r="E2458" s="81"/>
      <c r="F2458" s="81"/>
      <c r="G2458" s="82"/>
      <c r="H2458" s="83"/>
      <c r="I2458" s="83"/>
      <c r="J2458" s="103"/>
    </row>
    <row r="2459" spans="1:10" ht="12.75" customHeight="1" x14ac:dyDescent="0.25">
      <c r="A2459" s="101">
        <v>14</v>
      </c>
      <c r="B2459" s="84" t="s">
        <v>20</v>
      </c>
      <c r="C2459" s="84" t="s">
        <v>21</v>
      </c>
      <c r="D2459" s="85" t="s">
        <v>22</v>
      </c>
      <c r="E2459" s="85" t="s">
        <v>23</v>
      </c>
      <c r="F2459" s="85"/>
      <c r="G2459" s="86" t="s">
        <v>24</v>
      </c>
      <c r="H2459" s="87" t="s">
        <v>25</v>
      </c>
      <c r="I2459" s="87" t="s">
        <v>26</v>
      </c>
      <c r="J2459" s="102"/>
    </row>
    <row r="2460" spans="1:10" ht="12.75" customHeight="1" x14ac:dyDescent="0.25">
      <c r="A2460" s="101"/>
      <c r="B2460" s="80">
        <f>Invoice!B4697</f>
        <v>0</v>
      </c>
      <c r="C2460" s="88">
        <f>Invoice!E4697</f>
        <v>0</v>
      </c>
      <c r="D2460" s="89">
        <f>Invoice!H4697</f>
        <v>0</v>
      </c>
      <c r="E2460" s="81">
        <f t="shared" si="170"/>
        <v>0</v>
      </c>
      <c r="F2460" s="81"/>
      <c r="G2460" s="82">
        <f t="shared" si="171"/>
        <v>0</v>
      </c>
      <c r="H2460" s="83">
        <f t="shared" si="172"/>
        <v>0</v>
      </c>
      <c r="I2460" s="83" t="e">
        <f t="shared" si="173"/>
        <v>#DIV/0!</v>
      </c>
      <c r="J2460" s="103" t="e">
        <f t="shared" si="174"/>
        <v>#DIV/0!</v>
      </c>
    </row>
    <row r="2461" spans="1:10" ht="12.75" customHeight="1" x14ac:dyDescent="0.25">
      <c r="A2461" s="101"/>
      <c r="D2461" s="81"/>
      <c r="E2461" s="81">
        <f>(E2460*Invoice!I4697)+((E2460-(E2460*Invoice!I4697))*Invoice!J4697)</f>
        <v>0</v>
      </c>
      <c r="F2461" s="81"/>
      <c r="G2461" s="90">
        <f>E2461/1.11</f>
        <v>0</v>
      </c>
      <c r="H2461" s="91">
        <f>G2461*11%</f>
        <v>0</v>
      </c>
      <c r="I2461" s="91" t="e">
        <f>G2461/B2460</f>
        <v>#DIV/0!</v>
      </c>
      <c r="J2461" s="104" t="e">
        <f>H2461/B2460</f>
        <v>#DIV/0!</v>
      </c>
    </row>
    <row r="2462" spans="1:10" ht="12.75" customHeight="1" x14ac:dyDescent="0.25">
      <c r="A2462" s="101"/>
      <c r="D2462" s="81" t="s">
        <v>23</v>
      </c>
      <c r="E2462" s="81">
        <f>E2460-E2461</f>
        <v>0</v>
      </c>
      <c r="F2462" s="81"/>
      <c r="G2462" s="82">
        <f>G2460-G2461</f>
        <v>0</v>
      </c>
      <c r="H2462" s="82">
        <f>H2460-H2461</f>
        <v>0</v>
      </c>
      <c r="I2462" s="82" t="e">
        <f>I2460-I2461</f>
        <v>#DIV/0!</v>
      </c>
      <c r="J2462" s="105" t="e">
        <f>J2460-J2461</f>
        <v>#DIV/0!</v>
      </c>
    </row>
    <row r="2463" spans="1:10" ht="12.75" customHeight="1" x14ac:dyDescent="0.25">
      <c r="A2463" s="101"/>
      <c r="D2463" s="81"/>
      <c r="E2463" s="81"/>
      <c r="F2463" s="81"/>
      <c r="G2463" s="82"/>
      <c r="H2463" s="83">
        <f>G2462+H2462</f>
        <v>0</v>
      </c>
      <c r="I2463" s="83"/>
      <c r="J2463" s="103"/>
    </row>
    <row r="2464" spans="1:10" ht="12.75" customHeight="1" x14ac:dyDescent="0.25">
      <c r="A2464" s="101"/>
      <c r="B2464" s="79"/>
      <c r="D2464" s="81"/>
      <c r="E2464" s="81"/>
      <c r="F2464" s="81"/>
      <c r="G2464" s="82"/>
      <c r="H2464" s="83"/>
      <c r="I2464" s="83"/>
      <c r="J2464" s="103"/>
    </row>
    <row r="2465" spans="1:10" ht="12.75" customHeight="1" x14ac:dyDescent="0.25">
      <c r="A2465" s="101">
        <v>15</v>
      </c>
      <c r="B2465" s="84" t="s">
        <v>20</v>
      </c>
      <c r="C2465" s="84" t="s">
        <v>21</v>
      </c>
      <c r="D2465" s="85" t="s">
        <v>22</v>
      </c>
      <c r="E2465" s="85" t="s">
        <v>23</v>
      </c>
      <c r="F2465" s="85"/>
      <c r="G2465" s="86" t="s">
        <v>24</v>
      </c>
      <c r="H2465" s="87" t="s">
        <v>25</v>
      </c>
      <c r="I2465" s="87" t="s">
        <v>26</v>
      </c>
      <c r="J2465" s="102"/>
    </row>
    <row r="2466" spans="1:10" ht="12.75" customHeight="1" x14ac:dyDescent="0.25">
      <c r="A2466" s="101"/>
      <c r="B2466" s="80">
        <f>Invoice!B4698</f>
        <v>0</v>
      </c>
      <c r="C2466" s="88">
        <f>Invoice!E4698</f>
        <v>0</v>
      </c>
      <c r="D2466" s="89">
        <f>Invoice!H4698</f>
        <v>0</v>
      </c>
      <c r="E2466" s="81">
        <f t="shared" si="170"/>
        <v>0</v>
      </c>
      <c r="F2466" s="81"/>
      <c r="G2466" s="82">
        <f t="shared" si="171"/>
        <v>0</v>
      </c>
      <c r="H2466" s="83">
        <f t="shared" si="172"/>
        <v>0</v>
      </c>
      <c r="I2466" s="83" t="e">
        <f t="shared" si="173"/>
        <v>#DIV/0!</v>
      </c>
      <c r="J2466" s="103" t="e">
        <f t="shared" si="174"/>
        <v>#DIV/0!</v>
      </c>
    </row>
    <row r="2467" spans="1:10" ht="12.75" customHeight="1" x14ac:dyDescent="0.25">
      <c r="A2467" s="101"/>
      <c r="D2467" s="81"/>
      <c r="E2467" s="81">
        <f>(E2466*Invoice!I4698)+((E2466-(E2466*Invoice!I4698))*Invoice!J4698)</f>
        <v>0</v>
      </c>
      <c r="F2467" s="81"/>
      <c r="G2467" s="90">
        <f>E2467/1.11</f>
        <v>0</v>
      </c>
      <c r="H2467" s="91">
        <f>G2467*11%</f>
        <v>0</v>
      </c>
      <c r="I2467" s="91" t="e">
        <f>G2467/B2466</f>
        <v>#DIV/0!</v>
      </c>
      <c r="J2467" s="104" t="e">
        <f>H2467/B2466</f>
        <v>#DIV/0!</v>
      </c>
    </row>
    <row r="2468" spans="1:10" ht="12.75" customHeight="1" x14ac:dyDescent="0.25">
      <c r="A2468" s="101"/>
      <c r="D2468" s="81" t="s">
        <v>23</v>
      </c>
      <c r="E2468" s="81">
        <f>E2466-E2467</f>
        <v>0</v>
      </c>
      <c r="F2468" s="81"/>
      <c r="G2468" s="82">
        <f>G2466-G2467</f>
        <v>0</v>
      </c>
      <c r="H2468" s="82">
        <f>H2466-H2467</f>
        <v>0</v>
      </c>
      <c r="I2468" s="82" t="e">
        <f>I2466-I2467</f>
        <v>#DIV/0!</v>
      </c>
      <c r="J2468" s="105" t="e">
        <f>J2466-J2467</f>
        <v>#DIV/0!</v>
      </c>
    </row>
    <row r="2469" spans="1:10" ht="12.75" customHeight="1" x14ac:dyDescent="0.25">
      <c r="A2469" s="101"/>
      <c r="D2469" s="81"/>
      <c r="E2469" s="81"/>
      <c r="F2469" s="81"/>
      <c r="G2469" s="82"/>
      <c r="H2469" s="83">
        <f>G2468+H2468</f>
        <v>0</v>
      </c>
      <c r="I2469" s="83"/>
      <c r="J2469" s="103"/>
    </row>
    <row r="2470" spans="1:10" ht="12.75" customHeight="1" x14ac:dyDescent="0.25">
      <c r="A2470" s="101"/>
      <c r="B2470" s="79"/>
      <c r="D2470" s="81"/>
      <c r="E2470" s="81"/>
      <c r="F2470" s="81"/>
      <c r="G2470" s="82"/>
      <c r="H2470" s="83"/>
      <c r="I2470" s="83"/>
      <c r="J2470" s="103"/>
    </row>
    <row r="2471" spans="1:10" ht="12.75" customHeight="1" x14ac:dyDescent="0.25">
      <c r="A2471" s="101">
        <v>16</v>
      </c>
      <c r="B2471" s="84" t="s">
        <v>20</v>
      </c>
      <c r="C2471" s="84" t="s">
        <v>21</v>
      </c>
      <c r="D2471" s="85" t="s">
        <v>22</v>
      </c>
      <c r="E2471" s="85" t="s">
        <v>23</v>
      </c>
      <c r="F2471" s="85"/>
      <c r="G2471" s="86" t="s">
        <v>24</v>
      </c>
      <c r="H2471" s="87" t="s">
        <v>25</v>
      </c>
      <c r="I2471" s="87" t="s">
        <v>26</v>
      </c>
      <c r="J2471" s="102"/>
    </row>
    <row r="2472" spans="1:10" ht="12.75" customHeight="1" x14ac:dyDescent="0.25">
      <c r="A2472" s="101"/>
      <c r="B2472" s="80">
        <f>Invoice!B4699</f>
        <v>0</v>
      </c>
      <c r="C2472" s="88">
        <f>Invoice!E4699</f>
        <v>0</v>
      </c>
      <c r="D2472" s="89">
        <f>Invoice!H4699</f>
        <v>0</v>
      </c>
      <c r="E2472" s="81">
        <f t="shared" si="170"/>
        <v>0</v>
      </c>
      <c r="F2472" s="81"/>
      <c r="G2472" s="82">
        <f t="shared" si="171"/>
        <v>0</v>
      </c>
      <c r="H2472" s="83">
        <f t="shared" si="172"/>
        <v>0</v>
      </c>
      <c r="I2472" s="83" t="e">
        <f t="shared" si="173"/>
        <v>#DIV/0!</v>
      </c>
      <c r="J2472" s="103" t="e">
        <f t="shared" si="174"/>
        <v>#DIV/0!</v>
      </c>
    </row>
    <row r="2473" spans="1:10" ht="12.75" customHeight="1" x14ac:dyDescent="0.25">
      <c r="A2473" s="101"/>
      <c r="D2473" s="81"/>
      <c r="E2473" s="81">
        <f>(E2472*Invoice!I4699)+((E2472-(E2472*Invoice!I4699))*Invoice!J4699)</f>
        <v>0</v>
      </c>
      <c r="F2473" s="81"/>
      <c r="G2473" s="90">
        <f>E2473/1.11</f>
        <v>0</v>
      </c>
      <c r="H2473" s="91">
        <f>G2473*11%</f>
        <v>0</v>
      </c>
      <c r="I2473" s="91" t="e">
        <f>G2473/B2472</f>
        <v>#DIV/0!</v>
      </c>
      <c r="J2473" s="104" t="e">
        <f>H2473/B2472</f>
        <v>#DIV/0!</v>
      </c>
    </row>
    <row r="2474" spans="1:10" ht="12.75" customHeight="1" x14ac:dyDescent="0.25">
      <c r="A2474" s="101"/>
      <c r="D2474" s="81" t="s">
        <v>23</v>
      </c>
      <c r="E2474" s="81">
        <f>E2472-E2473</f>
        <v>0</v>
      </c>
      <c r="F2474" s="81"/>
      <c r="G2474" s="82">
        <f>G2472-G2473</f>
        <v>0</v>
      </c>
      <c r="H2474" s="82">
        <f>H2472-H2473</f>
        <v>0</v>
      </c>
      <c r="I2474" s="82" t="e">
        <f>I2472-I2473</f>
        <v>#DIV/0!</v>
      </c>
      <c r="J2474" s="105" t="e">
        <f>J2472-J2473</f>
        <v>#DIV/0!</v>
      </c>
    </row>
    <row r="2475" spans="1:10" ht="12.75" customHeight="1" x14ac:dyDescent="0.25">
      <c r="A2475" s="101"/>
      <c r="D2475" s="81"/>
      <c r="E2475" s="81"/>
      <c r="F2475" s="81"/>
      <c r="G2475" s="82"/>
      <c r="H2475" s="83">
        <f>G2474+H2474</f>
        <v>0</v>
      </c>
      <c r="I2475" s="83"/>
      <c r="J2475" s="103"/>
    </row>
    <row r="2476" spans="1:10" ht="12.75" customHeight="1" x14ac:dyDescent="0.25">
      <c r="A2476" s="101"/>
      <c r="C2476" s="88"/>
      <c r="D2476" s="89"/>
      <c r="E2476" s="81"/>
      <c r="F2476" s="81"/>
      <c r="G2476" s="82"/>
      <c r="H2476" s="83"/>
      <c r="I2476" s="83"/>
      <c r="J2476" s="103"/>
    </row>
    <row r="2477" spans="1:10" ht="12.75" customHeight="1" x14ac:dyDescent="0.25">
      <c r="A2477" s="106"/>
      <c r="B2477" s="107"/>
      <c r="C2477" s="107"/>
      <c r="D2477" s="107"/>
      <c r="E2477" s="107"/>
      <c r="F2477" s="107"/>
      <c r="G2477" s="108">
        <f>G2384+G2390+G2396+G2402+G2408+G2414+G2420+G2426+G2432+G2438+G2444+G2450+G2456+G2462+G2468+G2474</f>
        <v>0</v>
      </c>
      <c r="H2477" s="108">
        <f>H2384+H2390+H2396+H2402+H2408+H2414+H2420+H2426+H2432+H2438+H2444+H2450+H2456+H2462+H2468+H2474</f>
        <v>0</v>
      </c>
      <c r="I2477" s="107"/>
      <c r="J2477" s="109">
        <f>H2385+H2391+H2397+H2403+H2409+H2415+H2421+H2427+H2433+H2439+H2445+H2451+H2457+H2463+H2469+H2475</f>
        <v>0</v>
      </c>
    </row>
    <row r="2479" spans="1:10" ht="12.75" customHeight="1" x14ac:dyDescent="0.25">
      <c r="A2479" s="94" t="s">
        <v>1</v>
      </c>
      <c r="B2479" s="95">
        <f>Invoice!E4790</f>
        <v>23070043</v>
      </c>
      <c r="C2479" s="96"/>
      <c r="D2479" s="97"/>
      <c r="E2479" s="97"/>
      <c r="F2479" s="97"/>
      <c r="G2479" s="98"/>
      <c r="H2479" s="99"/>
      <c r="I2479" s="99"/>
      <c r="J2479" s="100"/>
    </row>
    <row r="2480" spans="1:10" ht="12.75" customHeight="1" x14ac:dyDescent="0.25">
      <c r="A2480" s="101">
        <v>1</v>
      </c>
      <c r="B2480" s="84" t="s">
        <v>20</v>
      </c>
      <c r="C2480" s="84" t="s">
        <v>21</v>
      </c>
      <c r="D2480" s="85" t="s">
        <v>22</v>
      </c>
      <c r="E2480" s="85" t="s">
        <v>23</v>
      </c>
      <c r="F2480" s="85"/>
      <c r="G2480" s="86" t="s">
        <v>24</v>
      </c>
      <c r="H2480" s="87" t="s">
        <v>25</v>
      </c>
      <c r="I2480" s="87" t="s">
        <v>26</v>
      </c>
      <c r="J2480" s="102"/>
    </row>
    <row r="2481" spans="1:10" ht="12.75" customHeight="1" x14ac:dyDescent="0.25">
      <c r="A2481" s="101"/>
      <c r="B2481" s="80">
        <f>Invoice!B4798</f>
        <v>0</v>
      </c>
      <c r="C2481" s="88">
        <f>Invoice!E4798</f>
        <v>0</v>
      </c>
      <c r="D2481" s="89">
        <f>Invoice!H4798</f>
        <v>0</v>
      </c>
      <c r="E2481" s="81">
        <f>D2481*B2481</f>
        <v>0</v>
      </c>
      <c r="F2481" s="81"/>
      <c r="G2481" s="82">
        <f>E2481/1.11</f>
        <v>0</v>
      </c>
      <c r="H2481" s="83">
        <f>G2481*11%</f>
        <v>0</v>
      </c>
      <c r="I2481" s="83" t="e">
        <f>G2481/B2481</f>
        <v>#DIV/0!</v>
      </c>
      <c r="J2481" s="103" t="e">
        <f>H2481/B2481</f>
        <v>#DIV/0!</v>
      </c>
    </row>
    <row r="2482" spans="1:10" ht="12.75" customHeight="1" x14ac:dyDescent="0.25">
      <c r="A2482" s="101"/>
      <c r="D2482" s="81"/>
      <c r="E2482" s="81">
        <f>(E2481*Invoice!I4798)+((E2481-(E2481*Invoice!I4798))*Invoice!J4798)</f>
        <v>0</v>
      </c>
      <c r="F2482" s="81"/>
      <c r="G2482" s="90">
        <f>E2482/1.11</f>
        <v>0</v>
      </c>
      <c r="H2482" s="91">
        <f>G2482*11%</f>
        <v>0</v>
      </c>
      <c r="I2482" s="91" t="e">
        <f>G2482/B2481</f>
        <v>#DIV/0!</v>
      </c>
      <c r="J2482" s="104" t="e">
        <f>H2482/B2481</f>
        <v>#DIV/0!</v>
      </c>
    </row>
    <row r="2483" spans="1:10" ht="12.75" customHeight="1" x14ac:dyDescent="0.25">
      <c r="A2483" s="101"/>
      <c r="D2483" s="81" t="s">
        <v>23</v>
      </c>
      <c r="E2483" s="81">
        <f>E2481-E2482</f>
        <v>0</v>
      </c>
      <c r="F2483" s="81"/>
      <c r="G2483" s="82">
        <f>G2481-G2482</f>
        <v>0</v>
      </c>
      <c r="H2483" s="82">
        <f>H2481-H2482</f>
        <v>0</v>
      </c>
      <c r="I2483" s="82" t="e">
        <f>I2481-I2482</f>
        <v>#DIV/0!</v>
      </c>
      <c r="J2483" s="105" t="e">
        <f>J2481-J2482</f>
        <v>#DIV/0!</v>
      </c>
    </row>
    <row r="2484" spans="1:10" ht="12.75" customHeight="1" x14ac:dyDescent="0.25">
      <c r="A2484" s="101"/>
      <c r="D2484" s="81"/>
      <c r="E2484" s="81"/>
      <c r="F2484" s="81"/>
      <c r="G2484" s="82"/>
      <c r="H2484" s="83">
        <f>G2483+H2483</f>
        <v>0</v>
      </c>
      <c r="I2484" s="83"/>
      <c r="J2484" s="103"/>
    </row>
    <row r="2485" spans="1:10" ht="12.75" customHeight="1" x14ac:dyDescent="0.25">
      <c r="A2485" s="101"/>
      <c r="B2485" s="79"/>
      <c r="D2485" s="81"/>
      <c r="E2485" s="81"/>
      <c r="F2485" s="81"/>
      <c r="G2485" s="82"/>
      <c r="H2485" s="83"/>
      <c r="I2485" s="83"/>
      <c r="J2485" s="103"/>
    </row>
    <row r="2486" spans="1:10" ht="12.75" customHeight="1" x14ac:dyDescent="0.25">
      <c r="A2486" s="101">
        <v>2</v>
      </c>
      <c r="B2486" s="84" t="s">
        <v>20</v>
      </c>
      <c r="C2486" s="84" t="s">
        <v>21</v>
      </c>
      <c r="D2486" s="85" t="s">
        <v>22</v>
      </c>
      <c r="E2486" s="85" t="s">
        <v>23</v>
      </c>
      <c r="F2486" s="85"/>
      <c r="G2486" s="86" t="s">
        <v>24</v>
      </c>
      <c r="H2486" s="87" t="s">
        <v>25</v>
      </c>
      <c r="I2486" s="87" t="s">
        <v>26</v>
      </c>
      <c r="J2486" s="102"/>
    </row>
    <row r="2487" spans="1:10" ht="12.75" customHeight="1" x14ac:dyDescent="0.25">
      <c r="A2487" s="101"/>
      <c r="B2487" s="80">
        <f>Invoice!B4799</f>
        <v>0</v>
      </c>
      <c r="C2487" s="88">
        <f>Invoice!E4799</f>
        <v>0</v>
      </c>
      <c r="D2487" s="89">
        <f>Invoice!H4799</f>
        <v>0</v>
      </c>
      <c r="E2487" s="81">
        <f t="shared" ref="E2487:E2571" si="175">D2487*B2487</f>
        <v>0</v>
      </c>
      <c r="F2487" s="81"/>
      <c r="G2487" s="82">
        <f t="shared" ref="G2487:G2571" si="176">E2487/1.11</f>
        <v>0</v>
      </c>
      <c r="H2487" s="83">
        <f t="shared" ref="H2487:H2571" si="177">G2487*11%</f>
        <v>0</v>
      </c>
      <c r="I2487" s="83" t="e">
        <f t="shared" ref="I2487:I2571" si="178">G2487/B2487</f>
        <v>#DIV/0!</v>
      </c>
      <c r="J2487" s="103" t="e">
        <f t="shared" ref="J2487:J2571" si="179">H2487/B2487</f>
        <v>#DIV/0!</v>
      </c>
    </row>
    <row r="2488" spans="1:10" ht="12.75" customHeight="1" x14ac:dyDescent="0.25">
      <c r="A2488" s="101"/>
      <c r="D2488" s="81"/>
      <c r="E2488" s="81">
        <f>(E2487*Invoice!I4799)+((E2487-(E2487*Invoice!I4799))*Invoice!J4799)</f>
        <v>0</v>
      </c>
      <c r="F2488" s="81"/>
      <c r="G2488" s="90">
        <f>E2488/1.11</f>
        <v>0</v>
      </c>
      <c r="H2488" s="91">
        <f>G2488*11%</f>
        <v>0</v>
      </c>
      <c r="I2488" s="91" t="e">
        <f>G2488/B2487</f>
        <v>#DIV/0!</v>
      </c>
      <c r="J2488" s="104" t="e">
        <f>H2488/B2487</f>
        <v>#DIV/0!</v>
      </c>
    </row>
    <row r="2489" spans="1:10" ht="12.75" customHeight="1" x14ac:dyDescent="0.25">
      <c r="A2489" s="101"/>
      <c r="D2489" s="81" t="s">
        <v>23</v>
      </c>
      <c r="E2489" s="81">
        <f>E2487-E2488</f>
        <v>0</v>
      </c>
      <c r="F2489" s="81"/>
      <c r="G2489" s="82">
        <f>G2487-G2488</f>
        <v>0</v>
      </c>
      <c r="H2489" s="82">
        <f>H2487-H2488</f>
        <v>0</v>
      </c>
      <c r="I2489" s="82" t="e">
        <f>I2487-I2488</f>
        <v>#DIV/0!</v>
      </c>
      <c r="J2489" s="105" t="e">
        <f>J2487-J2488</f>
        <v>#DIV/0!</v>
      </c>
    </row>
    <row r="2490" spans="1:10" ht="12.75" customHeight="1" x14ac:dyDescent="0.25">
      <c r="A2490" s="101"/>
      <c r="D2490" s="81"/>
      <c r="E2490" s="81"/>
      <c r="F2490" s="81"/>
      <c r="G2490" s="82"/>
      <c r="H2490" s="83">
        <f>G2489+H2489</f>
        <v>0</v>
      </c>
      <c r="I2490" s="83"/>
      <c r="J2490" s="103"/>
    </row>
    <row r="2491" spans="1:10" ht="12.75" customHeight="1" x14ac:dyDescent="0.25">
      <c r="A2491" s="101"/>
      <c r="B2491" s="79"/>
      <c r="D2491" s="81"/>
      <c r="E2491" s="81"/>
      <c r="F2491" s="81"/>
      <c r="G2491" s="82"/>
      <c r="H2491" s="83"/>
      <c r="I2491" s="83"/>
      <c r="J2491" s="103"/>
    </row>
    <row r="2492" spans="1:10" ht="12.75" customHeight="1" x14ac:dyDescent="0.25">
      <c r="A2492" s="101">
        <v>3</v>
      </c>
      <c r="B2492" s="84" t="s">
        <v>20</v>
      </c>
      <c r="C2492" s="84" t="s">
        <v>21</v>
      </c>
      <c r="D2492" s="85" t="s">
        <v>22</v>
      </c>
      <c r="E2492" s="85" t="s">
        <v>23</v>
      </c>
      <c r="F2492" s="85"/>
      <c r="G2492" s="86" t="s">
        <v>24</v>
      </c>
      <c r="H2492" s="87" t="s">
        <v>25</v>
      </c>
      <c r="I2492" s="87" t="s">
        <v>26</v>
      </c>
      <c r="J2492" s="102"/>
    </row>
    <row r="2493" spans="1:10" ht="12.75" customHeight="1" x14ac:dyDescent="0.25">
      <c r="A2493" s="101"/>
      <c r="B2493" s="80">
        <f>Invoice!B4800</f>
        <v>0</v>
      </c>
      <c r="C2493" s="88">
        <f>Invoice!E4800</f>
        <v>0</v>
      </c>
      <c r="D2493" s="89">
        <f>Invoice!H4800</f>
        <v>0</v>
      </c>
      <c r="E2493" s="81">
        <f t="shared" si="175"/>
        <v>0</v>
      </c>
      <c r="F2493" s="81"/>
      <c r="G2493" s="82">
        <f t="shared" si="176"/>
        <v>0</v>
      </c>
      <c r="H2493" s="83">
        <f t="shared" si="177"/>
        <v>0</v>
      </c>
      <c r="I2493" s="83" t="e">
        <f t="shared" si="178"/>
        <v>#DIV/0!</v>
      </c>
      <c r="J2493" s="103" t="e">
        <f t="shared" si="179"/>
        <v>#DIV/0!</v>
      </c>
    </row>
    <row r="2494" spans="1:10" ht="12.75" customHeight="1" x14ac:dyDescent="0.25">
      <c r="A2494" s="101"/>
      <c r="D2494" s="81"/>
      <c r="E2494" s="81">
        <f>(E2493*Invoice!I4800)+((E2493-(E2493*Invoice!I4800))*Invoice!J4800)</f>
        <v>0</v>
      </c>
      <c r="F2494" s="81"/>
      <c r="G2494" s="90">
        <f>E2494/1.11</f>
        <v>0</v>
      </c>
      <c r="H2494" s="91">
        <f>G2494*11%</f>
        <v>0</v>
      </c>
      <c r="I2494" s="91" t="e">
        <f>G2494/B2493</f>
        <v>#DIV/0!</v>
      </c>
      <c r="J2494" s="104" t="e">
        <f>H2494/B2493</f>
        <v>#DIV/0!</v>
      </c>
    </row>
    <row r="2495" spans="1:10" ht="12.75" customHeight="1" x14ac:dyDescent="0.25">
      <c r="A2495" s="101"/>
      <c r="D2495" s="81" t="s">
        <v>23</v>
      </c>
      <c r="E2495" s="81">
        <f>E2493-E2494</f>
        <v>0</v>
      </c>
      <c r="F2495" s="81"/>
      <c r="G2495" s="82">
        <f>G2493-G2494</f>
        <v>0</v>
      </c>
      <c r="H2495" s="82">
        <f>H2493-H2494</f>
        <v>0</v>
      </c>
      <c r="I2495" s="82" t="e">
        <f>I2493-I2494</f>
        <v>#DIV/0!</v>
      </c>
      <c r="J2495" s="105" t="e">
        <f>J2493-J2494</f>
        <v>#DIV/0!</v>
      </c>
    </row>
    <row r="2496" spans="1:10" ht="12.75" customHeight="1" x14ac:dyDescent="0.25">
      <c r="A2496" s="101"/>
      <c r="D2496" s="81"/>
      <c r="E2496" s="81"/>
      <c r="F2496" s="81"/>
      <c r="G2496" s="82"/>
      <c r="H2496" s="83">
        <f>G2495+H2495</f>
        <v>0</v>
      </c>
      <c r="I2496" s="83"/>
      <c r="J2496" s="103"/>
    </row>
    <row r="2497" spans="1:10" ht="12.75" customHeight="1" x14ac:dyDescent="0.25">
      <c r="A2497" s="101"/>
      <c r="B2497" s="79"/>
      <c r="D2497" s="81"/>
      <c r="E2497" s="81"/>
      <c r="F2497" s="81"/>
      <c r="G2497" s="82"/>
      <c r="H2497" s="83"/>
      <c r="I2497" s="83"/>
      <c r="J2497" s="103"/>
    </row>
    <row r="2498" spans="1:10" ht="12.75" customHeight="1" x14ac:dyDescent="0.25">
      <c r="A2498" s="101">
        <v>4</v>
      </c>
      <c r="B2498" s="84" t="s">
        <v>20</v>
      </c>
      <c r="C2498" s="84" t="s">
        <v>21</v>
      </c>
      <c r="D2498" s="85" t="s">
        <v>22</v>
      </c>
      <c r="E2498" s="85" t="s">
        <v>23</v>
      </c>
      <c r="F2498" s="85"/>
      <c r="G2498" s="86" t="s">
        <v>24</v>
      </c>
      <c r="H2498" s="87" t="s">
        <v>25</v>
      </c>
      <c r="I2498" s="87" t="s">
        <v>26</v>
      </c>
      <c r="J2498" s="102"/>
    </row>
    <row r="2499" spans="1:10" ht="12.75" customHeight="1" x14ac:dyDescent="0.25">
      <c r="A2499" s="101"/>
      <c r="B2499" s="80">
        <f>Invoice!B4801</f>
        <v>0</v>
      </c>
      <c r="C2499" s="88">
        <f>Invoice!E4801</f>
        <v>0</v>
      </c>
      <c r="D2499" s="89">
        <f>Invoice!H4801</f>
        <v>0</v>
      </c>
      <c r="E2499" s="81">
        <f t="shared" si="175"/>
        <v>0</v>
      </c>
      <c r="F2499" s="81"/>
      <c r="G2499" s="82">
        <f t="shared" si="176"/>
        <v>0</v>
      </c>
      <c r="H2499" s="83">
        <f t="shared" si="177"/>
        <v>0</v>
      </c>
      <c r="I2499" s="83" t="e">
        <f t="shared" si="178"/>
        <v>#DIV/0!</v>
      </c>
      <c r="J2499" s="103" t="e">
        <f t="shared" si="179"/>
        <v>#DIV/0!</v>
      </c>
    </row>
    <row r="2500" spans="1:10" ht="12.75" customHeight="1" x14ac:dyDescent="0.25">
      <c r="A2500" s="101"/>
      <c r="D2500" s="81"/>
      <c r="E2500" s="81">
        <f>(E2499*Invoice!I4801)+((E2499-(E2499*Invoice!I4801))*Invoice!J4801)</f>
        <v>0</v>
      </c>
      <c r="F2500" s="81"/>
      <c r="G2500" s="90">
        <f>E2500/1.11</f>
        <v>0</v>
      </c>
      <c r="H2500" s="91">
        <f>G2500*11%</f>
        <v>0</v>
      </c>
      <c r="I2500" s="91" t="e">
        <f>G2500/B2499</f>
        <v>#DIV/0!</v>
      </c>
      <c r="J2500" s="104" t="e">
        <f>H2500/B2499</f>
        <v>#DIV/0!</v>
      </c>
    </row>
    <row r="2501" spans="1:10" ht="12.75" customHeight="1" x14ac:dyDescent="0.25">
      <c r="A2501" s="101"/>
      <c r="D2501" s="81" t="s">
        <v>23</v>
      </c>
      <c r="E2501" s="81">
        <f>E2499-E2500</f>
        <v>0</v>
      </c>
      <c r="F2501" s="81"/>
      <c r="G2501" s="82">
        <f>G2499-G2500</f>
        <v>0</v>
      </c>
      <c r="H2501" s="82">
        <f>H2499-H2500</f>
        <v>0</v>
      </c>
      <c r="I2501" s="82" t="e">
        <f>I2499-I2500</f>
        <v>#DIV/0!</v>
      </c>
      <c r="J2501" s="105" t="e">
        <f>J2499-J2500</f>
        <v>#DIV/0!</v>
      </c>
    </row>
    <row r="2502" spans="1:10" ht="12.75" customHeight="1" x14ac:dyDescent="0.25">
      <c r="A2502" s="101"/>
      <c r="D2502" s="81"/>
      <c r="E2502" s="81"/>
      <c r="F2502" s="81"/>
      <c r="G2502" s="82"/>
      <c r="H2502" s="83">
        <f>G2501+H2501</f>
        <v>0</v>
      </c>
      <c r="I2502" s="83"/>
      <c r="J2502" s="103"/>
    </row>
    <row r="2503" spans="1:10" ht="12.75" customHeight="1" x14ac:dyDescent="0.25">
      <c r="A2503" s="101"/>
      <c r="B2503" s="79"/>
      <c r="D2503" s="81"/>
      <c r="E2503" s="81"/>
      <c r="F2503" s="81"/>
      <c r="G2503" s="82"/>
      <c r="H2503" s="83"/>
      <c r="I2503" s="83"/>
      <c r="J2503" s="103"/>
    </row>
    <row r="2504" spans="1:10" ht="12.75" customHeight="1" x14ac:dyDescent="0.25">
      <c r="A2504" s="101">
        <v>5</v>
      </c>
      <c r="B2504" s="84" t="s">
        <v>20</v>
      </c>
      <c r="C2504" s="84" t="s">
        <v>21</v>
      </c>
      <c r="D2504" s="85" t="s">
        <v>22</v>
      </c>
      <c r="E2504" s="85" t="s">
        <v>23</v>
      </c>
      <c r="F2504" s="85"/>
      <c r="G2504" s="86" t="s">
        <v>24</v>
      </c>
      <c r="H2504" s="87" t="s">
        <v>25</v>
      </c>
      <c r="I2504" s="87" t="s">
        <v>26</v>
      </c>
      <c r="J2504" s="102"/>
    </row>
    <row r="2505" spans="1:10" ht="12.75" customHeight="1" x14ac:dyDescent="0.25">
      <c r="A2505" s="101"/>
      <c r="B2505" s="80">
        <f>Invoice!B4802</f>
        <v>0</v>
      </c>
      <c r="C2505" s="88">
        <f>Invoice!E4802</f>
        <v>0</v>
      </c>
      <c r="D2505" s="89">
        <f>Invoice!H4802</f>
        <v>0</v>
      </c>
      <c r="E2505" s="81">
        <f t="shared" si="175"/>
        <v>0</v>
      </c>
      <c r="F2505" s="81"/>
      <c r="G2505" s="82">
        <f t="shared" si="176"/>
        <v>0</v>
      </c>
      <c r="H2505" s="83">
        <f t="shared" si="177"/>
        <v>0</v>
      </c>
      <c r="I2505" s="83" t="e">
        <f t="shared" si="178"/>
        <v>#DIV/0!</v>
      </c>
      <c r="J2505" s="103" t="e">
        <f t="shared" si="179"/>
        <v>#DIV/0!</v>
      </c>
    </row>
    <row r="2506" spans="1:10" ht="12.75" customHeight="1" x14ac:dyDescent="0.25">
      <c r="A2506" s="101"/>
      <c r="D2506" s="81"/>
      <c r="E2506" s="81">
        <f>(E2505*Invoice!I4802)+((E2505-(E2505*Invoice!I4802))*Invoice!J4802)</f>
        <v>0</v>
      </c>
      <c r="F2506" s="81"/>
      <c r="G2506" s="90">
        <f>E2506/1.11</f>
        <v>0</v>
      </c>
      <c r="H2506" s="91">
        <f>G2506*11%</f>
        <v>0</v>
      </c>
      <c r="I2506" s="91" t="e">
        <f>G2506/B2505</f>
        <v>#DIV/0!</v>
      </c>
      <c r="J2506" s="104" t="e">
        <f>H2506/B2505</f>
        <v>#DIV/0!</v>
      </c>
    </row>
    <row r="2507" spans="1:10" ht="12.75" customHeight="1" x14ac:dyDescent="0.25">
      <c r="A2507" s="101"/>
      <c r="D2507" s="81" t="s">
        <v>23</v>
      </c>
      <c r="E2507" s="81">
        <f>E2505-E2506</f>
        <v>0</v>
      </c>
      <c r="F2507" s="81"/>
      <c r="G2507" s="82">
        <f>G2505-G2506</f>
        <v>0</v>
      </c>
      <c r="H2507" s="82">
        <f>H2505-H2506</f>
        <v>0</v>
      </c>
      <c r="I2507" s="82" t="e">
        <f>I2505-I2506</f>
        <v>#DIV/0!</v>
      </c>
      <c r="J2507" s="105" t="e">
        <f>J2505-J2506</f>
        <v>#DIV/0!</v>
      </c>
    </row>
    <row r="2508" spans="1:10" ht="12.75" customHeight="1" x14ac:dyDescent="0.25">
      <c r="A2508" s="101"/>
      <c r="D2508" s="81"/>
      <c r="E2508" s="81"/>
      <c r="F2508" s="81"/>
      <c r="G2508" s="82"/>
      <c r="H2508" s="83">
        <f>G2507+H2507</f>
        <v>0</v>
      </c>
      <c r="I2508" s="83"/>
      <c r="J2508" s="103"/>
    </row>
    <row r="2509" spans="1:10" ht="12.75" customHeight="1" x14ac:dyDescent="0.25">
      <c r="A2509" s="101"/>
      <c r="B2509" s="79"/>
      <c r="D2509" s="81"/>
      <c r="E2509" s="81"/>
      <c r="F2509" s="81"/>
      <c r="G2509" s="82"/>
      <c r="H2509" s="83"/>
      <c r="I2509" s="83"/>
      <c r="J2509" s="103"/>
    </row>
    <row r="2510" spans="1:10" ht="12.75" customHeight="1" x14ac:dyDescent="0.25">
      <c r="A2510" s="101">
        <v>6</v>
      </c>
      <c r="B2510" s="84" t="s">
        <v>20</v>
      </c>
      <c r="C2510" s="84" t="s">
        <v>21</v>
      </c>
      <c r="D2510" s="85" t="s">
        <v>22</v>
      </c>
      <c r="E2510" s="85" t="s">
        <v>23</v>
      </c>
      <c r="F2510" s="85"/>
      <c r="G2510" s="86" t="s">
        <v>24</v>
      </c>
      <c r="H2510" s="87" t="s">
        <v>25</v>
      </c>
      <c r="I2510" s="87" t="s">
        <v>26</v>
      </c>
      <c r="J2510" s="102"/>
    </row>
    <row r="2511" spans="1:10" ht="12.75" customHeight="1" x14ac:dyDescent="0.25">
      <c r="A2511" s="101"/>
      <c r="B2511" s="80">
        <f>Invoice!B4803</f>
        <v>0</v>
      </c>
      <c r="C2511" s="88">
        <f>Invoice!E4803</f>
        <v>0</v>
      </c>
      <c r="D2511" s="89">
        <f>Invoice!H4803</f>
        <v>0</v>
      </c>
      <c r="E2511" s="81">
        <f t="shared" si="175"/>
        <v>0</v>
      </c>
      <c r="F2511" s="81"/>
      <c r="G2511" s="82">
        <f t="shared" si="176"/>
        <v>0</v>
      </c>
      <c r="H2511" s="83">
        <f t="shared" si="177"/>
        <v>0</v>
      </c>
      <c r="I2511" s="83" t="e">
        <f t="shared" si="178"/>
        <v>#DIV/0!</v>
      </c>
      <c r="J2511" s="103" t="e">
        <f t="shared" si="179"/>
        <v>#DIV/0!</v>
      </c>
    </row>
    <row r="2512" spans="1:10" ht="12.75" customHeight="1" x14ac:dyDescent="0.25">
      <c r="A2512" s="101"/>
      <c r="D2512" s="81"/>
      <c r="E2512" s="81">
        <f>(E2511*Invoice!I4803)+((E2511-(E2511*Invoice!I4803))*Invoice!J4803)</f>
        <v>0</v>
      </c>
      <c r="F2512" s="81"/>
      <c r="G2512" s="90">
        <f>E2512/1.11</f>
        <v>0</v>
      </c>
      <c r="H2512" s="91">
        <f>G2512*11%</f>
        <v>0</v>
      </c>
      <c r="I2512" s="91" t="e">
        <f>G2512/B2511</f>
        <v>#DIV/0!</v>
      </c>
      <c r="J2512" s="104" t="e">
        <f>H2512/B2511</f>
        <v>#DIV/0!</v>
      </c>
    </row>
    <row r="2513" spans="1:10" ht="12.75" customHeight="1" x14ac:dyDescent="0.25">
      <c r="A2513" s="101"/>
      <c r="D2513" s="81" t="s">
        <v>23</v>
      </c>
      <c r="E2513" s="81">
        <f>E2511-E2512</f>
        <v>0</v>
      </c>
      <c r="F2513" s="81"/>
      <c r="G2513" s="82">
        <f>G2511-G2512</f>
        <v>0</v>
      </c>
      <c r="H2513" s="82">
        <f>H2511-H2512</f>
        <v>0</v>
      </c>
      <c r="I2513" s="82" t="e">
        <f>I2511-I2512</f>
        <v>#DIV/0!</v>
      </c>
      <c r="J2513" s="105" t="e">
        <f>J2511-J2512</f>
        <v>#DIV/0!</v>
      </c>
    </row>
    <row r="2514" spans="1:10" ht="12.75" customHeight="1" x14ac:dyDescent="0.25">
      <c r="A2514" s="101"/>
      <c r="D2514" s="81"/>
      <c r="E2514" s="81"/>
      <c r="F2514" s="81"/>
      <c r="G2514" s="82"/>
      <c r="H2514" s="83">
        <f>G2513+H2513</f>
        <v>0</v>
      </c>
      <c r="I2514" s="83"/>
      <c r="J2514" s="103"/>
    </row>
    <row r="2515" spans="1:10" ht="12.75" customHeight="1" x14ac:dyDescent="0.25">
      <c r="A2515" s="101"/>
      <c r="B2515" s="79"/>
      <c r="D2515" s="81"/>
      <c r="E2515" s="81"/>
      <c r="F2515" s="81"/>
      <c r="G2515" s="82"/>
      <c r="H2515" s="83"/>
      <c r="I2515" s="83"/>
      <c r="J2515" s="103"/>
    </row>
    <row r="2516" spans="1:10" ht="12.75" customHeight="1" x14ac:dyDescent="0.25">
      <c r="A2516" s="101">
        <v>7</v>
      </c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2"/>
    </row>
    <row r="2517" spans="1:10" ht="12.75" customHeight="1" x14ac:dyDescent="0.25">
      <c r="A2517" s="101"/>
      <c r="B2517" s="80">
        <f>Invoice!B4804</f>
        <v>0</v>
      </c>
      <c r="C2517" s="88">
        <f>Invoice!E4804</f>
        <v>0</v>
      </c>
      <c r="D2517" s="89">
        <f>Invoice!H4804</f>
        <v>0</v>
      </c>
      <c r="E2517" s="81">
        <f t="shared" si="175"/>
        <v>0</v>
      </c>
      <c r="F2517" s="81"/>
      <c r="G2517" s="82">
        <f t="shared" si="176"/>
        <v>0</v>
      </c>
      <c r="H2517" s="83">
        <f t="shared" si="177"/>
        <v>0</v>
      </c>
      <c r="I2517" s="83" t="e">
        <f t="shared" si="178"/>
        <v>#DIV/0!</v>
      </c>
      <c r="J2517" s="103" t="e">
        <f t="shared" si="179"/>
        <v>#DIV/0!</v>
      </c>
    </row>
    <row r="2518" spans="1:10" ht="12.75" customHeight="1" x14ac:dyDescent="0.25">
      <c r="A2518" s="101"/>
      <c r="D2518" s="81"/>
      <c r="E2518" s="81">
        <f>(E2517*Invoice!I4804)+((E2517-(E2517*Invoice!I4804))*Invoice!J4804)</f>
        <v>0</v>
      </c>
      <c r="F2518" s="81"/>
      <c r="G2518" s="90">
        <f>E2518/1.11</f>
        <v>0</v>
      </c>
      <c r="H2518" s="91">
        <f>G2518*11%</f>
        <v>0</v>
      </c>
      <c r="I2518" s="91" t="e">
        <f>G2518/B2517</f>
        <v>#DIV/0!</v>
      </c>
      <c r="J2518" s="104" t="e">
        <f>H2518/B2517</f>
        <v>#DIV/0!</v>
      </c>
    </row>
    <row r="2519" spans="1:10" ht="12.75" customHeight="1" x14ac:dyDescent="0.25">
      <c r="A2519" s="101"/>
      <c r="D2519" s="81" t="s">
        <v>23</v>
      </c>
      <c r="E2519" s="81">
        <f>E2517-E2518</f>
        <v>0</v>
      </c>
      <c r="F2519" s="81"/>
      <c r="G2519" s="82">
        <f>G2517-G2518</f>
        <v>0</v>
      </c>
      <c r="H2519" s="82">
        <f>H2517-H2518</f>
        <v>0</v>
      </c>
      <c r="I2519" s="82" t="e">
        <f>I2517-I2518</f>
        <v>#DIV/0!</v>
      </c>
      <c r="J2519" s="105" t="e">
        <f>J2517-J2518</f>
        <v>#DIV/0!</v>
      </c>
    </row>
    <row r="2520" spans="1:10" ht="12.75" customHeight="1" x14ac:dyDescent="0.25">
      <c r="A2520" s="101"/>
      <c r="D2520" s="81"/>
      <c r="E2520" s="81"/>
      <c r="F2520" s="81"/>
      <c r="G2520" s="82"/>
      <c r="H2520" s="83">
        <f>G2519+H2519</f>
        <v>0</v>
      </c>
      <c r="I2520" s="83"/>
      <c r="J2520" s="103"/>
    </row>
    <row r="2521" spans="1:10" ht="12.75" customHeight="1" x14ac:dyDescent="0.25">
      <c r="A2521" s="101"/>
      <c r="B2521" s="79"/>
      <c r="D2521" s="81"/>
      <c r="E2521" s="81"/>
      <c r="F2521" s="81"/>
      <c r="G2521" s="82"/>
      <c r="H2521" s="83"/>
      <c r="I2521" s="83"/>
      <c r="J2521" s="103"/>
    </row>
    <row r="2522" spans="1:10" ht="12.75" customHeight="1" x14ac:dyDescent="0.25">
      <c r="A2522" s="101">
        <v>8</v>
      </c>
      <c r="B2522" s="84" t="s">
        <v>20</v>
      </c>
      <c r="C2522" s="84" t="s">
        <v>21</v>
      </c>
      <c r="D2522" s="85" t="s">
        <v>22</v>
      </c>
      <c r="E2522" s="85" t="s">
        <v>23</v>
      </c>
      <c r="F2522" s="85"/>
      <c r="G2522" s="86" t="s">
        <v>24</v>
      </c>
      <c r="H2522" s="87" t="s">
        <v>25</v>
      </c>
      <c r="I2522" s="87" t="s">
        <v>26</v>
      </c>
      <c r="J2522" s="102"/>
    </row>
    <row r="2523" spans="1:10" ht="12.75" customHeight="1" x14ac:dyDescent="0.25">
      <c r="A2523" s="101"/>
      <c r="B2523" s="80">
        <f>Invoice!B4805</f>
        <v>0</v>
      </c>
      <c r="C2523" s="88">
        <f>Invoice!E4805</f>
        <v>0</v>
      </c>
      <c r="D2523" s="89">
        <f>Invoice!H4805</f>
        <v>0</v>
      </c>
      <c r="E2523" s="81">
        <f t="shared" si="175"/>
        <v>0</v>
      </c>
      <c r="F2523" s="81"/>
      <c r="G2523" s="82">
        <f t="shared" si="176"/>
        <v>0</v>
      </c>
      <c r="H2523" s="83">
        <f t="shared" si="177"/>
        <v>0</v>
      </c>
      <c r="I2523" s="83" t="e">
        <f t="shared" si="178"/>
        <v>#DIV/0!</v>
      </c>
      <c r="J2523" s="103" t="e">
        <f t="shared" si="179"/>
        <v>#DIV/0!</v>
      </c>
    </row>
    <row r="2524" spans="1:10" ht="12.75" customHeight="1" x14ac:dyDescent="0.25">
      <c r="A2524" s="101"/>
      <c r="D2524" s="81"/>
      <c r="E2524" s="81">
        <f>(E2523*Invoice!I4805)+((E2523-(E2523*Invoice!I4805))*Invoice!J4805)</f>
        <v>0</v>
      </c>
      <c r="F2524" s="81"/>
      <c r="G2524" s="90">
        <f>E2524/1.11</f>
        <v>0</v>
      </c>
      <c r="H2524" s="91">
        <f>G2524*11%</f>
        <v>0</v>
      </c>
      <c r="I2524" s="91" t="e">
        <f>G2524/B2523</f>
        <v>#DIV/0!</v>
      </c>
      <c r="J2524" s="104" t="e">
        <f>H2524/B2523</f>
        <v>#DIV/0!</v>
      </c>
    </row>
    <row r="2525" spans="1:10" ht="12.75" customHeight="1" x14ac:dyDescent="0.25">
      <c r="A2525" s="101"/>
      <c r="D2525" s="81" t="s">
        <v>23</v>
      </c>
      <c r="E2525" s="81">
        <f>E2523-E2524</f>
        <v>0</v>
      </c>
      <c r="F2525" s="81"/>
      <c r="G2525" s="82">
        <f>G2523-G2524</f>
        <v>0</v>
      </c>
      <c r="H2525" s="82">
        <f>H2523-H2524</f>
        <v>0</v>
      </c>
      <c r="I2525" s="82" t="e">
        <f>I2523-I2524</f>
        <v>#DIV/0!</v>
      </c>
      <c r="J2525" s="105" t="e">
        <f>J2523-J2524</f>
        <v>#DIV/0!</v>
      </c>
    </row>
    <row r="2526" spans="1:10" ht="12.75" customHeight="1" x14ac:dyDescent="0.25">
      <c r="A2526" s="101"/>
      <c r="D2526" s="81"/>
      <c r="E2526" s="81"/>
      <c r="F2526" s="81"/>
      <c r="G2526" s="82"/>
      <c r="H2526" s="83">
        <f>G2525+H2525</f>
        <v>0</v>
      </c>
      <c r="I2526" s="83"/>
      <c r="J2526" s="103"/>
    </row>
    <row r="2527" spans="1:10" ht="12.75" customHeight="1" x14ac:dyDescent="0.25">
      <c r="A2527" s="101"/>
      <c r="B2527" s="79"/>
      <c r="D2527" s="81"/>
      <c r="E2527" s="81"/>
      <c r="F2527" s="81"/>
      <c r="G2527" s="82"/>
      <c r="H2527" s="83"/>
      <c r="I2527" s="83"/>
      <c r="J2527" s="103"/>
    </row>
    <row r="2528" spans="1:10" ht="12.75" customHeight="1" x14ac:dyDescent="0.25">
      <c r="A2528" s="101">
        <v>9</v>
      </c>
      <c r="B2528" s="84" t="s">
        <v>20</v>
      </c>
      <c r="C2528" s="84" t="s">
        <v>21</v>
      </c>
      <c r="D2528" s="85" t="s">
        <v>22</v>
      </c>
      <c r="E2528" s="85" t="s">
        <v>23</v>
      </c>
      <c r="F2528" s="85"/>
      <c r="G2528" s="86" t="s">
        <v>24</v>
      </c>
      <c r="H2528" s="87" t="s">
        <v>25</v>
      </c>
      <c r="I2528" s="87" t="s">
        <v>26</v>
      </c>
      <c r="J2528" s="102"/>
    </row>
    <row r="2529" spans="1:10" ht="12.75" customHeight="1" x14ac:dyDescent="0.25">
      <c r="A2529" s="101"/>
      <c r="B2529" s="80">
        <f>Invoice!B4806</f>
        <v>0</v>
      </c>
      <c r="C2529" s="88">
        <f>Invoice!E4806</f>
        <v>0</v>
      </c>
      <c r="D2529" s="89">
        <f>Invoice!H4806</f>
        <v>0</v>
      </c>
      <c r="E2529" s="81">
        <f t="shared" si="175"/>
        <v>0</v>
      </c>
      <c r="F2529" s="81"/>
      <c r="G2529" s="82">
        <f t="shared" si="176"/>
        <v>0</v>
      </c>
      <c r="H2529" s="83">
        <f t="shared" si="177"/>
        <v>0</v>
      </c>
      <c r="I2529" s="83" t="e">
        <f t="shared" si="178"/>
        <v>#DIV/0!</v>
      </c>
      <c r="J2529" s="103" t="e">
        <f t="shared" si="179"/>
        <v>#DIV/0!</v>
      </c>
    </row>
    <row r="2530" spans="1:10" ht="12.75" customHeight="1" x14ac:dyDescent="0.25">
      <c r="A2530" s="101"/>
      <c r="D2530" s="81"/>
      <c r="E2530" s="81">
        <f>(E2529*Invoice!I4806)+((E2529-(E2529*Invoice!I4806))*Invoice!J4806)</f>
        <v>0</v>
      </c>
      <c r="F2530" s="81"/>
      <c r="G2530" s="90">
        <f>E2530/1.11</f>
        <v>0</v>
      </c>
      <c r="H2530" s="91">
        <f>G2530*11%</f>
        <v>0</v>
      </c>
      <c r="I2530" s="91" t="e">
        <f>G2530/B2529</f>
        <v>#DIV/0!</v>
      </c>
      <c r="J2530" s="104" t="e">
        <f>H2530/B2529</f>
        <v>#DIV/0!</v>
      </c>
    </row>
    <row r="2531" spans="1:10" ht="12.75" customHeight="1" x14ac:dyDescent="0.25">
      <c r="A2531" s="101"/>
      <c r="D2531" s="81" t="s">
        <v>23</v>
      </c>
      <c r="E2531" s="81">
        <f>E2529-E2530</f>
        <v>0</v>
      </c>
      <c r="F2531" s="81"/>
      <c r="G2531" s="82">
        <f>G2529-G2530</f>
        <v>0</v>
      </c>
      <c r="H2531" s="82">
        <f>H2529-H2530</f>
        <v>0</v>
      </c>
      <c r="I2531" s="82" t="e">
        <f>I2529-I2530</f>
        <v>#DIV/0!</v>
      </c>
      <c r="J2531" s="105" t="e">
        <f>J2529-J2530</f>
        <v>#DIV/0!</v>
      </c>
    </row>
    <row r="2532" spans="1:10" ht="12.75" customHeight="1" x14ac:dyDescent="0.25">
      <c r="A2532" s="101"/>
      <c r="D2532" s="81"/>
      <c r="E2532" s="81"/>
      <c r="F2532" s="81"/>
      <c r="G2532" s="82"/>
      <c r="H2532" s="83">
        <f>G2531+H2531</f>
        <v>0</v>
      </c>
      <c r="I2532" s="83"/>
      <c r="J2532" s="103"/>
    </row>
    <row r="2533" spans="1:10" ht="12.75" customHeight="1" x14ac:dyDescent="0.25">
      <c r="A2533" s="101"/>
      <c r="B2533" s="79"/>
      <c r="D2533" s="81"/>
      <c r="E2533" s="81"/>
      <c r="F2533" s="81"/>
      <c r="G2533" s="82"/>
      <c r="H2533" s="83"/>
      <c r="I2533" s="83"/>
      <c r="J2533" s="103"/>
    </row>
    <row r="2534" spans="1:10" ht="12.75" customHeight="1" x14ac:dyDescent="0.25">
      <c r="A2534" s="101">
        <v>10</v>
      </c>
      <c r="B2534" s="84" t="s">
        <v>20</v>
      </c>
      <c r="C2534" s="84" t="s">
        <v>21</v>
      </c>
      <c r="D2534" s="85" t="s">
        <v>22</v>
      </c>
      <c r="E2534" s="85" t="s">
        <v>23</v>
      </c>
      <c r="F2534" s="85"/>
      <c r="G2534" s="86" t="s">
        <v>24</v>
      </c>
      <c r="H2534" s="87" t="s">
        <v>25</v>
      </c>
      <c r="I2534" s="87" t="s">
        <v>26</v>
      </c>
      <c r="J2534" s="102"/>
    </row>
    <row r="2535" spans="1:10" ht="12.75" customHeight="1" x14ac:dyDescent="0.25">
      <c r="A2535" s="101"/>
      <c r="B2535" s="80">
        <f>Invoice!B4807</f>
        <v>0</v>
      </c>
      <c r="C2535" s="88">
        <f>Invoice!E4807</f>
        <v>0</v>
      </c>
      <c r="D2535" s="89">
        <f>Invoice!H4807</f>
        <v>0</v>
      </c>
      <c r="E2535" s="81">
        <f t="shared" si="175"/>
        <v>0</v>
      </c>
      <c r="F2535" s="81"/>
      <c r="G2535" s="82">
        <f t="shared" si="176"/>
        <v>0</v>
      </c>
      <c r="H2535" s="83">
        <f t="shared" si="177"/>
        <v>0</v>
      </c>
      <c r="I2535" s="83" t="e">
        <f t="shared" si="178"/>
        <v>#DIV/0!</v>
      </c>
      <c r="J2535" s="103" t="e">
        <f t="shared" si="179"/>
        <v>#DIV/0!</v>
      </c>
    </row>
    <row r="2536" spans="1:10" ht="12.75" customHeight="1" x14ac:dyDescent="0.25">
      <c r="A2536" s="101"/>
      <c r="D2536" s="81"/>
      <c r="E2536" s="81">
        <f>(E2535*Invoice!I4807)+((E2535-(E2535*Invoice!I4807))*Invoice!J4807)</f>
        <v>0</v>
      </c>
      <c r="F2536" s="81"/>
      <c r="G2536" s="90">
        <f>E2536/1.11</f>
        <v>0</v>
      </c>
      <c r="H2536" s="91">
        <f>G2536*11%</f>
        <v>0</v>
      </c>
      <c r="I2536" s="91" t="e">
        <f>G2536/B2535</f>
        <v>#DIV/0!</v>
      </c>
      <c r="J2536" s="104" t="e">
        <f>H2536/B2535</f>
        <v>#DIV/0!</v>
      </c>
    </row>
    <row r="2537" spans="1:10" ht="12.75" customHeight="1" x14ac:dyDescent="0.25">
      <c r="A2537" s="101"/>
      <c r="D2537" s="81" t="s">
        <v>23</v>
      </c>
      <c r="E2537" s="81">
        <f>E2535-E2536</f>
        <v>0</v>
      </c>
      <c r="F2537" s="81"/>
      <c r="G2537" s="82">
        <f>G2535-G2536</f>
        <v>0</v>
      </c>
      <c r="H2537" s="82">
        <f>H2535-H2536</f>
        <v>0</v>
      </c>
      <c r="I2537" s="82" t="e">
        <f>I2535-I2536</f>
        <v>#DIV/0!</v>
      </c>
      <c r="J2537" s="105" t="e">
        <f>J2535-J2536</f>
        <v>#DIV/0!</v>
      </c>
    </row>
    <row r="2538" spans="1:10" ht="12.75" customHeight="1" x14ac:dyDescent="0.25">
      <c r="A2538" s="101"/>
      <c r="D2538" s="81"/>
      <c r="E2538" s="81"/>
      <c r="F2538" s="81"/>
      <c r="G2538" s="82"/>
      <c r="H2538" s="83">
        <f>G2537+H2537</f>
        <v>0</v>
      </c>
      <c r="I2538" s="83"/>
      <c r="J2538" s="103"/>
    </row>
    <row r="2539" spans="1:10" ht="12.75" customHeight="1" x14ac:dyDescent="0.25">
      <c r="A2539" s="101"/>
      <c r="B2539" s="79"/>
      <c r="D2539" s="81"/>
      <c r="E2539" s="81"/>
      <c r="F2539" s="81"/>
      <c r="G2539" s="82"/>
      <c r="H2539" s="83"/>
      <c r="I2539" s="83"/>
      <c r="J2539" s="103"/>
    </row>
    <row r="2540" spans="1:10" ht="12.75" customHeight="1" x14ac:dyDescent="0.25">
      <c r="A2540" s="101">
        <v>11</v>
      </c>
      <c r="B2540" s="84" t="s">
        <v>20</v>
      </c>
      <c r="C2540" s="84" t="s">
        <v>21</v>
      </c>
      <c r="D2540" s="85" t="s">
        <v>22</v>
      </c>
      <c r="E2540" s="85" t="s">
        <v>23</v>
      </c>
      <c r="F2540" s="85"/>
      <c r="G2540" s="86" t="s">
        <v>24</v>
      </c>
      <c r="H2540" s="87" t="s">
        <v>25</v>
      </c>
      <c r="I2540" s="87" t="s">
        <v>26</v>
      </c>
      <c r="J2540" s="102"/>
    </row>
    <row r="2541" spans="1:10" ht="12.75" customHeight="1" x14ac:dyDescent="0.25">
      <c r="A2541" s="101"/>
      <c r="B2541" s="80">
        <f>Invoice!B4808</f>
        <v>0</v>
      </c>
      <c r="C2541" s="88">
        <f>Invoice!E4808</f>
        <v>0</v>
      </c>
      <c r="D2541" s="89">
        <f>Invoice!H4808</f>
        <v>0</v>
      </c>
      <c r="E2541" s="81">
        <f t="shared" si="175"/>
        <v>0</v>
      </c>
      <c r="F2541" s="81"/>
      <c r="G2541" s="82">
        <f t="shared" si="176"/>
        <v>0</v>
      </c>
      <c r="H2541" s="83">
        <f t="shared" si="177"/>
        <v>0</v>
      </c>
      <c r="I2541" s="83" t="e">
        <f t="shared" si="178"/>
        <v>#DIV/0!</v>
      </c>
      <c r="J2541" s="103" t="e">
        <f t="shared" si="179"/>
        <v>#DIV/0!</v>
      </c>
    </row>
    <row r="2542" spans="1:10" ht="12.75" customHeight="1" x14ac:dyDescent="0.25">
      <c r="A2542" s="101"/>
      <c r="D2542" s="81"/>
      <c r="E2542" s="81">
        <f>(E2541*Invoice!I4808)+((E2541-(E2541*Invoice!I4808))*Invoice!J4808)</f>
        <v>0</v>
      </c>
      <c r="F2542" s="81"/>
      <c r="G2542" s="90">
        <f>E2542/1.11</f>
        <v>0</v>
      </c>
      <c r="H2542" s="91">
        <f>G2542*11%</f>
        <v>0</v>
      </c>
      <c r="I2542" s="91" t="e">
        <f>G2542/B2541</f>
        <v>#DIV/0!</v>
      </c>
      <c r="J2542" s="104" t="e">
        <f>H2542/B2541</f>
        <v>#DIV/0!</v>
      </c>
    </row>
    <row r="2543" spans="1:10" ht="12.75" customHeight="1" x14ac:dyDescent="0.25">
      <c r="A2543" s="101"/>
      <c r="D2543" s="81" t="s">
        <v>23</v>
      </c>
      <c r="E2543" s="81">
        <f>E2541-E2542</f>
        <v>0</v>
      </c>
      <c r="F2543" s="81"/>
      <c r="G2543" s="82">
        <f>G2541-G2542</f>
        <v>0</v>
      </c>
      <c r="H2543" s="82">
        <f>H2541-H2542</f>
        <v>0</v>
      </c>
      <c r="I2543" s="82" t="e">
        <f>I2541-I2542</f>
        <v>#DIV/0!</v>
      </c>
      <c r="J2543" s="105" t="e">
        <f>J2541-J2542</f>
        <v>#DIV/0!</v>
      </c>
    </row>
    <row r="2544" spans="1:10" ht="12.75" customHeight="1" x14ac:dyDescent="0.25">
      <c r="A2544" s="101"/>
      <c r="D2544" s="81"/>
      <c r="E2544" s="81"/>
      <c r="F2544" s="81"/>
      <c r="G2544" s="82"/>
      <c r="H2544" s="83">
        <f>G2543+H2543</f>
        <v>0</v>
      </c>
      <c r="I2544" s="83"/>
      <c r="J2544" s="103"/>
    </row>
    <row r="2545" spans="1:10" ht="12.75" customHeight="1" x14ac:dyDescent="0.25">
      <c r="A2545" s="101"/>
      <c r="B2545" s="79"/>
      <c r="D2545" s="81"/>
      <c r="E2545" s="81"/>
      <c r="F2545" s="81"/>
      <c r="G2545" s="82"/>
      <c r="H2545" s="83"/>
      <c r="I2545" s="83"/>
      <c r="J2545" s="103"/>
    </row>
    <row r="2546" spans="1:10" ht="12.75" customHeight="1" x14ac:dyDescent="0.25">
      <c r="A2546" s="101">
        <v>12</v>
      </c>
      <c r="B2546" s="84" t="s">
        <v>20</v>
      </c>
      <c r="C2546" s="84" t="s">
        <v>21</v>
      </c>
      <c r="D2546" s="85" t="s">
        <v>22</v>
      </c>
      <c r="E2546" s="85" t="s">
        <v>23</v>
      </c>
      <c r="F2546" s="85"/>
      <c r="G2546" s="86" t="s">
        <v>24</v>
      </c>
      <c r="H2546" s="87" t="s">
        <v>25</v>
      </c>
      <c r="I2546" s="87" t="s">
        <v>26</v>
      </c>
      <c r="J2546" s="102"/>
    </row>
    <row r="2547" spans="1:10" ht="12.75" customHeight="1" x14ac:dyDescent="0.25">
      <c r="A2547" s="101"/>
      <c r="B2547" s="80">
        <f>Invoice!B4809</f>
        <v>0</v>
      </c>
      <c r="C2547" s="88">
        <f>Invoice!E4809</f>
        <v>0</v>
      </c>
      <c r="D2547" s="89">
        <f>Invoice!H4809</f>
        <v>0</v>
      </c>
      <c r="E2547" s="81">
        <f t="shared" si="175"/>
        <v>0</v>
      </c>
      <c r="F2547" s="81"/>
      <c r="G2547" s="82">
        <f t="shared" si="176"/>
        <v>0</v>
      </c>
      <c r="H2547" s="83">
        <f t="shared" si="177"/>
        <v>0</v>
      </c>
      <c r="I2547" s="83" t="e">
        <f t="shared" si="178"/>
        <v>#DIV/0!</v>
      </c>
      <c r="J2547" s="103" t="e">
        <f t="shared" si="179"/>
        <v>#DIV/0!</v>
      </c>
    </row>
    <row r="2548" spans="1:10" ht="12.75" customHeight="1" x14ac:dyDescent="0.25">
      <c r="A2548" s="101"/>
      <c r="D2548" s="81"/>
      <c r="E2548" s="81">
        <f>(E2547*Invoice!I4809)+((E2547-(E2547*Invoice!I4809))*Invoice!J4809)</f>
        <v>0</v>
      </c>
      <c r="F2548" s="81"/>
      <c r="G2548" s="90">
        <f>E2548/1.11</f>
        <v>0</v>
      </c>
      <c r="H2548" s="91">
        <f>G2548*11%</f>
        <v>0</v>
      </c>
      <c r="I2548" s="91" t="e">
        <f>G2548/B2547</f>
        <v>#DIV/0!</v>
      </c>
      <c r="J2548" s="104" t="e">
        <f>H2548/B2547</f>
        <v>#DIV/0!</v>
      </c>
    </row>
    <row r="2549" spans="1:10" ht="12.75" customHeight="1" x14ac:dyDescent="0.25">
      <c r="A2549" s="101"/>
      <c r="D2549" s="81" t="s">
        <v>23</v>
      </c>
      <c r="E2549" s="81">
        <f>E2547-E2548</f>
        <v>0</v>
      </c>
      <c r="F2549" s="81"/>
      <c r="G2549" s="82">
        <f>G2547-G2548</f>
        <v>0</v>
      </c>
      <c r="H2549" s="82">
        <f>H2547-H2548</f>
        <v>0</v>
      </c>
      <c r="I2549" s="82" t="e">
        <f>I2547-I2548</f>
        <v>#DIV/0!</v>
      </c>
      <c r="J2549" s="105" t="e">
        <f>J2547-J2548</f>
        <v>#DIV/0!</v>
      </c>
    </row>
    <row r="2550" spans="1:10" ht="12.75" customHeight="1" x14ac:dyDescent="0.25">
      <c r="A2550" s="101"/>
      <c r="D2550" s="81"/>
      <c r="E2550" s="81"/>
      <c r="F2550" s="81"/>
      <c r="G2550" s="82"/>
      <c r="H2550" s="83">
        <f>G2549+H2549</f>
        <v>0</v>
      </c>
      <c r="I2550" s="83"/>
      <c r="J2550" s="103"/>
    </row>
    <row r="2551" spans="1:10" ht="12.75" customHeight="1" x14ac:dyDescent="0.25">
      <c r="A2551" s="101"/>
      <c r="B2551" s="79"/>
      <c r="D2551" s="81"/>
      <c r="E2551" s="81"/>
      <c r="F2551" s="81"/>
      <c r="G2551" s="82"/>
      <c r="H2551" s="83"/>
      <c r="I2551" s="83"/>
      <c r="J2551" s="103"/>
    </row>
    <row r="2552" spans="1:10" ht="12.75" customHeight="1" x14ac:dyDescent="0.25">
      <c r="A2552" s="101">
        <v>13</v>
      </c>
      <c r="B2552" s="84" t="s">
        <v>20</v>
      </c>
      <c r="C2552" s="84" t="s">
        <v>21</v>
      </c>
      <c r="D2552" s="85" t="s">
        <v>22</v>
      </c>
      <c r="E2552" s="85" t="s">
        <v>23</v>
      </c>
      <c r="F2552" s="85"/>
      <c r="G2552" s="86" t="s">
        <v>24</v>
      </c>
      <c r="H2552" s="87" t="s">
        <v>25</v>
      </c>
      <c r="I2552" s="87" t="s">
        <v>26</v>
      </c>
      <c r="J2552" s="102"/>
    </row>
    <row r="2553" spans="1:10" ht="12.75" customHeight="1" x14ac:dyDescent="0.25">
      <c r="A2553" s="101"/>
      <c r="B2553" s="80">
        <f>Invoice!B4810</f>
        <v>0</v>
      </c>
      <c r="C2553" s="88">
        <f>Invoice!E4810</f>
        <v>0</v>
      </c>
      <c r="D2553" s="89">
        <f>Invoice!H4810</f>
        <v>0</v>
      </c>
      <c r="E2553" s="81">
        <f t="shared" si="175"/>
        <v>0</v>
      </c>
      <c r="F2553" s="81"/>
      <c r="G2553" s="82">
        <f t="shared" si="176"/>
        <v>0</v>
      </c>
      <c r="H2553" s="83">
        <f t="shared" si="177"/>
        <v>0</v>
      </c>
      <c r="I2553" s="83" t="e">
        <f t="shared" si="178"/>
        <v>#DIV/0!</v>
      </c>
      <c r="J2553" s="103" t="e">
        <f t="shared" si="179"/>
        <v>#DIV/0!</v>
      </c>
    </row>
    <row r="2554" spans="1:10" ht="12.75" customHeight="1" x14ac:dyDescent="0.25">
      <c r="A2554" s="101"/>
      <c r="D2554" s="81"/>
      <c r="E2554" s="81">
        <f>(E2553*Invoice!I4810)+((E2553-(E2553*Invoice!I4810))*Invoice!J4810)</f>
        <v>0</v>
      </c>
      <c r="F2554" s="81"/>
      <c r="G2554" s="90">
        <f>E2554/1.11</f>
        <v>0</v>
      </c>
      <c r="H2554" s="91">
        <f>G2554*11%</f>
        <v>0</v>
      </c>
      <c r="I2554" s="91" t="e">
        <f>G2554/B2553</f>
        <v>#DIV/0!</v>
      </c>
      <c r="J2554" s="104" t="e">
        <f>H2554/B2553</f>
        <v>#DIV/0!</v>
      </c>
    </row>
    <row r="2555" spans="1:10" ht="12.75" customHeight="1" x14ac:dyDescent="0.25">
      <c r="A2555" s="101"/>
      <c r="D2555" s="81" t="s">
        <v>23</v>
      </c>
      <c r="E2555" s="81">
        <f>E2553-E2554</f>
        <v>0</v>
      </c>
      <c r="F2555" s="81"/>
      <c r="G2555" s="82">
        <f>G2553-G2554</f>
        <v>0</v>
      </c>
      <c r="H2555" s="82">
        <f>H2553-H2554</f>
        <v>0</v>
      </c>
      <c r="I2555" s="82" t="e">
        <f>I2553-I2554</f>
        <v>#DIV/0!</v>
      </c>
      <c r="J2555" s="105" t="e">
        <f>J2553-J2554</f>
        <v>#DIV/0!</v>
      </c>
    </row>
    <row r="2556" spans="1:10" ht="12.75" customHeight="1" x14ac:dyDescent="0.25">
      <c r="A2556" s="101"/>
      <c r="D2556" s="81"/>
      <c r="E2556" s="81"/>
      <c r="F2556" s="81"/>
      <c r="G2556" s="82"/>
      <c r="H2556" s="83">
        <f>G2555+H2555</f>
        <v>0</v>
      </c>
      <c r="I2556" s="83"/>
      <c r="J2556" s="103"/>
    </row>
    <row r="2557" spans="1:10" ht="12.75" customHeight="1" x14ac:dyDescent="0.25">
      <c r="A2557" s="101"/>
      <c r="B2557" s="79"/>
      <c r="D2557" s="81"/>
      <c r="E2557" s="81"/>
      <c r="F2557" s="81"/>
      <c r="G2557" s="82"/>
      <c r="H2557" s="83"/>
      <c r="I2557" s="83"/>
      <c r="J2557" s="103"/>
    </row>
    <row r="2558" spans="1:10" ht="12.75" customHeight="1" x14ac:dyDescent="0.25">
      <c r="A2558" s="101">
        <v>14</v>
      </c>
      <c r="B2558" s="84" t="s">
        <v>20</v>
      </c>
      <c r="C2558" s="84" t="s">
        <v>21</v>
      </c>
      <c r="D2558" s="85" t="s">
        <v>22</v>
      </c>
      <c r="E2558" s="85" t="s">
        <v>23</v>
      </c>
      <c r="F2558" s="85"/>
      <c r="G2558" s="86" t="s">
        <v>24</v>
      </c>
      <c r="H2558" s="87" t="s">
        <v>25</v>
      </c>
      <c r="I2558" s="87" t="s">
        <v>26</v>
      </c>
      <c r="J2558" s="102"/>
    </row>
    <row r="2559" spans="1:10" ht="12.75" customHeight="1" x14ac:dyDescent="0.25">
      <c r="A2559" s="101"/>
      <c r="B2559" s="80">
        <f>Invoice!B4811</f>
        <v>0</v>
      </c>
      <c r="C2559" s="88">
        <f>Invoice!E4811</f>
        <v>0</v>
      </c>
      <c r="D2559" s="89">
        <f>Invoice!H4811</f>
        <v>0</v>
      </c>
      <c r="E2559" s="81">
        <f t="shared" si="175"/>
        <v>0</v>
      </c>
      <c r="F2559" s="81"/>
      <c r="G2559" s="82">
        <f t="shared" si="176"/>
        <v>0</v>
      </c>
      <c r="H2559" s="83">
        <f t="shared" si="177"/>
        <v>0</v>
      </c>
      <c r="I2559" s="83" t="e">
        <f t="shared" si="178"/>
        <v>#DIV/0!</v>
      </c>
      <c r="J2559" s="103" t="e">
        <f t="shared" si="179"/>
        <v>#DIV/0!</v>
      </c>
    </row>
    <row r="2560" spans="1:10" ht="12.75" customHeight="1" x14ac:dyDescent="0.25">
      <c r="A2560" s="101"/>
      <c r="D2560" s="81"/>
      <c r="E2560" s="81">
        <f>(E2559*Invoice!I4811)+((E2559-(E2559*Invoice!I4811))*Invoice!J4811)</f>
        <v>0</v>
      </c>
      <c r="F2560" s="81"/>
      <c r="G2560" s="90">
        <f>E2560/1.11</f>
        <v>0</v>
      </c>
      <c r="H2560" s="91">
        <f>G2560*11%</f>
        <v>0</v>
      </c>
      <c r="I2560" s="91" t="e">
        <f>G2560/B2559</f>
        <v>#DIV/0!</v>
      </c>
      <c r="J2560" s="104" t="e">
        <f>H2560/B2559</f>
        <v>#DIV/0!</v>
      </c>
    </row>
    <row r="2561" spans="1:10" ht="12.75" customHeight="1" x14ac:dyDescent="0.25">
      <c r="A2561" s="101"/>
      <c r="D2561" s="81" t="s">
        <v>23</v>
      </c>
      <c r="E2561" s="81">
        <f>E2559-E2560</f>
        <v>0</v>
      </c>
      <c r="F2561" s="81"/>
      <c r="G2561" s="82">
        <f>G2559-G2560</f>
        <v>0</v>
      </c>
      <c r="H2561" s="82">
        <f>H2559-H2560</f>
        <v>0</v>
      </c>
      <c r="I2561" s="82" t="e">
        <f>I2559-I2560</f>
        <v>#DIV/0!</v>
      </c>
      <c r="J2561" s="105" t="e">
        <f>J2559-J2560</f>
        <v>#DIV/0!</v>
      </c>
    </row>
    <row r="2562" spans="1:10" ht="12.75" customHeight="1" x14ac:dyDescent="0.25">
      <c r="A2562" s="101"/>
      <c r="D2562" s="81"/>
      <c r="E2562" s="81"/>
      <c r="F2562" s="81"/>
      <c r="G2562" s="82"/>
      <c r="H2562" s="83">
        <f>G2561+H2561</f>
        <v>0</v>
      </c>
      <c r="I2562" s="83"/>
      <c r="J2562" s="103"/>
    </row>
    <row r="2563" spans="1:10" ht="12.75" customHeight="1" x14ac:dyDescent="0.25">
      <c r="A2563" s="101"/>
      <c r="B2563" s="79"/>
      <c r="D2563" s="81"/>
      <c r="E2563" s="81"/>
      <c r="F2563" s="81"/>
      <c r="G2563" s="82"/>
      <c r="H2563" s="83"/>
      <c r="I2563" s="83"/>
      <c r="J2563" s="103"/>
    </row>
    <row r="2564" spans="1:10" ht="12.75" customHeight="1" x14ac:dyDescent="0.25">
      <c r="A2564" s="101">
        <v>15</v>
      </c>
      <c r="B2564" s="84" t="s">
        <v>20</v>
      </c>
      <c r="C2564" s="84" t="s">
        <v>21</v>
      </c>
      <c r="D2564" s="85" t="s">
        <v>22</v>
      </c>
      <c r="E2564" s="85" t="s">
        <v>23</v>
      </c>
      <c r="F2564" s="85"/>
      <c r="G2564" s="86" t="s">
        <v>24</v>
      </c>
      <c r="H2564" s="87" t="s">
        <v>25</v>
      </c>
      <c r="I2564" s="87" t="s">
        <v>26</v>
      </c>
      <c r="J2564" s="102"/>
    </row>
    <row r="2565" spans="1:10" ht="12.75" customHeight="1" x14ac:dyDescent="0.25">
      <c r="A2565" s="101"/>
      <c r="B2565" s="80">
        <f>Invoice!B4812</f>
        <v>0</v>
      </c>
      <c r="C2565" s="88">
        <f>Invoice!E4812</f>
        <v>0</v>
      </c>
      <c r="D2565" s="89">
        <f>Invoice!H4812</f>
        <v>0</v>
      </c>
      <c r="E2565" s="81">
        <f t="shared" si="175"/>
        <v>0</v>
      </c>
      <c r="F2565" s="81"/>
      <c r="G2565" s="82">
        <f t="shared" si="176"/>
        <v>0</v>
      </c>
      <c r="H2565" s="83">
        <f t="shared" si="177"/>
        <v>0</v>
      </c>
      <c r="I2565" s="83" t="e">
        <f t="shared" si="178"/>
        <v>#DIV/0!</v>
      </c>
      <c r="J2565" s="103" t="e">
        <f t="shared" si="179"/>
        <v>#DIV/0!</v>
      </c>
    </row>
    <row r="2566" spans="1:10" ht="12.75" customHeight="1" x14ac:dyDescent="0.25">
      <c r="A2566" s="101"/>
      <c r="D2566" s="81"/>
      <c r="E2566" s="81">
        <f>(E2565*Invoice!I4812)+((E2565-(E2565*Invoice!I4812))*Invoice!J4812)</f>
        <v>0</v>
      </c>
      <c r="F2566" s="81"/>
      <c r="G2566" s="90">
        <f>E2566/1.11</f>
        <v>0</v>
      </c>
      <c r="H2566" s="91">
        <f>G2566*11%</f>
        <v>0</v>
      </c>
      <c r="I2566" s="91" t="e">
        <f>G2566/B2565</f>
        <v>#DIV/0!</v>
      </c>
      <c r="J2566" s="104" t="e">
        <f>H2566/B2565</f>
        <v>#DIV/0!</v>
      </c>
    </row>
    <row r="2567" spans="1:10" ht="12.75" customHeight="1" x14ac:dyDescent="0.25">
      <c r="A2567" s="101"/>
      <c r="D2567" s="81" t="s">
        <v>23</v>
      </c>
      <c r="E2567" s="81">
        <f>E2565-E2566</f>
        <v>0</v>
      </c>
      <c r="F2567" s="81"/>
      <c r="G2567" s="82">
        <f>G2565-G2566</f>
        <v>0</v>
      </c>
      <c r="H2567" s="82">
        <f>H2565-H2566</f>
        <v>0</v>
      </c>
      <c r="I2567" s="82" t="e">
        <f>I2565-I2566</f>
        <v>#DIV/0!</v>
      </c>
      <c r="J2567" s="105" t="e">
        <f>J2565-J2566</f>
        <v>#DIV/0!</v>
      </c>
    </row>
    <row r="2568" spans="1:10" ht="12.75" customHeight="1" x14ac:dyDescent="0.25">
      <c r="A2568" s="101"/>
      <c r="D2568" s="81"/>
      <c r="E2568" s="81"/>
      <c r="F2568" s="81"/>
      <c r="G2568" s="82"/>
      <c r="H2568" s="83">
        <f>G2567+H2567</f>
        <v>0</v>
      </c>
      <c r="I2568" s="83"/>
      <c r="J2568" s="103"/>
    </row>
    <row r="2569" spans="1:10" ht="12.75" customHeight="1" x14ac:dyDescent="0.25">
      <c r="A2569" s="101"/>
      <c r="B2569" s="79"/>
      <c r="D2569" s="81"/>
      <c r="E2569" s="81"/>
      <c r="F2569" s="81"/>
      <c r="G2569" s="82"/>
      <c r="H2569" s="83"/>
      <c r="I2569" s="83"/>
      <c r="J2569" s="103"/>
    </row>
    <row r="2570" spans="1:10" ht="12.75" customHeight="1" x14ac:dyDescent="0.25">
      <c r="A2570" s="101">
        <v>16</v>
      </c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2"/>
    </row>
    <row r="2571" spans="1:10" ht="12.75" customHeight="1" x14ac:dyDescent="0.25">
      <c r="A2571" s="101"/>
      <c r="B2571" s="80">
        <f>Invoice!B4813</f>
        <v>0</v>
      </c>
      <c r="C2571" s="88">
        <f>Invoice!E4813</f>
        <v>0</v>
      </c>
      <c r="D2571" s="89">
        <f>Invoice!H4813</f>
        <v>0</v>
      </c>
      <c r="E2571" s="81">
        <f t="shared" si="175"/>
        <v>0</v>
      </c>
      <c r="F2571" s="81"/>
      <c r="G2571" s="82">
        <f t="shared" si="176"/>
        <v>0</v>
      </c>
      <c r="H2571" s="83">
        <f t="shared" si="177"/>
        <v>0</v>
      </c>
      <c r="I2571" s="83" t="e">
        <f t="shared" si="178"/>
        <v>#DIV/0!</v>
      </c>
      <c r="J2571" s="103" t="e">
        <f t="shared" si="179"/>
        <v>#DIV/0!</v>
      </c>
    </row>
    <row r="2572" spans="1:10" ht="12.75" customHeight="1" x14ac:dyDescent="0.25">
      <c r="A2572" s="101"/>
      <c r="D2572" s="81"/>
      <c r="E2572" s="81">
        <f>(E2571*Invoice!I4813)+((E2571-(E2571*Invoice!I4813))*Invoice!J4813)</f>
        <v>0</v>
      </c>
      <c r="F2572" s="81"/>
      <c r="G2572" s="90">
        <f>E2572/1.11</f>
        <v>0</v>
      </c>
      <c r="H2572" s="91">
        <f>G2572*11%</f>
        <v>0</v>
      </c>
      <c r="I2572" s="91" t="e">
        <f>G2572/B2571</f>
        <v>#DIV/0!</v>
      </c>
      <c r="J2572" s="104" t="e">
        <f>H2572/B2571</f>
        <v>#DIV/0!</v>
      </c>
    </row>
    <row r="2573" spans="1:10" ht="12.75" customHeight="1" x14ac:dyDescent="0.25">
      <c r="A2573" s="101"/>
      <c r="D2573" s="81" t="s">
        <v>23</v>
      </c>
      <c r="E2573" s="81">
        <f>E2571-E2572</f>
        <v>0</v>
      </c>
      <c r="F2573" s="81"/>
      <c r="G2573" s="82">
        <f>G2571-G2572</f>
        <v>0</v>
      </c>
      <c r="H2573" s="82">
        <f>H2571-H2572</f>
        <v>0</v>
      </c>
      <c r="I2573" s="82" t="e">
        <f>I2571-I2572</f>
        <v>#DIV/0!</v>
      </c>
      <c r="J2573" s="105" t="e">
        <f>J2571-J2572</f>
        <v>#DIV/0!</v>
      </c>
    </row>
    <row r="2574" spans="1:10" ht="12.75" customHeight="1" x14ac:dyDescent="0.25">
      <c r="A2574" s="101"/>
      <c r="D2574" s="81"/>
      <c r="E2574" s="81"/>
      <c r="F2574" s="81"/>
      <c r="G2574" s="82"/>
      <c r="H2574" s="83">
        <f>G2573+H2573</f>
        <v>0</v>
      </c>
      <c r="I2574" s="83"/>
      <c r="J2574" s="103"/>
    </row>
    <row r="2575" spans="1:10" ht="12.75" customHeight="1" x14ac:dyDescent="0.25">
      <c r="A2575" s="101"/>
      <c r="C2575" s="88"/>
      <c r="D2575" s="89"/>
      <c r="E2575" s="81"/>
      <c r="F2575" s="81"/>
      <c r="G2575" s="82"/>
      <c r="H2575" s="83"/>
      <c r="I2575" s="83"/>
      <c r="J2575" s="103"/>
    </row>
    <row r="2576" spans="1:10" ht="12.75" customHeight="1" x14ac:dyDescent="0.25">
      <c r="A2576" s="106"/>
      <c r="B2576" s="107"/>
      <c r="C2576" s="107"/>
      <c r="D2576" s="107"/>
      <c r="E2576" s="107"/>
      <c r="F2576" s="107"/>
      <c r="G2576" s="108">
        <f>G2483+G2489+G2495+G2501+G2507+G2513+G2519+G2525+G2531+G2537+G2543+G2549+G2555+G2561+G2567+G2573</f>
        <v>0</v>
      </c>
      <c r="H2576" s="108">
        <f>H2483+H2489+H2495+H2501+H2507+H2513+H2519+H2525+H2531+H2537+H2543+H2549+H2555+H2561+H2567+H2573</f>
        <v>0</v>
      </c>
      <c r="I2576" s="107"/>
      <c r="J2576" s="109">
        <f>H2484+H2490+H2496+H2502+H2508+H2514+H2520+H2526+H2532+H2538+H2544+H2550+H2556+H2562+H2568+H2574</f>
        <v>0</v>
      </c>
    </row>
    <row r="2578" spans="1:10" ht="12.75" customHeight="1" x14ac:dyDescent="0.25">
      <c r="A2578" s="94" t="s">
        <v>1</v>
      </c>
      <c r="B2578" s="95">
        <f>Invoice!E4904</f>
        <v>23070044</v>
      </c>
      <c r="C2578" s="96"/>
      <c r="D2578" s="97"/>
      <c r="E2578" s="97"/>
      <c r="F2578" s="97"/>
      <c r="G2578" s="98"/>
      <c r="H2578" s="99"/>
      <c r="I2578" s="99"/>
      <c r="J2578" s="100"/>
    </row>
    <row r="2579" spans="1:10" ht="12.75" customHeight="1" x14ac:dyDescent="0.25">
      <c r="A2579" s="101">
        <v>1</v>
      </c>
      <c r="B2579" s="84" t="s">
        <v>20</v>
      </c>
      <c r="C2579" s="84" t="s">
        <v>21</v>
      </c>
      <c r="D2579" s="85" t="s">
        <v>22</v>
      </c>
      <c r="E2579" s="85" t="s">
        <v>23</v>
      </c>
      <c r="F2579" s="85"/>
      <c r="G2579" s="86" t="s">
        <v>24</v>
      </c>
      <c r="H2579" s="87" t="s">
        <v>25</v>
      </c>
      <c r="I2579" s="87" t="s">
        <v>26</v>
      </c>
      <c r="J2579" s="102"/>
    </row>
    <row r="2580" spans="1:10" ht="12.75" customHeight="1" x14ac:dyDescent="0.25">
      <c r="A2580" s="101"/>
      <c r="B2580" s="80">
        <f>Invoice!B4912</f>
        <v>0</v>
      </c>
      <c r="C2580" s="88">
        <f>Invoice!E4912</f>
        <v>0</v>
      </c>
      <c r="D2580" s="89">
        <f>Invoice!H4912</f>
        <v>0</v>
      </c>
      <c r="E2580" s="81">
        <f>D2580*B2580</f>
        <v>0</v>
      </c>
      <c r="F2580" s="81"/>
      <c r="G2580" s="82">
        <f>E2580/1.11</f>
        <v>0</v>
      </c>
      <c r="H2580" s="83">
        <f>G2580*11%</f>
        <v>0</v>
      </c>
      <c r="I2580" s="83" t="e">
        <f>G2580/B2580</f>
        <v>#DIV/0!</v>
      </c>
      <c r="J2580" s="103" t="e">
        <f>H2580/B2580</f>
        <v>#DIV/0!</v>
      </c>
    </row>
    <row r="2581" spans="1:10" ht="12.75" customHeight="1" x14ac:dyDescent="0.25">
      <c r="A2581" s="101"/>
      <c r="D2581" s="81"/>
      <c r="E2581" s="81">
        <f>(E2580*Invoice!I4912)+((E2580-(E2580*Invoice!I4912))*Invoice!J4912)</f>
        <v>0</v>
      </c>
      <c r="F2581" s="81"/>
      <c r="G2581" s="90">
        <f>E2581/1.11</f>
        <v>0</v>
      </c>
      <c r="H2581" s="91">
        <f>G2581*11%</f>
        <v>0</v>
      </c>
      <c r="I2581" s="91" t="e">
        <f>G2581/B2580</f>
        <v>#DIV/0!</v>
      </c>
      <c r="J2581" s="104" t="e">
        <f>H2581/B2580</f>
        <v>#DIV/0!</v>
      </c>
    </row>
    <row r="2582" spans="1:10" ht="12.75" customHeight="1" x14ac:dyDescent="0.25">
      <c r="A2582" s="101"/>
      <c r="D2582" s="81" t="s">
        <v>23</v>
      </c>
      <c r="E2582" s="81">
        <f>E2580-E2581</f>
        <v>0</v>
      </c>
      <c r="F2582" s="81"/>
      <c r="G2582" s="82">
        <f>G2580-G2581</f>
        <v>0</v>
      </c>
      <c r="H2582" s="82">
        <f>H2580-H2581</f>
        <v>0</v>
      </c>
      <c r="I2582" s="82" t="e">
        <f>I2580-I2581</f>
        <v>#DIV/0!</v>
      </c>
      <c r="J2582" s="105" t="e">
        <f>J2580-J2581</f>
        <v>#DIV/0!</v>
      </c>
    </row>
    <row r="2583" spans="1:10" ht="12.75" customHeight="1" x14ac:dyDescent="0.25">
      <c r="A2583" s="101"/>
      <c r="D2583" s="81"/>
      <c r="E2583" s="81"/>
      <c r="F2583" s="81"/>
      <c r="G2583" s="82"/>
      <c r="H2583" s="83">
        <f>G2582+H2582</f>
        <v>0</v>
      </c>
      <c r="I2583" s="83"/>
      <c r="J2583" s="103"/>
    </row>
    <row r="2584" spans="1:10" ht="12.75" customHeight="1" x14ac:dyDescent="0.25">
      <c r="A2584" s="101"/>
      <c r="B2584" s="79"/>
      <c r="D2584" s="81"/>
      <c r="E2584" s="81"/>
      <c r="F2584" s="81"/>
      <c r="G2584" s="82"/>
      <c r="H2584" s="83"/>
      <c r="I2584" s="83"/>
      <c r="J2584" s="103"/>
    </row>
    <row r="2585" spans="1:10" ht="12.75" customHeight="1" x14ac:dyDescent="0.25">
      <c r="A2585" s="101">
        <v>2</v>
      </c>
      <c r="B2585" s="84" t="s">
        <v>20</v>
      </c>
      <c r="C2585" s="84" t="s">
        <v>21</v>
      </c>
      <c r="D2585" s="85" t="s">
        <v>22</v>
      </c>
      <c r="E2585" s="85" t="s">
        <v>23</v>
      </c>
      <c r="F2585" s="85"/>
      <c r="G2585" s="86" t="s">
        <v>24</v>
      </c>
      <c r="H2585" s="87" t="s">
        <v>25</v>
      </c>
      <c r="I2585" s="87" t="s">
        <v>26</v>
      </c>
      <c r="J2585" s="102"/>
    </row>
    <row r="2586" spans="1:10" ht="12.75" customHeight="1" x14ac:dyDescent="0.25">
      <c r="A2586" s="101"/>
      <c r="B2586" s="80">
        <f>Invoice!B4913</f>
        <v>0</v>
      </c>
      <c r="C2586" s="88">
        <f>Invoice!E4913</f>
        <v>0</v>
      </c>
      <c r="D2586" s="89">
        <f>Invoice!H4913</f>
        <v>0</v>
      </c>
      <c r="E2586" s="81">
        <f t="shared" ref="E2586:E2670" si="180">D2586*B2586</f>
        <v>0</v>
      </c>
      <c r="F2586" s="81"/>
      <c r="G2586" s="82">
        <f t="shared" ref="G2586:G2670" si="181">E2586/1.11</f>
        <v>0</v>
      </c>
      <c r="H2586" s="83">
        <f t="shared" ref="H2586:H2670" si="182">G2586*11%</f>
        <v>0</v>
      </c>
      <c r="I2586" s="83" t="e">
        <f t="shared" ref="I2586:I2670" si="183">G2586/B2586</f>
        <v>#DIV/0!</v>
      </c>
      <c r="J2586" s="103" t="e">
        <f t="shared" ref="J2586:J2670" si="184">H2586/B2586</f>
        <v>#DIV/0!</v>
      </c>
    </row>
    <row r="2587" spans="1:10" ht="12.75" customHeight="1" x14ac:dyDescent="0.25">
      <c r="A2587" s="101"/>
      <c r="D2587" s="81"/>
      <c r="E2587" s="81">
        <f>(E2586*Invoice!I4913)+((E2586-(E2586*Invoice!I4913))*Invoice!J4913)</f>
        <v>0</v>
      </c>
      <c r="F2587" s="81"/>
      <c r="G2587" s="90">
        <f>E2587/1.11</f>
        <v>0</v>
      </c>
      <c r="H2587" s="91">
        <f>G2587*11%</f>
        <v>0</v>
      </c>
      <c r="I2587" s="91" t="e">
        <f>G2587/B2586</f>
        <v>#DIV/0!</v>
      </c>
      <c r="J2587" s="104" t="e">
        <f>H2587/B2586</f>
        <v>#DIV/0!</v>
      </c>
    </row>
    <row r="2588" spans="1:10" ht="12.75" customHeight="1" x14ac:dyDescent="0.25">
      <c r="A2588" s="101"/>
      <c r="D2588" s="81" t="s">
        <v>23</v>
      </c>
      <c r="E2588" s="81">
        <f>E2586-E2587</f>
        <v>0</v>
      </c>
      <c r="F2588" s="81"/>
      <c r="G2588" s="82">
        <f>G2586-G2587</f>
        <v>0</v>
      </c>
      <c r="H2588" s="82">
        <f>H2586-H2587</f>
        <v>0</v>
      </c>
      <c r="I2588" s="82" t="e">
        <f>I2586-I2587</f>
        <v>#DIV/0!</v>
      </c>
      <c r="J2588" s="105" t="e">
        <f>J2586-J2587</f>
        <v>#DIV/0!</v>
      </c>
    </row>
    <row r="2589" spans="1:10" ht="12.75" customHeight="1" x14ac:dyDescent="0.25">
      <c r="A2589" s="101"/>
      <c r="D2589" s="81"/>
      <c r="E2589" s="81"/>
      <c r="F2589" s="81"/>
      <c r="G2589" s="82"/>
      <c r="H2589" s="83">
        <f>G2588+H2588</f>
        <v>0</v>
      </c>
      <c r="I2589" s="83"/>
      <c r="J2589" s="103"/>
    </row>
    <row r="2590" spans="1:10" ht="12.75" customHeight="1" x14ac:dyDescent="0.25">
      <c r="A2590" s="101"/>
      <c r="B2590" s="79"/>
      <c r="D2590" s="81"/>
      <c r="E2590" s="81"/>
      <c r="F2590" s="81"/>
      <c r="G2590" s="82"/>
      <c r="H2590" s="83"/>
      <c r="I2590" s="83"/>
      <c r="J2590" s="103"/>
    </row>
    <row r="2591" spans="1:10" ht="12.75" customHeight="1" x14ac:dyDescent="0.25">
      <c r="A2591" s="101">
        <v>3</v>
      </c>
      <c r="B2591" s="84" t="s">
        <v>20</v>
      </c>
      <c r="C2591" s="84" t="s">
        <v>21</v>
      </c>
      <c r="D2591" s="85" t="s">
        <v>22</v>
      </c>
      <c r="E2591" s="85" t="s">
        <v>23</v>
      </c>
      <c r="F2591" s="85"/>
      <c r="G2591" s="86" t="s">
        <v>24</v>
      </c>
      <c r="H2591" s="87" t="s">
        <v>25</v>
      </c>
      <c r="I2591" s="87" t="s">
        <v>26</v>
      </c>
      <c r="J2591" s="102"/>
    </row>
    <row r="2592" spans="1:10" ht="12.75" customHeight="1" x14ac:dyDescent="0.25">
      <c r="A2592" s="101"/>
      <c r="B2592" s="80">
        <f>Invoice!B4914</f>
        <v>0</v>
      </c>
      <c r="C2592" s="88">
        <f>Invoice!E4914</f>
        <v>0</v>
      </c>
      <c r="D2592" s="89">
        <f>Invoice!H4914</f>
        <v>0</v>
      </c>
      <c r="E2592" s="81">
        <f t="shared" si="180"/>
        <v>0</v>
      </c>
      <c r="F2592" s="81"/>
      <c r="G2592" s="82">
        <f t="shared" si="181"/>
        <v>0</v>
      </c>
      <c r="H2592" s="83">
        <f t="shared" si="182"/>
        <v>0</v>
      </c>
      <c r="I2592" s="83" t="e">
        <f t="shared" si="183"/>
        <v>#DIV/0!</v>
      </c>
      <c r="J2592" s="103" t="e">
        <f t="shared" si="184"/>
        <v>#DIV/0!</v>
      </c>
    </row>
    <row r="2593" spans="1:10" ht="12.75" customHeight="1" x14ac:dyDescent="0.25">
      <c r="A2593" s="101"/>
      <c r="D2593" s="81"/>
      <c r="E2593" s="81">
        <f>(E2592*Invoice!I4914)+((E2592-(E2592*Invoice!I4914))*Invoice!J4914)</f>
        <v>0</v>
      </c>
      <c r="F2593" s="81"/>
      <c r="G2593" s="90">
        <f>E2593/1.11</f>
        <v>0</v>
      </c>
      <c r="H2593" s="91">
        <f>G2593*11%</f>
        <v>0</v>
      </c>
      <c r="I2593" s="91" t="e">
        <f>G2593/B2592</f>
        <v>#DIV/0!</v>
      </c>
      <c r="J2593" s="104" t="e">
        <f>H2593/B2592</f>
        <v>#DIV/0!</v>
      </c>
    </row>
    <row r="2594" spans="1:10" ht="12.75" customHeight="1" x14ac:dyDescent="0.25">
      <c r="A2594" s="101"/>
      <c r="D2594" s="81" t="s">
        <v>23</v>
      </c>
      <c r="E2594" s="81">
        <f>E2592-E2593</f>
        <v>0</v>
      </c>
      <c r="F2594" s="81"/>
      <c r="G2594" s="82">
        <f>G2592-G2593</f>
        <v>0</v>
      </c>
      <c r="H2594" s="82">
        <f>H2592-H2593</f>
        <v>0</v>
      </c>
      <c r="I2594" s="82" t="e">
        <f>I2592-I2593</f>
        <v>#DIV/0!</v>
      </c>
      <c r="J2594" s="105" t="e">
        <f>J2592-J2593</f>
        <v>#DIV/0!</v>
      </c>
    </row>
    <row r="2595" spans="1:10" ht="12.75" customHeight="1" x14ac:dyDescent="0.25">
      <c r="A2595" s="101"/>
      <c r="D2595" s="81"/>
      <c r="E2595" s="81"/>
      <c r="F2595" s="81"/>
      <c r="G2595" s="82"/>
      <c r="H2595" s="83">
        <f>G2594+H2594</f>
        <v>0</v>
      </c>
      <c r="I2595" s="83"/>
      <c r="J2595" s="103"/>
    </row>
    <row r="2596" spans="1:10" ht="12.75" customHeight="1" x14ac:dyDescent="0.25">
      <c r="A2596" s="101"/>
      <c r="B2596" s="79"/>
      <c r="D2596" s="81"/>
      <c r="E2596" s="81"/>
      <c r="F2596" s="81"/>
      <c r="G2596" s="82"/>
      <c r="H2596" s="83"/>
      <c r="I2596" s="83"/>
      <c r="J2596" s="103"/>
    </row>
    <row r="2597" spans="1:10" ht="12.75" customHeight="1" x14ac:dyDescent="0.25">
      <c r="A2597" s="101">
        <v>4</v>
      </c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2"/>
    </row>
    <row r="2598" spans="1:10" ht="12.75" customHeight="1" x14ac:dyDescent="0.25">
      <c r="A2598" s="101"/>
      <c r="B2598" s="80">
        <f>Invoice!B4915</f>
        <v>0</v>
      </c>
      <c r="C2598" s="88">
        <f>Invoice!E4915</f>
        <v>0</v>
      </c>
      <c r="D2598" s="89">
        <f>Invoice!H4915</f>
        <v>0</v>
      </c>
      <c r="E2598" s="81">
        <f t="shared" si="180"/>
        <v>0</v>
      </c>
      <c r="F2598" s="81"/>
      <c r="G2598" s="82">
        <f t="shared" si="181"/>
        <v>0</v>
      </c>
      <c r="H2598" s="83">
        <f t="shared" si="182"/>
        <v>0</v>
      </c>
      <c r="I2598" s="83" t="e">
        <f t="shared" si="183"/>
        <v>#DIV/0!</v>
      </c>
      <c r="J2598" s="103" t="e">
        <f t="shared" si="184"/>
        <v>#DIV/0!</v>
      </c>
    </row>
    <row r="2599" spans="1:10" ht="12.75" customHeight="1" x14ac:dyDescent="0.25">
      <c r="A2599" s="101"/>
      <c r="D2599" s="81"/>
      <c r="E2599" s="81">
        <f>(E2598*Invoice!I4915)+((E2598-(E2598*Invoice!I4915))*Invoice!J4915)</f>
        <v>0</v>
      </c>
      <c r="F2599" s="81"/>
      <c r="G2599" s="90">
        <f>E2599/1.11</f>
        <v>0</v>
      </c>
      <c r="H2599" s="91">
        <f>G2599*11%</f>
        <v>0</v>
      </c>
      <c r="I2599" s="91" t="e">
        <f>G2599/B2598</f>
        <v>#DIV/0!</v>
      </c>
      <c r="J2599" s="104" t="e">
        <f>H2599/B2598</f>
        <v>#DIV/0!</v>
      </c>
    </row>
    <row r="2600" spans="1:10" ht="12.75" customHeight="1" x14ac:dyDescent="0.25">
      <c r="A2600" s="101"/>
      <c r="D2600" s="81" t="s">
        <v>23</v>
      </c>
      <c r="E2600" s="81">
        <f>E2598-E2599</f>
        <v>0</v>
      </c>
      <c r="F2600" s="81"/>
      <c r="G2600" s="82">
        <f>G2598-G2599</f>
        <v>0</v>
      </c>
      <c r="H2600" s="82">
        <f>H2598-H2599</f>
        <v>0</v>
      </c>
      <c r="I2600" s="82" t="e">
        <f>I2598-I2599</f>
        <v>#DIV/0!</v>
      </c>
      <c r="J2600" s="105" t="e">
        <f>J2598-J2599</f>
        <v>#DIV/0!</v>
      </c>
    </row>
    <row r="2601" spans="1:10" ht="12.75" customHeight="1" x14ac:dyDescent="0.25">
      <c r="A2601" s="101"/>
      <c r="D2601" s="81"/>
      <c r="E2601" s="81"/>
      <c r="F2601" s="81"/>
      <c r="G2601" s="82"/>
      <c r="H2601" s="83">
        <f>G2600+H2600</f>
        <v>0</v>
      </c>
      <c r="I2601" s="83"/>
      <c r="J2601" s="103"/>
    </row>
    <row r="2602" spans="1:10" ht="12.75" customHeight="1" x14ac:dyDescent="0.25">
      <c r="A2602" s="101"/>
      <c r="B2602" s="79"/>
      <c r="D2602" s="81"/>
      <c r="E2602" s="81"/>
      <c r="F2602" s="81"/>
      <c r="G2602" s="82"/>
      <c r="H2602" s="83"/>
      <c r="I2602" s="83"/>
      <c r="J2602" s="103"/>
    </row>
    <row r="2603" spans="1:10" ht="12.75" customHeight="1" x14ac:dyDescent="0.25">
      <c r="A2603" s="101">
        <v>5</v>
      </c>
      <c r="B2603" s="84" t="s">
        <v>20</v>
      </c>
      <c r="C2603" s="84" t="s">
        <v>21</v>
      </c>
      <c r="D2603" s="85" t="s">
        <v>22</v>
      </c>
      <c r="E2603" s="85" t="s">
        <v>23</v>
      </c>
      <c r="F2603" s="85"/>
      <c r="G2603" s="86" t="s">
        <v>24</v>
      </c>
      <c r="H2603" s="87" t="s">
        <v>25</v>
      </c>
      <c r="I2603" s="87" t="s">
        <v>26</v>
      </c>
      <c r="J2603" s="102"/>
    </row>
    <row r="2604" spans="1:10" ht="12.75" customHeight="1" x14ac:dyDescent="0.25">
      <c r="A2604" s="101"/>
      <c r="B2604" s="80">
        <f>Invoice!B4916</f>
        <v>0</v>
      </c>
      <c r="C2604" s="88">
        <f>Invoice!E4916</f>
        <v>0</v>
      </c>
      <c r="D2604" s="89">
        <f>Invoice!H4916</f>
        <v>0</v>
      </c>
      <c r="E2604" s="81">
        <f t="shared" si="180"/>
        <v>0</v>
      </c>
      <c r="F2604" s="81"/>
      <c r="G2604" s="82">
        <f t="shared" si="181"/>
        <v>0</v>
      </c>
      <c r="H2604" s="83">
        <f t="shared" si="182"/>
        <v>0</v>
      </c>
      <c r="I2604" s="83" t="e">
        <f t="shared" si="183"/>
        <v>#DIV/0!</v>
      </c>
      <c r="J2604" s="103" t="e">
        <f t="shared" si="184"/>
        <v>#DIV/0!</v>
      </c>
    </row>
    <row r="2605" spans="1:10" ht="12.75" customHeight="1" x14ac:dyDescent="0.25">
      <c r="A2605" s="101"/>
      <c r="D2605" s="81"/>
      <c r="E2605" s="81">
        <f>(E2604*Invoice!I4916)+((E2604-(E2604*Invoice!I4916))*Invoice!J4916)</f>
        <v>0</v>
      </c>
      <c r="F2605" s="81"/>
      <c r="G2605" s="90">
        <f>E2605/1.11</f>
        <v>0</v>
      </c>
      <c r="H2605" s="91">
        <f>G2605*11%</f>
        <v>0</v>
      </c>
      <c r="I2605" s="91" t="e">
        <f>G2605/B2604</f>
        <v>#DIV/0!</v>
      </c>
      <c r="J2605" s="104" t="e">
        <f>H2605/B2604</f>
        <v>#DIV/0!</v>
      </c>
    </row>
    <row r="2606" spans="1:10" ht="12.75" customHeight="1" x14ac:dyDescent="0.25">
      <c r="A2606" s="101"/>
      <c r="D2606" s="81" t="s">
        <v>23</v>
      </c>
      <c r="E2606" s="81">
        <f>E2604-E2605</f>
        <v>0</v>
      </c>
      <c r="F2606" s="81"/>
      <c r="G2606" s="82">
        <f>G2604-G2605</f>
        <v>0</v>
      </c>
      <c r="H2606" s="82">
        <f>H2604-H2605</f>
        <v>0</v>
      </c>
      <c r="I2606" s="82" t="e">
        <f>I2604-I2605</f>
        <v>#DIV/0!</v>
      </c>
      <c r="J2606" s="105" t="e">
        <f>J2604-J2605</f>
        <v>#DIV/0!</v>
      </c>
    </row>
    <row r="2607" spans="1:10" ht="12.75" customHeight="1" x14ac:dyDescent="0.25">
      <c r="A2607" s="101"/>
      <c r="D2607" s="81"/>
      <c r="E2607" s="81"/>
      <c r="F2607" s="81"/>
      <c r="G2607" s="82"/>
      <c r="H2607" s="83">
        <f>G2606+H2606</f>
        <v>0</v>
      </c>
      <c r="I2607" s="83"/>
      <c r="J2607" s="103"/>
    </row>
    <row r="2608" spans="1:10" ht="12.75" customHeight="1" x14ac:dyDescent="0.25">
      <c r="A2608" s="101"/>
      <c r="B2608" s="79"/>
      <c r="D2608" s="81"/>
      <c r="E2608" s="81"/>
      <c r="F2608" s="81"/>
      <c r="G2608" s="82"/>
      <c r="H2608" s="83"/>
      <c r="I2608" s="83"/>
      <c r="J2608" s="103"/>
    </row>
    <row r="2609" spans="1:10" ht="12.75" customHeight="1" x14ac:dyDescent="0.25">
      <c r="A2609" s="101">
        <v>6</v>
      </c>
      <c r="B2609" s="84" t="s">
        <v>20</v>
      </c>
      <c r="C2609" s="84" t="s">
        <v>21</v>
      </c>
      <c r="D2609" s="85" t="s">
        <v>22</v>
      </c>
      <c r="E2609" s="85" t="s">
        <v>23</v>
      </c>
      <c r="F2609" s="85"/>
      <c r="G2609" s="86" t="s">
        <v>24</v>
      </c>
      <c r="H2609" s="87" t="s">
        <v>25</v>
      </c>
      <c r="I2609" s="87" t="s">
        <v>26</v>
      </c>
      <c r="J2609" s="102"/>
    </row>
    <row r="2610" spans="1:10" ht="12.75" customHeight="1" x14ac:dyDescent="0.25">
      <c r="A2610" s="101"/>
      <c r="B2610" s="80">
        <f>Invoice!B4917</f>
        <v>0</v>
      </c>
      <c r="C2610" s="88">
        <f>Invoice!E4917</f>
        <v>0</v>
      </c>
      <c r="D2610" s="89">
        <f>Invoice!H4917</f>
        <v>0</v>
      </c>
      <c r="E2610" s="81">
        <f t="shared" si="180"/>
        <v>0</v>
      </c>
      <c r="F2610" s="81"/>
      <c r="G2610" s="82">
        <f t="shared" si="181"/>
        <v>0</v>
      </c>
      <c r="H2610" s="83">
        <f t="shared" si="182"/>
        <v>0</v>
      </c>
      <c r="I2610" s="83" t="e">
        <f t="shared" si="183"/>
        <v>#DIV/0!</v>
      </c>
      <c r="J2610" s="103" t="e">
        <f t="shared" si="184"/>
        <v>#DIV/0!</v>
      </c>
    </row>
    <row r="2611" spans="1:10" ht="12.75" customHeight="1" x14ac:dyDescent="0.25">
      <c r="A2611" s="101"/>
      <c r="D2611" s="81"/>
      <c r="E2611" s="81">
        <f>(E2610*Invoice!I4917)+((E2610-(E2610*Invoice!I4917))*Invoice!J4917)</f>
        <v>0</v>
      </c>
      <c r="F2611" s="81"/>
      <c r="G2611" s="90">
        <f>E2611/1.11</f>
        <v>0</v>
      </c>
      <c r="H2611" s="91">
        <f>G2611*11%</f>
        <v>0</v>
      </c>
      <c r="I2611" s="91" t="e">
        <f>G2611/B2610</f>
        <v>#DIV/0!</v>
      </c>
      <c r="J2611" s="104" t="e">
        <f>H2611/B2610</f>
        <v>#DIV/0!</v>
      </c>
    </row>
    <row r="2612" spans="1:10" ht="12.75" customHeight="1" x14ac:dyDescent="0.25">
      <c r="A2612" s="101"/>
      <c r="D2612" s="81" t="s">
        <v>23</v>
      </c>
      <c r="E2612" s="81">
        <f>E2610-E2611</f>
        <v>0</v>
      </c>
      <c r="F2612" s="81"/>
      <c r="G2612" s="82">
        <f>G2610-G2611</f>
        <v>0</v>
      </c>
      <c r="H2612" s="82">
        <f>H2610-H2611</f>
        <v>0</v>
      </c>
      <c r="I2612" s="82" t="e">
        <f>I2610-I2611</f>
        <v>#DIV/0!</v>
      </c>
      <c r="J2612" s="105" t="e">
        <f>J2610-J2611</f>
        <v>#DIV/0!</v>
      </c>
    </row>
    <row r="2613" spans="1:10" ht="12.75" customHeight="1" x14ac:dyDescent="0.25">
      <c r="A2613" s="101"/>
      <c r="D2613" s="81"/>
      <c r="E2613" s="81"/>
      <c r="F2613" s="81"/>
      <c r="G2613" s="82"/>
      <c r="H2613" s="83">
        <f>G2612+H2612</f>
        <v>0</v>
      </c>
      <c r="I2613" s="83"/>
      <c r="J2613" s="103"/>
    </row>
    <row r="2614" spans="1:10" ht="12.75" customHeight="1" x14ac:dyDescent="0.25">
      <c r="A2614" s="101"/>
      <c r="B2614" s="79"/>
      <c r="D2614" s="81"/>
      <c r="E2614" s="81"/>
      <c r="F2614" s="81"/>
      <c r="G2614" s="82"/>
      <c r="H2614" s="83"/>
      <c r="I2614" s="83"/>
      <c r="J2614" s="103"/>
    </row>
    <row r="2615" spans="1:10" ht="12.75" customHeight="1" x14ac:dyDescent="0.25">
      <c r="A2615" s="101">
        <v>7</v>
      </c>
      <c r="B2615" s="84" t="s">
        <v>20</v>
      </c>
      <c r="C2615" s="84" t="s">
        <v>21</v>
      </c>
      <c r="D2615" s="85" t="s">
        <v>22</v>
      </c>
      <c r="E2615" s="85" t="s">
        <v>23</v>
      </c>
      <c r="F2615" s="85"/>
      <c r="G2615" s="86" t="s">
        <v>24</v>
      </c>
      <c r="H2615" s="87" t="s">
        <v>25</v>
      </c>
      <c r="I2615" s="87" t="s">
        <v>26</v>
      </c>
      <c r="J2615" s="102"/>
    </row>
    <row r="2616" spans="1:10" ht="12.75" customHeight="1" x14ac:dyDescent="0.25">
      <c r="A2616" s="101"/>
      <c r="B2616" s="80">
        <f>Invoice!B4918</f>
        <v>0</v>
      </c>
      <c r="C2616" s="88">
        <f>Invoice!E4918</f>
        <v>0</v>
      </c>
      <c r="D2616" s="89">
        <f>Invoice!H4918</f>
        <v>0</v>
      </c>
      <c r="E2616" s="81">
        <f t="shared" si="180"/>
        <v>0</v>
      </c>
      <c r="F2616" s="81"/>
      <c r="G2616" s="82">
        <f t="shared" si="181"/>
        <v>0</v>
      </c>
      <c r="H2616" s="83">
        <f t="shared" si="182"/>
        <v>0</v>
      </c>
      <c r="I2616" s="83" t="e">
        <f t="shared" si="183"/>
        <v>#DIV/0!</v>
      </c>
      <c r="J2616" s="103" t="e">
        <f t="shared" si="184"/>
        <v>#DIV/0!</v>
      </c>
    </row>
    <row r="2617" spans="1:10" ht="12.75" customHeight="1" x14ac:dyDescent="0.25">
      <c r="A2617" s="101"/>
      <c r="D2617" s="81"/>
      <c r="E2617" s="81">
        <f>(E2616*Invoice!I4918)+((E2616-(E2616*Invoice!I4918))*Invoice!J4918)</f>
        <v>0</v>
      </c>
      <c r="F2617" s="81"/>
      <c r="G2617" s="90">
        <f>E2617/1.11</f>
        <v>0</v>
      </c>
      <c r="H2617" s="91">
        <f>G2617*11%</f>
        <v>0</v>
      </c>
      <c r="I2617" s="91" t="e">
        <f>G2617/B2616</f>
        <v>#DIV/0!</v>
      </c>
      <c r="J2617" s="104" t="e">
        <f>H2617/B2616</f>
        <v>#DIV/0!</v>
      </c>
    </row>
    <row r="2618" spans="1:10" ht="12.75" customHeight="1" x14ac:dyDescent="0.25">
      <c r="A2618" s="101"/>
      <c r="D2618" s="81" t="s">
        <v>23</v>
      </c>
      <c r="E2618" s="81">
        <f>E2616-E2617</f>
        <v>0</v>
      </c>
      <c r="F2618" s="81"/>
      <c r="G2618" s="82">
        <f>G2616-G2617</f>
        <v>0</v>
      </c>
      <c r="H2618" s="82">
        <f>H2616-H2617</f>
        <v>0</v>
      </c>
      <c r="I2618" s="82" t="e">
        <f>I2616-I2617</f>
        <v>#DIV/0!</v>
      </c>
      <c r="J2618" s="105" t="e">
        <f>J2616-J2617</f>
        <v>#DIV/0!</v>
      </c>
    </row>
    <row r="2619" spans="1:10" ht="12.75" customHeight="1" x14ac:dyDescent="0.25">
      <c r="A2619" s="101"/>
      <c r="D2619" s="81"/>
      <c r="E2619" s="81"/>
      <c r="F2619" s="81"/>
      <c r="G2619" s="82"/>
      <c r="H2619" s="83">
        <f>G2618+H2618</f>
        <v>0</v>
      </c>
      <c r="I2619" s="83"/>
      <c r="J2619" s="103"/>
    </row>
    <row r="2620" spans="1:10" ht="12.75" customHeight="1" x14ac:dyDescent="0.25">
      <c r="A2620" s="101"/>
      <c r="B2620" s="79"/>
      <c r="D2620" s="81"/>
      <c r="E2620" s="81"/>
      <c r="F2620" s="81"/>
      <c r="G2620" s="82"/>
      <c r="H2620" s="83"/>
      <c r="I2620" s="83"/>
      <c r="J2620" s="103"/>
    </row>
    <row r="2621" spans="1:10" ht="12.75" customHeight="1" x14ac:dyDescent="0.25">
      <c r="A2621" s="101">
        <v>8</v>
      </c>
      <c r="B2621" s="84" t="s">
        <v>20</v>
      </c>
      <c r="C2621" s="84" t="s">
        <v>21</v>
      </c>
      <c r="D2621" s="85" t="s">
        <v>22</v>
      </c>
      <c r="E2621" s="85" t="s">
        <v>23</v>
      </c>
      <c r="F2621" s="85"/>
      <c r="G2621" s="86" t="s">
        <v>24</v>
      </c>
      <c r="H2621" s="87" t="s">
        <v>25</v>
      </c>
      <c r="I2621" s="87" t="s">
        <v>26</v>
      </c>
      <c r="J2621" s="102"/>
    </row>
    <row r="2622" spans="1:10" ht="12.75" customHeight="1" x14ac:dyDescent="0.25">
      <c r="A2622" s="101"/>
      <c r="B2622" s="80">
        <f>Invoice!B4919</f>
        <v>0</v>
      </c>
      <c r="C2622" s="88">
        <f>Invoice!E4919</f>
        <v>0</v>
      </c>
      <c r="D2622" s="89">
        <f>Invoice!H4919</f>
        <v>0</v>
      </c>
      <c r="E2622" s="81">
        <f t="shared" si="180"/>
        <v>0</v>
      </c>
      <c r="F2622" s="81"/>
      <c r="G2622" s="82">
        <f t="shared" si="181"/>
        <v>0</v>
      </c>
      <c r="H2622" s="83">
        <f t="shared" si="182"/>
        <v>0</v>
      </c>
      <c r="I2622" s="83" t="e">
        <f t="shared" si="183"/>
        <v>#DIV/0!</v>
      </c>
      <c r="J2622" s="103" t="e">
        <f t="shared" si="184"/>
        <v>#DIV/0!</v>
      </c>
    </row>
    <row r="2623" spans="1:10" ht="12.75" customHeight="1" x14ac:dyDescent="0.25">
      <c r="A2623" s="101"/>
      <c r="D2623" s="81"/>
      <c r="E2623" s="81">
        <f>(E2622*Invoice!I4919)+((E2622-(E2622*Invoice!I4919))*Invoice!J4919)</f>
        <v>0</v>
      </c>
      <c r="F2623" s="81"/>
      <c r="G2623" s="90">
        <f>E2623/1.11</f>
        <v>0</v>
      </c>
      <c r="H2623" s="91">
        <f>G2623*11%</f>
        <v>0</v>
      </c>
      <c r="I2623" s="91" t="e">
        <f>G2623/B2622</f>
        <v>#DIV/0!</v>
      </c>
      <c r="J2623" s="104" t="e">
        <f>H2623/B2622</f>
        <v>#DIV/0!</v>
      </c>
    </row>
    <row r="2624" spans="1:10" ht="12.75" customHeight="1" x14ac:dyDescent="0.25">
      <c r="A2624" s="101"/>
      <c r="D2624" s="81" t="s">
        <v>23</v>
      </c>
      <c r="E2624" s="81">
        <f>E2622-E2623</f>
        <v>0</v>
      </c>
      <c r="F2624" s="81"/>
      <c r="G2624" s="82">
        <f>G2622-G2623</f>
        <v>0</v>
      </c>
      <c r="H2624" s="82">
        <f>H2622-H2623</f>
        <v>0</v>
      </c>
      <c r="I2624" s="82" t="e">
        <f>I2622-I2623</f>
        <v>#DIV/0!</v>
      </c>
      <c r="J2624" s="105" t="e">
        <f>J2622-J2623</f>
        <v>#DIV/0!</v>
      </c>
    </row>
    <row r="2625" spans="1:10" ht="12.75" customHeight="1" x14ac:dyDescent="0.25">
      <c r="A2625" s="101"/>
      <c r="D2625" s="81"/>
      <c r="E2625" s="81"/>
      <c r="F2625" s="81"/>
      <c r="G2625" s="82"/>
      <c r="H2625" s="83">
        <f>G2624+H2624</f>
        <v>0</v>
      </c>
      <c r="I2625" s="83"/>
      <c r="J2625" s="103"/>
    </row>
    <row r="2626" spans="1:10" ht="12.75" customHeight="1" x14ac:dyDescent="0.25">
      <c r="A2626" s="101"/>
      <c r="B2626" s="79"/>
      <c r="D2626" s="81"/>
      <c r="E2626" s="81"/>
      <c r="F2626" s="81"/>
      <c r="G2626" s="82"/>
      <c r="H2626" s="83"/>
      <c r="I2626" s="83"/>
      <c r="J2626" s="103"/>
    </row>
    <row r="2627" spans="1:10" ht="12.75" customHeight="1" x14ac:dyDescent="0.25">
      <c r="A2627" s="101">
        <v>9</v>
      </c>
      <c r="B2627" s="84" t="s">
        <v>20</v>
      </c>
      <c r="C2627" s="84" t="s">
        <v>21</v>
      </c>
      <c r="D2627" s="85" t="s">
        <v>22</v>
      </c>
      <c r="E2627" s="85" t="s">
        <v>23</v>
      </c>
      <c r="F2627" s="85"/>
      <c r="G2627" s="86" t="s">
        <v>24</v>
      </c>
      <c r="H2627" s="87" t="s">
        <v>25</v>
      </c>
      <c r="I2627" s="87" t="s">
        <v>26</v>
      </c>
      <c r="J2627" s="102"/>
    </row>
    <row r="2628" spans="1:10" ht="12.75" customHeight="1" x14ac:dyDescent="0.25">
      <c r="A2628" s="101"/>
      <c r="B2628" s="80">
        <f>Invoice!B4920</f>
        <v>0</v>
      </c>
      <c r="C2628" s="88">
        <f>Invoice!E4920</f>
        <v>0</v>
      </c>
      <c r="D2628" s="89">
        <f>Invoice!H4920</f>
        <v>0</v>
      </c>
      <c r="E2628" s="81">
        <f t="shared" si="180"/>
        <v>0</v>
      </c>
      <c r="F2628" s="81"/>
      <c r="G2628" s="82">
        <f t="shared" si="181"/>
        <v>0</v>
      </c>
      <c r="H2628" s="83">
        <f t="shared" si="182"/>
        <v>0</v>
      </c>
      <c r="I2628" s="83" t="e">
        <f t="shared" si="183"/>
        <v>#DIV/0!</v>
      </c>
      <c r="J2628" s="103" t="e">
        <f t="shared" si="184"/>
        <v>#DIV/0!</v>
      </c>
    </row>
    <row r="2629" spans="1:10" ht="12.75" customHeight="1" x14ac:dyDescent="0.25">
      <c r="A2629" s="101"/>
      <c r="D2629" s="81"/>
      <c r="E2629" s="81">
        <f>(E2628*Invoice!I4920)+((E2628-(E2628*Invoice!I4920))*Invoice!J4920)</f>
        <v>0</v>
      </c>
      <c r="F2629" s="81"/>
      <c r="G2629" s="90">
        <f>E2629/1.11</f>
        <v>0</v>
      </c>
      <c r="H2629" s="91">
        <f>G2629*11%</f>
        <v>0</v>
      </c>
      <c r="I2629" s="91" t="e">
        <f>G2629/B2628</f>
        <v>#DIV/0!</v>
      </c>
      <c r="J2629" s="104" t="e">
        <f>H2629/B2628</f>
        <v>#DIV/0!</v>
      </c>
    </row>
    <row r="2630" spans="1:10" ht="12.75" customHeight="1" x14ac:dyDescent="0.25">
      <c r="A2630" s="101"/>
      <c r="D2630" s="81" t="s">
        <v>23</v>
      </c>
      <c r="E2630" s="81">
        <f>E2628-E2629</f>
        <v>0</v>
      </c>
      <c r="F2630" s="81"/>
      <c r="G2630" s="82">
        <f>G2628-G2629</f>
        <v>0</v>
      </c>
      <c r="H2630" s="82">
        <f>H2628-H2629</f>
        <v>0</v>
      </c>
      <c r="I2630" s="82" t="e">
        <f>I2628-I2629</f>
        <v>#DIV/0!</v>
      </c>
      <c r="J2630" s="105" t="e">
        <f>J2628-J2629</f>
        <v>#DIV/0!</v>
      </c>
    </row>
    <row r="2631" spans="1:10" ht="12.75" customHeight="1" x14ac:dyDescent="0.25">
      <c r="A2631" s="101"/>
      <c r="D2631" s="81"/>
      <c r="E2631" s="81"/>
      <c r="F2631" s="81"/>
      <c r="G2631" s="82"/>
      <c r="H2631" s="83">
        <f>G2630+H2630</f>
        <v>0</v>
      </c>
      <c r="I2631" s="83"/>
      <c r="J2631" s="103"/>
    </row>
    <row r="2632" spans="1:10" ht="12.75" customHeight="1" x14ac:dyDescent="0.25">
      <c r="A2632" s="101"/>
      <c r="B2632" s="79"/>
      <c r="D2632" s="81"/>
      <c r="E2632" s="81"/>
      <c r="F2632" s="81"/>
      <c r="G2632" s="82"/>
      <c r="H2632" s="83"/>
      <c r="I2632" s="83"/>
      <c r="J2632" s="103"/>
    </row>
    <row r="2633" spans="1:10" ht="12.75" customHeight="1" x14ac:dyDescent="0.25">
      <c r="A2633" s="101">
        <v>10</v>
      </c>
      <c r="B2633" s="84" t="s">
        <v>20</v>
      </c>
      <c r="C2633" s="84" t="s">
        <v>21</v>
      </c>
      <c r="D2633" s="85" t="s">
        <v>22</v>
      </c>
      <c r="E2633" s="85" t="s">
        <v>23</v>
      </c>
      <c r="F2633" s="85"/>
      <c r="G2633" s="86" t="s">
        <v>24</v>
      </c>
      <c r="H2633" s="87" t="s">
        <v>25</v>
      </c>
      <c r="I2633" s="87" t="s">
        <v>26</v>
      </c>
      <c r="J2633" s="102"/>
    </row>
    <row r="2634" spans="1:10" ht="12.75" customHeight="1" x14ac:dyDescent="0.25">
      <c r="A2634" s="101"/>
      <c r="B2634" s="80">
        <f>Invoice!B4921</f>
        <v>0</v>
      </c>
      <c r="C2634" s="88">
        <f>Invoice!E4921</f>
        <v>0</v>
      </c>
      <c r="D2634" s="89">
        <f>Invoice!H4921</f>
        <v>0</v>
      </c>
      <c r="E2634" s="81">
        <f t="shared" si="180"/>
        <v>0</v>
      </c>
      <c r="F2634" s="81"/>
      <c r="G2634" s="82">
        <f t="shared" si="181"/>
        <v>0</v>
      </c>
      <c r="H2634" s="83">
        <f t="shared" si="182"/>
        <v>0</v>
      </c>
      <c r="I2634" s="83" t="e">
        <f t="shared" si="183"/>
        <v>#DIV/0!</v>
      </c>
      <c r="J2634" s="103" t="e">
        <f t="shared" si="184"/>
        <v>#DIV/0!</v>
      </c>
    </row>
    <row r="2635" spans="1:10" ht="12.75" customHeight="1" x14ac:dyDescent="0.25">
      <c r="A2635" s="101"/>
      <c r="D2635" s="81"/>
      <c r="E2635" s="81">
        <f>(E2634*Invoice!I4921)+((E2634-(E2634*Invoice!I4921))*Invoice!J4921)</f>
        <v>0</v>
      </c>
      <c r="F2635" s="81"/>
      <c r="G2635" s="90">
        <f>E2635/1.11</f>
        <v>0</v>
      </c>
      <c r="H2635" s="91">
        <f>G2635*11%</f>
        <v>0</v>
      </c>
      <c r="I2635" s="91" t="e">
        <f>G2635/B2634</f>
        <v>#DIV/0!</v>
      </c>
      <c r="J2635" s="104" t="e">
        <f>H2635/B2634</f>
        <v>#DIV/0!</v>
      </c>
    </row>
    <row r="2636" spans="1:10" ht="12.75" customHeight="1" x14ac:dyDescent="0.25">
      <c r="A2636" s="101"/>
      <c r="D2636" s="81" t="s">
        <v>23</v>
      </c>
      <c r="E2636" s="81">
        <f>E2634-E2635</f>
        <v>0</v>
      </c>
      <c r="F2636" s="81"/>
      <c r="G2636" s="82">
        <f>G2634-G2635</f>
        <v>0</v>
      </c>
      <c r="H2636" s="82">
        <f>H2634-H2635</f>
        <v>0</v>
      </c>
      <c r="I2636" s="82" t="e">
        <f>I2634-I2635</f>
        <v>#DIV/0!</v>
      </c>
      <c r="J2636" s="105" t="e">
        <f>J2634-J2635</f>
        <v>#DIV/0!</v>
      </c>
    </row>
    <row r="2637" spans="1:10" ht="12.75" customHeight="1" x14ac:dyDescent="0.25">
      <c r="A2637" s="101"/>
      <c r="D2637" s="81"/>
      <c r="E2637" s="81"/>
      <c r="F2637" s="81"/>
      <c r="G2637" s="82"/>
      <c r="H2637" s="83">
        <f>G2636+H2636</f>
        <v>0</v>
      </c>
      <c r="I2637" s="83"/>
      <c r="J2637" s="103"/>
    </row>
    <row r="2638" spans="1:10" ht="12.75" customHeight="1" x14ac:dyDescent="0.25">
      <c r="A2638" s="101"/>
      <c r="B2638" s="79"/>
      <c r="D2638" s="81"/>
      <c r="E2638" s="81"/>
      <c r="F2638" s="81"/>
      <c r="G2638" s="82"/>
      <c r="H2638" s="83"/>
      <c r="I2638" s="83"/>
      <c r="J2638" s="103"/>
    </row>
    <row r="2639" spans="1:10" ht="12.75" customHeight="1" x14ac:dyDescent="0.25">
      <c r="A2639" s="101">
        <v>11</v>
      </c>
      <c r="B2639" s="84" t="s">
        <v>20</v>
      </c>
      <c r="C2639" s="84" t="s">
        <v>21</v>
      </c>
      <c r="D2639" s="85" t="s">
        <v>22</v>
      </c>
      <c r="E2639" s="85" t="s">
        <v>23</v>
      </c>
      <c r="F2639" s="85"/>
      <c r="G2639" s="86" t="s">
        <v>24</v>
      </c>
      <c r="H2639" s="87" t="s">
        <v>25</v>
      </c>
      <c r="I2639" s="87" t="s">
        <v>26</v>
      </c>
      <c r="J2639" s="102"/>
    </row>
    <row r="2640" spans="1:10" ht="12.75" customHeight="1" x14ac:dyDescent="0.25">
      <c r="A2640" s="101"/>
      <c r="B2640" s="80">
        <f>Invoice!B4922</f>
        <v>0</v>
      </c>
      <c r="C2640" s="88">
        <f>Invoice!E4922</f>
        <v>0</v>
      </c>
      <c r="D2640" s="89">
        <f>Invoice!H4922</f>
        <v>0</v>
      </c>
      <c r="E2640" s="81">
        <f t="shared" si="180"/>
        <v>0</v>
      </c>
      <c r="F2640" s="81"/>
      <c r="G2640" s="82">
        <f t="shared" si="181"/>
        <v>0</v>
      </c>
      <c r="H2640" s="83">
        <f t="shared" si="182"/>
        <v>0</v>
      </c>
      <c r="I2640" s="83" t="e">
        <f t="shared" si="183"/>
        <v>#DIV/0!</v>
      </c>
      <c r="J2640" s="103" t="e">
        <f t="shared" si="184"/>
        <v>#DIV/0!</v>
      </c>
    </row>
    <row r="2641" spans="1:10" ht="12.75" customHeight="1" x14ac:dyDescent="0.25">
      <c r="A2641" s="101"/>
      <c r="D2641" s="81"/>
      <c r="E2641" s="81">
        <f>(E2640*Invoice!I4922)+((E2640-(E2640*Invoice!I4922))*Invoice!J4922)</f>
        <v>0</v>
      </c>
      <c r="F2641" s="81"/>
      <c r="G2641" s="90">
        <f>E2641/1.11</f>
        <v>0</v>
      </c>
      <c r="H2641" s="91">
        <f>G2641*11%</f>
        <v>0</v>
      </c>
      <c r="I2641" s="91" t="e">
        <f>G2641/B2640</f>
        <v>#DIV/0!</v>
      </c>
      <c r="J2641" s="104" t="e">
        <f>H2641/B2640</f>
        <v>#DIV/0!</v>
      </c>
    </row>
    <row r="2642" spans="1:10" ht="12.75" customHeight="1" x14ac:dyDescent="0.25">
      <c r="A2642" s="101"/>
      <c r="D2642" s="81" t="s">
        <v>23</v>
      </c>
      <c r="E2642" s="81">
        <f>E2640-E2641</f>
        <v>0</v>
      </c>
      <c r="F2642" s="81"/>
      <c r="G2642" s="82">
        <f>G2640-G2641</f>
        <v>0</v>
      </c>
      <c r="H2642" s="82">
        <f>H2640-H2641</f>
        <v>0</v>
      </c>
      <c r="I2642" s="82" t="e">
        <f>I2640-I2641</f>
        <v>#DIV/0!</v>
      </c>
      <c r="J2642" s="105" t="e">
        <f>J2640-J2641</f>
        <v>#DIV/0!</v>
      </c>
    </row>
    <row r="2643" spans="1:10" ht="12.75" customHeight="1" x14ac:dyDescent="0.25">
      <c r="A2643" s="101"/>
      <c r="D2643" s="81"/>
      <c r="E2643" s="81"/>
      <c r="F2643" s="81"/>
      <c r="G2643" s="82"/>
      <c r="H2643" s="83">
        <f>G2642+H2642</f>
        <v>0</v>
      </c>
      <c r="I2643" s="83"/>
      <c r="J2643" s="103"/>
    </row>
    <row r="2644" spans="1:10" ht="12.75" customHeight="1" x14ac:dyDescent="0.25">
      <c r="A2644" s="101"/>
      <c r="B2644" s="79"/>
      <c r="D2644" s="81"/>
      <c r="E2644" s="81"/>
      <c r="F2644" s="81"/>
      <c r="G2644" s="82"/>
      <c r="H2644" s="83"/>
      <c r="I2644" s="83"/>
      <c r="J2644" s="103"/>
    </row>
    <row r="2645" spans="1:10" ht="12.75" customHeight="1" x14ac:dyDescent="0.25">
      <c r="A2645" s="101">
        <v>12</v>
      </c>
      <c r="B2645" s="84" t="s">
        <v>20</v>
      </c>
      <c r="C2645" s="84" t="s">
        <v>21</v>
      </c>
      <c r="D2645" s="85" t="s">
        <v>22</v>
      </c>
      <c r="E2645" s="85" t="s">
        <v>23</v>
      </c>
      <c r="F2645" s="85"/>
      <c r="G2645" s="86" t="s">
        <v>24</v>
      </c>
      <c r="H2645" s="87" t="s">
        <v>25</v>
      </c>
      <c r="I2645" s="87" t="s">
        <v>26</v>
      </c>
      <c r="J2645" s="102"/>
    </row>
    <row r="2646" spans="1:10" ht="12.75" customHeight="1" x14ac:dyDescent="0.25">
      <c r="A2646" s="101"/>
      <c r="B2646" s="80">
        <f>Invoice!B4923</f>
        <v>0</v>
      </c>
      <c r="C2646" s="88">
        <f>Invoice!E4923</f>
        <v>0</v>
      </c>
      <c r="D2646" s="89">
        <f>Invoice!H4923</f>
        <v>0</v>
      </c>
      <c r="E2646" s="81">
        <f t="shared" si="180"/>
        <v>0</v>
      </c>
      <c r="F2646" s="81"/>
      <c r="G2646" s="82">
        <f t="shared" si="181"/>
        <v>0</v>
      </c>
      <c r="H2646" s="83">
        <f t="shared" si="182"/>
        <v>0</v>
      </c>
      <c r="I2646" s="83" t="e">
        <f t="shared" si="183"/>
        <v>#DIV/0!</v>
      </c>
      <c r="J2646" s="103" t="e">
        <f t="shared" si="184"/>
        <v>#DIV/0!</v>
      </c>
    </row>
    <row r="2647" spans="1:10" ht="12.75" customHeight="1" x14ac:dyDescent="0.25">
      <c r="A2647" s="101"/>
      <c r="D2647" s="81"/>
      <c r="E2647" s="81">
        <f>(E2646*Invoice!I4923)+((E2646-(E2646*Invoice!I4923))*Invoice!J4923)</f>
        <v>0</v>
      </c>
      <c r="F2647" s="81"/>
      <c r="G2647" s="90">
        <f>E2647/1.11</f>
        <v>0</v>
      </c>
      <c r="H2647" s="91">
        <f>G2647*11%</f>
        <v>0</v>
      </c>
      <c r="I2647" s="91" t="e">
        <f>G2647/B2646</f>
        <v>#DIV/0!</v>
      </c>
      <c r="J2647" s="104" t="e">
        <f>H2647/B2646</f>
        <v>#DIV/0!</v>
      </c>
    </row>
    <row r="2648" spans="1:10" ht="12.75" customHeight="1" x14ac:dyDescent="0.25">
      <c r="A2648" s="101"/>
      <c r="D2648" s="81" t="s">
        <v>23</v>
      </c>
      <c r="E2648" s="81">
        <f>E2646-E2647</f>
        <v>0</v>
      </c>
      <c r="F2648" s="81"/>
      <c r="G2648" s="82">
        <f>G2646-G2647</f>
        <v>0</v>
      </c>
      <c r="H2648" s="82">
        <f>H2646-H2647</f>
        <v>0</v>
      </c>
      <c r="I2648" s="82" t="e">
        <f>I2646-I2647</f>
        <v>#DIV/0!</v>
      </c>
      <c r="J2648" s="105" t="e">
        <f>J2646-J2647</f>
        <v>#DIV/0!</v>
      </c>
    </row>
    <row r="2649" spans="1:10" ht="12.75" customHeight="1" x14ac:dyDescent="0.25">
      <c r="A2649" s="101"/>
      <c r="D2649" s="81"/>
      <c r="E2649" s="81"/>
      <c r="F2649" s="81"/>
      <c r="G2649" s="82"/>
      <c r="H2649" s="83">
        <f>G2648+H2648</f>
        <v>0</v>
      </c>
      <c r="I2649" s="83"/>
      <c r="J2649" s="103"/>
    </row>
    <row r="2650" spans="1:10" ht="12.75" customHeight="1" x14ac:dyDescent="0.25">
      <c r="A2650" s="101"/>
      <c r="B2650" s="79"/>
      <c r="D2650" s="81"/>
      <c r="E2650" s="81"/>
      <c r="F2650" s="81"/>
      <c r="G2650" s="82"/>
      <c r="H2650" s="83"/>
      <c r="I2650" s="83"/>
      <c r="J2650" s="103"/>
    </row>
    <row r="2651" spans="1:10" ht="12.75" customHeight="1" x14ac:dyDescent="0.25">
      <c r="A2651" s="101">
        <v>13</v>
      </c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2"/>
    </row>
    <row r="2652" spans="1:10" ht="12.75" customHeight="1" x14ac:dyDescent="0.25">
      <c r="A2652" s="101"/>
      <c r="B2652" s="80">
        <f>Invoice!B4924</f>
        <v>0</v>
      </c>
      <c r="C2652" s="88">
        <f>Invoice!E4924</f>
        <v>0</v>
      </c>
      <c r="D2652" s="89">
        <f>Invoice!H4924</f>
        <v>0</v>
      </c>
      <c r="E2652" s="81">
        <f t="shared" si="180"/>
        <v>0</v>
      </c>
      <c r="F2652" s="81"/>
      <c r="G2652" s="82">
        <f t="shared" si="181"/>
        <v>0</v>
      </c>
      <c r="H2652" s="83">
        <f t="shared" si="182"/>
        <v>0</v>
      </c>
      <c r="I2652" s="83" t="e">
        <f t="shared" si="183"/>
        <v>#DIV/0!</v>
      </c>
      <c r="J2652" s="103" t="e">
        <f t="shared" si="184"/>
        <v>#DIV/0!</v>
      </c>
    </row>
    <row r="2653" spans="1:10" ht="12.75" customHeight="1" x14ac:dyDescent="0.25">
      <c r="A2653" s="101"/>
      <c r="D2653" s="81"/>
      <c r="E2653" s="81">
        <f>(E2652*Invoice!I4924)+((E2652-(E2652*Invoice!I4924))*Invoice!J4924)</f>
        <v>0</v>
      </c>
      <c r="F2653" s="81"/>
      <c r="G2653" s="90">
        <f>E2653/1.11</f>
        <v>0</v>
      </c>
      <c r="H2653" s="91">
        <f>G2653*11%</f>
        <v>0</v>
      </c>
      <c r="I2653" s="91" t="e">
        <f>G2653/B2652</f>
        <v>#DIV/0!</v>
      </c>
      <c r="J2653" s="104" t="e">
        <f>H2653/B2652</f>
        <v>#DIV/0!</v>
      </c>
    </row>
    <row r="2654" spans="1:10" ht="12.75" customHeight="1" x14ac:dyDescent="0.25">
      <c r="A2654" s="101"/>
      <c r="D2654" s="81" t="s">
        <v>23</v>
      </c>
      <c r="E2654" s="81">
        <f>E2652-E2653</f>
        <v>0</v>
      </c>
      <c r="F2654" s="81"/>
      <c r="G2654" s="82">
        <f>G2652-G2653</f>
        <v>0</v>
      </c>
      <c r="H2654" s="82">
        <f>H2652-H2653</f>
        <v>0</v>
      </c>
      <c r="I2654" s="82" t="e">
        <f>I2652-I2653</f>
        <v>#DIV/0!</v>
      </c>
      <c r="J2654" s="105" t="e">
        <f>J2652-J2653</f>
        <v>#DIV/0!</v>
      </c>
    </row>
    <row r="2655" spans="1:10" ht="12.75" customHeight="1" x14ac:dyDescent="0.25">
      <c r="A2655" s="101"/>
      <c r="D2655" s="81"/>
      <c r="E2655" s="81"/>
      <c r="F2655" s="81"/>
      <c r="G2655" s="82"/>
      <c r="H2655" s="83">
        <f>G2654+H2654</f>
        <v>0</v>
      </c>
      <c r="I2655" s="83"/>
      <c r="J2655" s="103"/>
    </row>
    <row r="2656" spans="1:10" ht="12.75" customHeight="1" x14ac:dyDescent="0.25">
      <c r="A2656" s="101"/>
      <c r="B2656" s="79"/>
      <c r="D2656" s="81"/>
      <c r="E2656" s="81"/>
      <c r="F2656" s="81"/>
      <c r="G2656" s="82"/>
      <c r="H2656" s="83"/>
      <c r="I2656" s="83"/>
      <c r="J2656" s="103"/>
    </row>
    <row r="2657" spans="1:10" ht="12.75" customHeight="1" x14ac:dyDescent="0.25">
      <c r="A2657" s="101">
        <v>14</v>
      </c>
      <c r="B2657" s="84" t="s">
        <v>20</v>
      </c>
      <c r="C2657" s="84" t="s">
        <v>21</v>
      </c>
      <c r="D2657" s="85" t="s">
        <v>22</v>
      </c>
      <c r="E2657" s="85" t="s">
        <v>23</v>
      </c>
      <c r="F2657" s="85"/>
      <c r="G2657" s="86" t="s">
        <v>24</v>
      </c>
      <c r="H2657" s="87" t="s">
        <v>25</v>
      </c>
      <c r="I2657" s="87" t="s">
        <v>26</v>
      </c>
      <c r="J2657" s="102"/>
    </row>
    <row r="2658" spans="1:10" ht="12.75" customHeight="1" x14ac:dyDescent="0.25">
      <c r="A2658" s="101"/>
      <c r="B2658" s="80">
        <f>Invoice!B4925</f>
        <v>0</v>
      </c>
      <c r="C2658" s="88">
        <f>Invoice!E4925</f>
        <v>0</v>
      </c>
      <c r="D2658" s="89">
        <f>Invoice!H4925</f>
        <v>0</v>
      </c>
      <c r="E2658" s="81">
        <f t="shared" si="180"/>
        <v>0</v>
      </c>
      <c r="F2658" s="81"/>
      <c r="G2658" s="82">
        <f t="shared" si="181"/>
        <v>0</v>
      </c>
      <c r="H2658" s="83">
        <f t="shared" si="182"/>
        <v>0</v>
      </c>
      <c r="I2658" s="83" t="e">
        <f t="shared" si="183"/>
        <v>#DIV/0!</v>
      </c>
      <c r="J2658" s="103" t="e">
        <f t="shared" si="184"/>
        <v>#DIV/0!</v>
      </c>
    </row>
    <row r="2659" spans="1:10" ht="12.75" customHeight="1" x14ac:dyDescent="0.25">
      <c r="A2659" s="101"/>
      <c r="D2659" s="81"/>
      <c r="E2659" s="81">
        <f>(E2658*Invoice!I4925)+((E2658-(E2658*Invoice!I4925))*Invoice!J4925)</f>
        <v>0</v>
      </c>
      <c r="F2659" s="81"/>
      <c r="G2659" s="90">
        <f>E2659/1.11</f>
        <v>0</v>
      </c>
      <c r="H2659" s="91">
        <f>G2659*11%</f>
        <v>0</v>
      </c>
      <c r="I2659" s="91" t="e">
        <f>G2659/B2658</f>
        <v>#DIV/0!</v>
      </c>
      <c r="J2659" s="104" t="e">
        <f>H2659/B2658</f>
        <v>#DIV/0!</v>
      </c>
    </row>
    <row r="2660" spans="1:10" ht="12.75" customHeight="1" x14ac:dyDescent="0.25">
      <c r="A2660" s="101"/>
      <c r="D2660" s="81" t="s">
        <v>23</v>
      </c>
      <c r="E2660" s="81">
        <f>E2658-E2659</f>
        <v>0</v>
      </c>
      <c r="F2660" s="81"/>
      <c r="G2660" s="82">
        <f>G2658-G2659</f>
        <v>0</v>
      </c>
      <c r="H2660" s="82">
        <f>H2658-H2659</f>
        <v>0</v>
      </c>
      <c r="I2660" s="82" t="e">
        <f>I2658-I2659</f>
        <v>#DIV/0!</v>
      </c>
      <c r="J2660" s="105" t="e">
        <f>J2658-J2659</f>
        <v>#DIV/0!</v>
      </c>
    </row>
    <row r="2661" spans="1:10" ht="12.75" customHeight="1" x14ac:dyDescent="0.25">
      <c r="A2661" s="101"/>
      <c r="D2661" s="81"/>
      <c r="E2661" s="81"/>
      <c r="F2661" s="81"/>
      <c r="G2661" s="82"/>
      <c r="H2661" s="83">
        <f>G2660+H2660</f>
        <v>0</v>
      </c>
      <c r="I2661" s="83"/>
      <c r="J2661" s="103"/>
    </row>
    <row r="2662" spans="1:10" ht="12.75" customHeight="1" x14ac:dyDescent="0.25">
      <c r="A2662" s="101"/>
      <c r="B2662" s="79"/>
      <c r="D2662" s="81"/>
      <c r="E2662" s="81"/>
      <c r="F2662" s="81"/>
      <c r="G2662" s="82"/>
      <c r="H2662" s="83"/>
      <c r="I2662" s="83"/>
      <c r="J2662" s="103"/>
    </row>
    <row r="2663" spans="1:10" ht="12.75" customHeight="1" x14ac:dyDescent="0.25">
      <c r="A2663" s="101">
        <v>15</v>
      </c>
      <c r="B2663" s="84" t="s">
        <v>20</v>
      </c>
      <c r="C2663" s="84" t="s">
        <v>21</v>
      </c>
      <c r="D2663" s="85" t="s">
        <v>22</v>
      </c>
      <c r="E2663" s="85" t="s">
        <v>23</v>
      </c>
      <c r="F2663" s="85"/>
      <c r="G2663" s="86" t="s">
        <v>24</v>
      </c>
      <c r="H2663" s="87" t="s">
        <v>25</v>
      </c>
      <c r="I2663" s="87" t="s">
        <v>26</v>
      </c>
      <c r="J2663" s="102"/>
    </row>
    <row r="2664" spans="1:10" ht="12.75" customHeight="1" x14ac:dyDescent="0.25">
      <c r="A2664" s="101"/>
      <c r="B2664" s="80">
        <f>Invoice!B4926</f>
        <v>0</v>
      </c>
      <c r="C2664" s="88">
        <f>Invoice!E4926</f>
        <v>0</v>
      </c>
      <c r="D2664" s="89">
        <f>Invoice!H4926</f>
        <v>0</v>
      </c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3" t="e">
        <f t="shared" si="184"/>
        <v>#DIV/0!</v>
      </c>
    </row>
    <row r="2665" spans="1:10" ht="12.75" customHeight="1" x14ac:dyDescent="0.25">
      <c r="A2665" s="101"/>
      <c r="D2665" s="81"/>
      <c r="E2665" s="81">
        <f>(E2664*Invoice!I4926)+((E2664-(E2664*Invoice!I4926))*Invoice!J4926)</f>
        <v>0</v>
      </c>
      <c r="F2665" s="81"/>
      <c r="G2665" s="90">
        <f>E2665/1.11</f>
        <v>0</v>
      </c>
      <c r="H2665" s="91">
        <f>G2665*11%</f>
        <v>0</v>
      </c>
      <c r="I2665" s="91" t="e">
        <f>G2665/B2664</f>
        <v>#DIV/0!</v>
      </c>
      <c r="J2665" s="104" t="e">
        <f>H2665/B2664</f>
        <v>#DIV/0!</v>
      </c>
    </row>
    <row r="2666" spans="1:10" ht="12.75" customHeight="1" x14ac:dyDescent="0.25">
      <c r="A2666" s="101"/>
      <c r="D2666" s="81" t="s">
        <v>23</v>
      </c>
      <c r="E2666" s="81">
        <f>E2664-E2665</f>
        <v>0</v>
      </c>
      <c r="F2666" s="81"/>
      <c r="G2666" s="82">
        <f>G2664-G2665</f>
        <v>0</v>
      </c>
      <c r="H2666" s="82">
        <f>H2664-H2665</f>
        <v>0</v>
      </c>
      <c r="I2666" s="82" t="e">
        <f>I2664-I2665</f>
        <v>#DIV/0!</v>
      </c>
      <c r="J2666" s="105" t="e">
        <f>J2664-J2665</f>
        <v>#DIV/0!</v>
      </c>
    </row>
    <row r="2667" spans="1:10" ht="12.75" customHeight="1" x14ac:dyDescent="0.25">
      <c r="A2667" s="101"/>
      <c r="D2667" s="81"/>
      <c r="E2667" s="81"/>
      <c r="F2667" s="81"/>
      <c r="G2667" s="82"/>
      <c r="H2667" s="83">
        <f>G2666+H2666</f>
        <v>0</v>
      </c>
      <c r="I2667" s="83"/>
      <c r="J2667" s="103"/>
    </row>
    <row r="2668" spans="1:10" ht="12.75" customHeight="1" x14ac:dyDescent="0.25">
      <c r="A2668" s="101"/>
      <c r="B2668" s="79"/>
      <c r="D2668" s="81"/>
      <c r="E2668" s="81"/>
      <c r="F2668" s="81"/>
      <c r="G2668" s="82"/>
      <c r="H2668" s="83"/>
      <c r="I2668" s="83"/>
      <c r="J2668" s="103"/>
    </row>
    <row r="2669" spans="1:10" ht="12.75" customHeight="1" x14ac:dyDescent="0.25">
      <c r="A2669" s="101">
        <v>16</v>
      </c>
      <c r="B2669" s="84" t="s">
        <v>20</v>
      </c>
      <c r="C2669" s="84" t="s">
        <v>21</v>
      </c>
      <c r="D2669" s="85" t="s">
        <v>22</v>
      </c>
      <c r="E2669" s="85" t="s">
        <v>23</v>
      </c>
      <c r="F2669" s="85"/>
      <c r="G2669" s="86" t="s">
        <v>24</v>
      </c>
      <c r="H2669" s="87" t="s">
        <v>25</v>
      </c>
      <c r="I2669" s="87" t="s">
        <v>26</v>
      </c>
      <c r="J2669" s="102"/>
    </row>
    <row r="2670" spans="1:10" ht="12.75" customHeight="1" x14ac:dyDescent="0.25">
      <c r="A2670" s="101"/>
      <c r="B2670" s="80">
        <f>Invoice!B4927</f>
        <v>0</v>
      </c>
      <c r="C2670" s="88">
        <f>Invoice!E4927</f>
        <v>0</v>
      </c>
      <c r="D2670" s="89">
        <f>Invoice!H4927</f>
        <v>0</v>
      </c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3" t="e">
        <f t="shared" si="184"/>
        <v>#DIV/0!</v>
      </c>
    </row>
    <row r="2671" spans="1:10" ht="12.75" customHeight="1" x14ac:dyDescent="0.25">
      <c r="A2671" s="101"/>
      <c r="D2671" s="81"/>
      <c r="E2671" s="81">
        <f>(E2670*Invoice!I4927)+((E2670-(E2670*Invoice!I4927))*Invoice!J4927)</f>
        <v>0</v>
      </c>
      <c r="F2671" s="81"/>
      <c r="G2671" s="90">
        <f>E2671/1.11</f>
        <v>0</v>
      </c>
      <c r="H2671" s="91">
        <f>G2671*11%</f>
        <v>0</v>
      </c>
      <c r="I2671" s="91" t="e">
        <f>G2671/B2670</f>
        <v>#DIV/0!</v>
      </c>
      <c r="J2671" s="104" t="e">
        <f>H2671/B2670</f>
        <v>#DIV/0!</v>
      </c>
    </row>
    <row r="2672" spans="1:10" ht="12.75" customHeight="1" x14ac:dyDescent="0.25">
      <c r="A2672" s="101"/>
      <c r="D2672" s="81" t="s">
        <v>23</v>
      </c>
      <c r="E2672" s="81">
        <f>E2670-E2671</f>
        <v>0</v>
      </c>
      <c r="F2672" s="81"/>
      <c r="G2672" s="82">
        <f>G2670-G2671</f>
        <v>0</v>
      </c>
      <c r="H2672" s="82">
        <f>H2670-H2671</f>
        <v>0</v>
      </c>
      <c r="I2672" s="82" t="e">
        <f>I2670-I2671</f>
        <v>#DIV/0!</v>
      </c>
      <c r="J2672" s="105" t="e">
        <f>J2670-J2671</f>
        <v>#DIV/0!</v>
      </c>
    </row>
    <row r="2673" spans="1:10" ht="12.75" customHeight="1" x14ac:dyDescent="0.25">
      <c r="A2673" s="101"/>
      <c r="D2673" s="81"/>
      <c r="E2673" s="81"/>
      <c r="F2673" s="81"/>
      <c r="G2673" s="82"/>
      <c r="H2673" s="83">
        <f>G2672+H2672</f>
        <v>0</v>
      </c>
      <c r="I2673" s="83"/>
      <c r="J2673" s="103"/>
    </row>
    <row r="2674" spans="1:10" ht="12.75" customHeight="1" x14ac:dyDescent="0.25">
      <c r="A2674" s="101"/>
      <c r="C2674" s="88"/>
      <c r="D2674" s="89"/>
      <c r="E2674" s="81"/>
      <c r="F2674" s="81"/>
      <c r="G2674" s="82"/>
      <c r="H2674" s="83"/>
      <c r="I2674" s="83"/>
      <c r="J2674" s="103"/>
    </row>
    <row r="2675" spans="1:10" ht="12.75" customHeight="1" x14ac:dyDescent="0.25">
      <c r="A2675" s="106"/>
      <c r="B2675" s="107"/>
      <c r="C2675" s="107"/>
      <c r="D2675" s="107"/>
      <c r="E2675" s="107"/>
      <c r="F2675" s="107"/>
      <c r="G2675" s="108">
        <f>G2582+G2588+G2594+G2600+G2606+G2612+G2618+G2624+G2630+G2636+G2642+G2648+G2654+G2660+G2666+G2672</f>
        <v>0</v>
      </c>
      <c r="H2675" s="108">
        <f>H2582+H2588+H2594+H2600+H2606+H2612+H2618+H2624+H2630+H2636+H2642+H2648+H2654+H2660+H2666+H2672</f>
        <v>0</v>
      </c>
      <c r="I2675" s="107"/>
      <c r="J2675" s="109">
        <f>H2583+H2589+H2595+H2601+H2607+H2613+H2619+H2625+H2631+H2637+H2643+H2649+H2655+H2661+H2667+H2673</f>
        <v>0</v>
      </c>
    </row>
    <row r="2677" spans="1:10" ht="12.75" customHeight="1" x14ac:dyDescent="0.25">
      <c r="A2677" s="94" t="s">
        <v>1</v>
      </c>
      <c r="B2677" s="95">
        <f>Invoice!E5018</f>
        <v>23070045</v>
      </c>
      <c r="C2677" s="96"/>
      <c r="D2677" s="97"/>
      <c r="E2677" s="97"/>
      <c r="F2677" s="97"/>
      <c r="G2677" s="98"/>
      <c r="H2677" s="99"/>
      <c r="I2677" s="99"/>
      <c r="J2677" s="100"/>
    </row>
    <row r="2678" spans="1:10" ht="12.75" customHeight="1" x14ac:dyDescent="0.25">
      <c r="A2678" s="101">
        <v>1</v>
      </c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2"/>
    </row>
    <row r="2679" spans="1:10" ht="12.75" customHeight="1" x14ac:dyDescent="0.25">
      <c r="A2679" s="101"/>
      <c r="B2679" s="80">
        <f>Invoice!B5026</f>
        <v>0</v>
      </c>
      <c r="C2679" s="88">
        <f>Invoice!E5026</f>
        <v>0</v>
      </c>
      <c r="D2679" s="89">
        <f>Invoice!H5026</f>
        <v>0</v>
      </c>
      <c r="E2679" s="81">
        <f>D2679*B2679</f>
        <v>0</v>
      </c>
      <c r="F2679" s="81"/>
      <c r="G2679" s="82">
        <f>E2679/1.11</f>
        <v>0</v>
      </c>
      <c r="H2679" s="83">
        <f>G2679*11%</f>
        <v>0</v>
      </c>
      <c r="I2679" s="83" t="e">
        <f>G2679/B2679</f>
        <v>#DIV/0!</v>
      </c>
      <c r="J2679" s="103" t="e">
        <f>H2679/B2679</f>
        <v>#DIV/0!</v>
      </c>
    </row>
    <row r="2680" spans="1:10" ht="12.75" customHeight="1" x14ac:dyDescent="0.25">
      <c r="A2680" s="101"/>
      <c r="D2680" s="81"/>
      <c r="E2680" s="81">
        <f>(E2679*Invoice!I5026)+((E2679-(E2679*Invoice!I5026))*Invoice!J5026)</f>
        <v>0</v>
      </c>
      <c r="F2680" s="81"/>
      <c r="G2680" s="90">
        <f>E2680/1.11</f>
        <v>0</v>
      </c>
      <c r="H2680" s="91">
        <f>G2680*11%</f>
        <v>0</v>
      </c>
      <c r="I2680" s="91" t="e">
        <f>G2680/B2679</f>
        <v>#DIV/0!</v>
      </c>
      <c r="J2680" s="104" t="e">
        <f>H2680/B2679</f>
        <v>#DIV/0!</v>
      </c>
    </row>
    <row r="2681" spans="1:10" ht="12.75" customHeight="1" x14ac:dyDescent="0.25">
      <c r="A2681" s="101"/>
      <c r="D2681" s="81" t="s">
        <v>23</v>
      </c>
      <c r="E2681" s="81">
        <f>E2679-E2680</f>
        <v>0</v>
      </c>
      <c r="F2681" s="81"/>
      <c r="G2681" s="82">
        <f>G2679-G2680</f>
        <v>0</v>
      </c>
      <c r="H2681" s="82">
        <f>H2679-H2680</f>
        <v>0</v>
      </c>
      <c r="I2681" s="82" t="e">
        <f>I2679-I2680</f>
        <v>#DIV/0!</v>
      </c>
      <c r="J2681" s="105" t="e">
        <f>J2679-J2680</f>
        <v>#DIV/0!</v>
      </c>
    </row>
    <row r="2682" spans="1:10" ht="12.75" customHeight="1" x14ac:dyDescent="0.25">
      <c r="A2682" s="101"/>
      <c r="D2682" s="81"/>
      <c r="E2682" s="81"/>
      <c r="F2682" s="81"/>
      <c r="G2682" s="82"/>
      <c r="H2682" s="83">
        <f>G2681+H2681</f>
        <v>0</v>
      </c>
      <c r="I2682" s="83"/>
      <c r="J2682" s="103"/>
    </row>
    <row r="2683" spans="1:10" ht="12.75" customHeight="1" x14ac:dyDescent="0.25">
      <c r="A2683" s="101"/>
      <c r="B2683" s="79"/>
      <c r="D2683" s="81"/>
      <c r="E2683" s="81"/>
      <c r="F2683" s="81"/>
      <c r="G2683" s="82"/>
      <c r="H2683" s="83"/>
      <c r="I2683" s="83"/>
      <c r="J2683" s="103"/>
    </row>
    <row r="2684" spans="1:10" ht="12.75" customHeight="1" x14ac:dyDescent="0.25">
      <c r="A2684" s="101">
        <v>2</v>
      </c>
      <c r="B2684" s="84" t="s">
        <v>20</v>
      </c>
      <c r="C2684" s="84" t="s">
        <v>21</v>
      </c>
      <c r="D2684" s="85" t="s">
        <v>22</v>
      </c>
      <c r="E2684" s="85" t="s">
        <v>23</v>
      </c>
      <c r="F2684" s="85"/>
      <c r="G2684" s="86" t="s">
        <v>24</v>
      </c>
      <c r="H2684" s="87" t="s">
        <v>25</v>
      </c>
      <c r="I2684" s="87" t="s">
        <v>26</v>
      </c>
      <c r="J2684" s="102"/>
    </row>
    <row r="2685" spans="1:10" ht="12.75" customHeight="1" x14ac:dyDescent="0.25">
      <c r="A2685" s="101"/>
      <c r="B2685" s="80">
        <f>Invoice!B5027</f>
        <v>0</v>
      </c>
      <c r="C2685" s="88">
        <f>Invoice!E5027</f>
        <v>0</v>
      </c>
      <c r="D2685" s="89">
        <f>Invoice!H5027</f>
        <v>0</v>
      </c>
      <c r="E2685" s="81">
        <f t="shared" ref="E2685:E2769" si="185">D2685*B2685</f>
        <v>0</v>
      </c>
      <c r="F2685" s="81"/>
      <c r="G2685" s="82">
        <f t="shared" ref="G2685:G2769" si="186">E2685/1.11</f>
        <v>0</v>
      </c>
      <c r="H2685" s="83">
        <f t="shared" ref="H2685:H2769" si="187">G2685*11%</f>
        <v>0</v>
      </c>
      <c r="I2685" s="83" t="e">
        <f t="shared" ref="I2685:I2769" si="188">G2685/B2685</f>
        <v>#DIV/0!</v>
      </c>
      <c r="J2685" s="103" t="e">
        <f t="shared" ref="J2685:J2769" si="189">H2685/B2685</f>
        <v>#DIV/0!</v>
      </c>
    </row>
    <row r="2686" spans="1:10" ht="12.75" customHeight="1" x14ac:dyDescent="0.25">
      <c r="A2686" s="101"/>
      <c r="D2686" s="81"/>
      <c r="E2686" s="81">
        <f>(E2685*Invoice!I5027)+((E2685-(E2685*Invoice!I5027))*Invoice!J5027)</f>
        <v>0</v>
      </c>
      <c r="F2686" s="81"/>
      <c r="G2686" s="90">
        <f>E2686/1.11</f>
        <v>0</v>
      </c>
      <c r="H2686" s="91">
        <f>G2686*11%</f>
        <v>0</v>
      </c>
      <c r="I2686" s="91" t="e">
        <f>G2686/B2685</f>
        <v>#DIV/0!</v>
      </c>
      <c r="J2686" s="104" t="e">
        <f>H2686/B2685</f>
        <v>#DIV/0!</v>
      </c>
    </row>
    <row r="2687" spans="1:10" ht="12.75" customHeight="1" x14ac:dyDescent="0.25">
      <c r="A2687" s="101"/>
      <c r="D2687" s="81" t="s">
        <v>23</v>
      </c>
      <c r="E2687" s="81">
        <f>E2685-E2686</f>
        <v>0</v>
      </c>
      <c r="F2687" s="81"/>
      <c r="G2687" s="82">
        <f>G2685-G2686</f>
        <v>0</v>
      </c>
      <c r="H2687" s="82">
        <f>H2685-H2686</f>
        <v>0</v>
      </c>
      <c r="I2687" s="82" t="e">
        <f>I2685-I2686</f>
        <v>#DIV/0!</v>
      </c>
      <c r="J2687" s="105" t="e">
        <f>J2685-J2686</f>
        <v>#DIV/0!</v>
      </c>
    </row>
    <row r="2688" spans="1:10" ht="12.75" customHeight="1" x14ac:dyDescent="0.25">
      <c r="A2688" s="101"/>
      <c r="D2688" s="81"/>
      <c r="E2688" s="81"/>
      <c r="F2688" s="81"/>
      <c r="G2688" s="82"/>
      <c r="H2688" s="83">
        <f>G2687+H2687</f>
        <v>0</v>
      </c>
      <c r="I2688" s="83"/>
      <c r="J2688" s="103"/>
    </row>
    <row r="2689" spans="1:10" ht="12.75" customHeight="1" x14ac:dyDescent="0.25">
      <c r="A2689" s="101"/>
      <c r="B2689" s="79"/>
      <c r="D2689" s="81"/>
      <c r="E2689" s="81"/>
      <c r="F2689" s="81"/>
      <c r="G2689" s="82"/>
      <c r="H2689" s="83"/>
      <c r="I2689" s="83"/>
      <c r="J2689" s="103"/>
    </row>
    <row r="2690" spans="1:10" ht="12.75" customHeight="1" x14ac:dyDescent="0.25">
      <c r="A2690" s="101">
        <v>3</v>
      </c>
      <c r="B2690" s="84" t="s">
        <v>20</v>
      </c>
      <c r="C2690" s="84" t="s">
        <v>21</v>
      </c>
      <c r="D2690" s="85" t="s">
        <v>22</v>
      </c>
      <c r="E2690" s="85" t="s">
        <v>23</v>
      </c>
      <c r="F2690" s="85"/>
      <c r="G2690" s="86" t="s">
        <v>24</v>
      </c>
      <c r="H2690" s="87" t="s">
        <v>25</v>
      </c>
      <c r="I2690" s="87" t="s">
        <v>26</v>
      </c>
      <c r="J2690" s="102"/>
    </row>
    <row r="2691" spans="1:10" ht="12.75" customHeight="1" x14ac:dyDescent="0.25">
      <c r="A2691" s="101"/>
      <c r="B2691" s="80">
        <f>Invoice!B5028</f>
        <v>0</v>
      </c>
      <c r="C2691" s="88">
        <f>Invoice!E5028</f>
        <v>0</v>
      </c>
      <c r="D2691" s="89">
        <f>Invoice!H5028</f>
        <v>0</v>
      </c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3" t="e">
        <f t="shared" si="189"/>
        <v>#DIV/0!</v>
      </c>
    </row>
    <row r="2692" spans="1:10" ht="12.75" customHeight="1" x14ac:dyDescent="0.25">
      <c r="A2692" s="101"/>
      <c r="D2692" s="81"/>
      <c r="E2692" s="81">
        <f>(E2691*Invoice!I5028)+((E2691-(E2691*Invoice!I5028))*Invoice!J5028)</f>
        <v>0</v>
      </c>
      <c r="F2692" s="81"/>
      <c r="G2692" s="90">
        <f>E2692/1.11</f>
        <v>0</v>
      </c>
      <c r="H2692" s="91">
        <f>G2692*11%</f>
        <v>0</v>
      </c>
      <c r="I2692" s="91" t="e">
        <f>G2692/B2691</f>
        <v>#DIV/0!</v>
      </c>
      <c r="J2692" s="104" t="e">
        <f>H2692/B2691</f>
        <v>#DIV/0!</v>
      </c>
    </row>
    <row r="2693" spans="1:10" ht="12.75" customHeight="1" x14ac:dyDescent="0.25">
      <c r="A2693" s="101"/>
      <c r="D2693" s="81" t="s">
        <v>23</v>
      </c>
      <c r="E2693" s="81">
        <f>E2691-E2692</f>
        <v>0</v>
      </c>
      <c r="F2693" s="81"/>
      <c r="G2693" s="82">
        <f>G2691-G2692</f>
        <v>0</v>
      </c>
      <c r="H2693" s="82">
        <f>H2691-H2692</f>
        <v>0</v>
      </c>
      <c r="I2693" s="82" t="e">
        <f>I2691-I2692</f>
        <v>#DIV/0!</v>
      </c>
      <c r="J2693" s="105" t="e">
        <f>J2691-J2692</f>
        <v>#DIV/0!</v>
      </c>
    </row>
    <row r="2694" spans="1:10" ht="12.75" customHeight="1" x14ac:dyDescent="0.25">
      <c r="A2694" s="101"/>
      <c r="D2694" s="81"/>
      <c r="E2694" s="81"/>
      <c r="F2694" s="81"/>
      <c r="G2694" s="82"/>
      <c r="H2694" s="83">
        <f>G2693+H2693</f>
        <v>0</v>
      </c>
      <c r="I2694" s="83"/>
      <c r="J2694" s="103"/>
    </row>
    <row r="2695" spans="1:10" ht="12.75" customHeight="1" x14ac:dyDescent="0.25">
      <c r="A2695" s="101"/>
      <c r="B2695" s="79"/>
      <c r="D2695" s="81"/>
      <c r="E2695" s="81"/>
      <c r="F2695" s="81"/>
      <c r="G2695" s="82"/>
      <c r="H2695" s="83"/>
      <c r="I2695" s="83"/>
      <c r="J2695" s="103"/>
    </row>
    <row r="2696" spans="1:10" ht="12.75" customHeight="1" x14ac:dyDescent="0.25">
      <c r="A2696" s="101">
        <v>4</v>
      </c>
      <c r="B2696" s="84" t="s">
        <v>20</v>
      </c>
      <c r="C2696" s="84" t="s">
        <v>21</v>
      </c>
      <c r="D2696" s="85" t="s">
        <v>22</v>
      </c>
      <c r="E2696" s="85" t="s">
        <v>23</v>
      </c>
      <c r="F2696" s="85"/>
      <c r="G2696" s="86" t="s">
        <v>24</v>
      </c>
      <c r="H2696" s="87" t="s">
        <v>25</v>
      </c>
      <c r="I2696" s="87" t="s">
        <v>26</v>
      </c>
      <c r="J2696" s="102"/>
    </row>
    <row r="2697" spans="1:10" ht="12.75" customHeight="1" x14ac:dyDescent="0.25">
      <c r="A2697" s="101"/>
      <c r="B2697" s="80">
        <f>Invoice!B5029</f>
        <v>0</v>
      </c>
      <c r="C2697" s="88">
        <f>Invoice!E5029</f>
        <v>0</v>
      </c>
      <c r="D2697" s="89">
        <f>Invoice!H5029</f>
        <v>0</v>
      </c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3" t="e">
        <f t="shared" si="189"/>
        <v>#DIV/0!</v>
      </c>
    </row>
    <row r="2698" spans="1:10" ht="12.75" customHeight="1" x14ac:dyDescent="0.25">
      <c r="A2698" s="101"/>
      <c r="D2698" s="81"/>
      <c r="E2698" s="81">
        <f>(E2697*Invoice!I5029)+((E2697-(E2697*Invoice!I5029))*Invoice!J5029)</f>
        <v>0</v>
      </c>
      <c r="F2698" s="81"/>
      <c r="G2698" s="90">
        <f>E2698/1.11</f>
        <v>0</v>
      </c>
      <c r="H2698" s="91">
        <f>G2698*11%</f>
        <v>0</v>
      </c>
      <c r="I2698" s="91" t="e">
        <f>G2698/B2697</f>
        <v>#DIV/0!</v>
      </c>
      <c r="J2698" s="104" t="e">
        <f>H2698/B2697</f>
        <v>#DIV/0!</v>
      </c>
    </row>
    <row r="2699" spans="1:10" ht="12.75" customHeight="1" x14ac:dyDescent="0.25">
      <c r="A2699" s="101"/>
      <c r="D2699" s="81" t="s">
        <v>23</v>
      </c>
      <c r="E2699" s="81">
        <f>E2697-E2698</f>
        <v>0</v>
      </c>
      <c r="F2699" s="81"/>
      <c r="G2699" s="82">
        <f>G2697-G2698</f>
        <v>0</v>
      </c>
      <c r="H2699" s="82">
        <f>H2697-H2698</f>
        <v>0</v>
      </c>
      <c r="I2699" s="82" t="e">
        <f>I2697-I2698</f>
        <v>#DIV/0!</v>
      </c>
      <c r="J2699" s="105" t="e">
        <f>J2697-J2698</f>
        <v>#DIV/0!</v>
      </c>
    </row>
    <row r="2700" spans="1:10" ht="12.75" customHeight="1" x14ac:dyDescent="0.25">
      <c r="A2700" s="101"/>
      <c r="D2700" s="81"/>
      <c r="E2700" s="81"/>
      <c r="F2700" s="81"/>
      <c r="G2700" s="82"/>
      <c r="H2700" s="83">
        <f>G2699+H2699</f>
        <v>0</v>
      </c>
      <c r="I2700" s="83"/>
      <c r="J2700" s="103"/>
    </row>
    <row r="2701" spans="1:10" ht="12.75" customHeight="1" x14ac:dyDescent="0.25">
      <c r="A2701" s="101"/>
      <c r="B2701" s="79"/>
      <c r="D2701" s="81"/>
      <c r="E2701" s="81"/>
      <c r="F2701" s="81"/>
      <c r="G2701" s="82"/>
      <c r="H2701" s="83"/>
      <c r="I2701" s="83"/>
      <c r="J2701" s="103"/>
    </row>
    <row r="2702" spans="1:10" ht="12.75" customHeight="1" x14ac:dyDescent="0.25">
      <c r="A2702" s="101">
        <v>5</v>
      </c>
      <c r="B2702" s="84" t="s">
        <v>20</v>
      </c>
      <c r="C2702" s="84" t="s">
        <v>21</v>
      </c>
      <c r="D2702" s="85" t="s">
        <v>22</v>
      </c>
      <c r="E2702" s="85" t="s">
        <v>23</v>
      </c>
      <c r="F2702" s="85"/>
      <c r="G2702" s="86" t="s">
        <v>24</v>
      </c>
      <c r="H2702" s="87" t="s">
        <v>25</v>
      </c>
      <c r="I2702" s="87" t="s">
        <v>26</v>
      </c>
      <c r="J2702" s="102"/>
    </row>
    <row r="2703" spans="1:10" ht="12.75" customHeight="1" x14ac:dyDescent="0.25">
      <c r="A2703" s="101"/>
      <c r="B2703" s="80">
        <f>Invoice!B5030</f>
        <v>0</v>
      </c>
      <c r="C2703" s="88">
        <f>Invoice!E5030</f>
        <v>0</v>
      </c>
      <c r="D2703" s="89">
        <f>Invoice!H5030</f>
        <v>0</v>
      </c>
      <c r="E2703" s="81">
        <f t="shared" si="185"/>
        <v>0</v>
      </c>
      <c r="F2703" s="81"/>
      <c r="G2703" s="82">
        <f t="shared" si="186"/>
        <v>0</v>
      </c>
      <c r="H2703" s="83">
        <f t="shared" si="187"/>
        <v>0</v>
      </c>
      <c r="I2703" s="83" t="e">
        <f t="shared" si="188"/>
        <v>#DIV/0!</v>
      </c>
      <c r="J2703" s="103" t="e">
        <f t="shared" si="189"/>
        <v>#DIV/0!</v>
      </c>
    </row>
    <row r="2704" spans="1:10" ht="12.75" customHeight="1" x14ac:dyDescent="0.25">
      <c r="A2704" s="101"/>
      <c r="D2704" s="81"/>
      <c r="E2704" s="81">
        <f>(E2703*Invoice!I5030)+((E2703-(E2703*Invoice!I5030))*Invoice!J5030)</f>
        <v>0</v>
      </c>
      <c r="F2704" s="81"/>
      <c r="G2704" s="90">
        <f>E2704/1.11</f>
        <v>0</v>
      </c>
      <c r="H2704" s="91">
        <f>G2704*11%</f>
        <v>0</v>
      </c>
      <c r="I2704" s="91" t="e">
        <f>G2704/B2703</f>
        <v>#DIV/0!</v>
      </c>
      <c r="J2704" s="104" t="e">
        <f>H2704/B2703</f>
        <v>#DIV/0!</v>
      </c>
    </row>
    <row r="2705" spans="1:10" ht="12.75" customHeight="1" x14ac:dyDescent="0.25">
      <c r="A2705" s="101"/>
      <c r="D2705" s="81" t="s">
        <v>23</v>
      </c>
      <c r="E2705" s="81">
        <f>E2703-E2704</f>
        <v>0</v>
      </c>
      <c r="F2705" s="81"/>
      <c r="G2705" s="82">
        <f>G2703-G2704</f>
        <v>0</v>
      </c>
      <c r="H2705" s="82">
        <f>H2703-H2704</f>
        <v>0</v>
      </c>
      <c r="I2705" s="82" t="e">
        <f>I2703-I2704</f>
        <v>#DIV/0!</v>
      </c>
      <c r="J2705" s="105" t="e">
        <f>J2703-J2704</f>
        <v>#DIV/0!</v>
      </c>
    </row>
    <row r="2706" spans="1:10" ht="12.75" customHeight="1" x14ac:dyDescent="0.25">
      <c r="A2706" s="101"/>
      <c r="D2706" s="81"/>
      <c r="E2706" s="81"/>
      <c r="F2706" s="81"/>
      <c r="G2706" s="82"/>
      <c r="H2706" s="83">
        <f>G2705+H2705</f>
        <v>0</v>
      </c>
      <c r="I2706" s="83"/>
      <c r="J2706" s="103"/>
    </row>
    <row r="2707" spans="1:10" ht="12.75" customHeight="1" x14ac:dyDescent="0.25">
      <c r="A2707" s="101"/>
      <c r="B2707" s="79"/>
      <c r="D2707" s="81"/>
      <c r="E2707" s="81"/>
      <c r="F2707" s="81"/>
      <c r="G2707" s="82"/>
      <c r="H2707" s="83"/>
      <c r="I2707" s="83"/>
      <c r="J2707" s="103"/>
    </row>
    <row r="2708" spans="1:10" ht="12.75" customHeight="1" x14ac:dyDescent="0.25">
      <c r="A2708" s="101">
        <v>6</v>
      </c>
      <c r="B2708" s="84" t="s">
        <v>20</v>
      </c>
      <c r="C2708" s="84" t="s">
        <v>21</v>
      </c>
      <c r="D2708" s="85" t="s">
        <v>22</v>
      </c>
      <c r="E2708" s="85" t="s">
        <v>23</v>
      </c>
      <c r="F2708" s="85"/>
      <c r="G2708" s="86" t="s">
        <v>24</v>
      </c>
      <c r="H2708" s="87" t="s">
        <v>25</v>
      </c>
      <c r="I2708" s="87" t="s">
        <v>26</v>
      </c>
      <c r="J2708" s="102"/>
    </row>
    <row r="2709" spans="1:10" ht="12.75" customHeight="1" x14ac:dyDescent="0.25">
      <c r="A2709" s="101"/>
      <c r="B2709" s="80">
        <f>Invoice!B5031</f>
        <v>0</v>
      </c>
      <c r="C2709" s="88">
        <f>Invoice!E5031</f>
        <v>0</v>
      </c>
      <c r="D2709" s="89">
        <f>Invoice!H5031</f>
        <v>0</v>
      </c>
      <c r="E2709" s="81">
        <f t="shared" si="185"/>
        <v>0</v>
      </c>
      <c r="F2709" s="81"/>
      <c r="G2709" s="82">
        <f t="shared" si="186"/>
        <v>0</v>
      </c>
      <c r="H2709" s="83">
        <f t="shared" si="187"/>
        <v>0</v>
      </c>
      <c r="I2709" s="83" t="e">
        <f t="shared" si="188"/>
        <v>#DIV/0!</v>
      </c>
      <c r="J2709" s="103" t="e">
        <f t="shared" si="189"/>
        <v>#DIV/0!</v>
      </c>
    </row>
    <row r="2710" spans="1:10" ht="12.75" customHeight="1" x14ac:dyDescent="0.25">
      <c r="A2710" s="101"/>
      <c r="D2710" s="81"/>
      <c r="E2710" s="81">
        <f>(E2709*Invoice!I5031)+((E2709-(E2709*Invoice!I5031))*Invoice!J5031)</f>
        <v>0</v>
      </c>
      <c r="F2710" s="81"/>
      <c r="G2710" s="90">
        <f>E2710/1.11</f>
        <v>0</v>
      </c>
      <c r="H2710" s="91">
        <f>G2710*11%</f>
        <v>0</v>
      </c>
      <c r="I2710" s="91" t="e">
        <f>G2710/B2709</f>
        <v>#DIV/0!</v>
      </c>
      <c r="J2710" s="104" t="e">
        <f>H2710/B2709</f>
        <v>#DIV/0!</v>
      </c>
    </row>
    <row r="2711" spans="1:10" ht="12.75" customHeight="1" x14ac:dyDescent="0.25">
      <c r="A2711" s="101"/>
      <c r="D2711" s="81" t="s">
        <v>23</v>
      </c>
      <c r="E2711" s="81">
        <f>E2709-E2710</f>
        <v>0</v>
      </c>
      <c r="F2711" s="81"/>
      <c r="G2711" s="82">
        <f>G2709-G2710</f>
        <v>0</v>
      </c>
      <c r="H2711" s="82">
        <f>H2709-H2710</f>
        <v>0</v>
      </c>
      <c r="I2711" s="82" t="e">
        <f>I2709-I2710</f>
        <v>#DIV/0!</v>
      </c>
      <c r="J2711" s="105" t="e">
        <f>J2709-J2710</f>
        <v>#DIV/0!</v>
      </c>
    </row>
    <row r="2712" spans="1:10" ht="12.75" customHeight="1" x14ac:dyDescent="0.25">
      <c r="A2712" s="101"/>
      <c r="D2712" s="81"/>
      <c r="E2712" s="81"/>
      <c r="F2712" s="81"/>
      <c r="G2712" s="82"/>
      <c r="H2712" s="83">
        <f>G2711+H2711</f>
        <v>0</v>
      </c>
      <c r="I2712" s="83"/>
      <c r="J2712" s="103"/>
    </row>
    <row r="2713" spans="1:10" ht="12.75" customHeight="1" x14ac:dyDescent="0.25">
      <c r="A2713" s="101"/>
      <c r="B2713" s="79"/>
      <c r="D2713" s="81"/>
      <c r="E2713" s="81"/>
      <c r="F2713" s="81"/>
      <c r="G2713" s="82"/>
      <c r="H2713" s="83"/>
      <c r="I2713" s="83"/>
      <c r="J2713" s="103"/>
    </row>
    <row r="2714" spans="1:10" ht="12.75" customHeight="1" x14ac:dyDescent="0.25">
      <c r="A2714" s="101">
        <v>7</v>
      </c>
      <c r="B2714" s="84" t="s">
        <v>20</v>
      </c>
      <c r="C2714" s="84" t="s">
        <v>21</v>
      </c>
      <c r="D2714" s="85" t="s">
        <v>22</v>
      </c>
      <c r="E2714" s="85" t="s">
        <v>23</v>
      </c>
      <c r="F2714" s="85"/>
      <c r="G2714" s="86" t="s">
        <v>24</v>
      </c>
      <c r="H2714" s="87" t="s">
        <v>25</v>
      </c>
      <c r="I2714" s="87" t="s">
        <v>26</v>
      </c>
      <c r="J2714" s="102"/>
    </row>
    <row r="2715" spans="1:10" ht="12.75" customHeight="1" x14ac:dyDescent="0.25">
      <c r="A2715" s="101"/>
      <c r="B2715" s="80">
        <f>Invoice!B5032</f>
        <v>0</v>
      </c>
      <c r="C2715" s="88">
        <f>Invoice!E5032</f>
        <v>0</v>
      </c>
      <c r="D2715" s="89">
        <f>Invoice!H5032</f>
        <v>0</v>
      </c>
      <c r="E2715" s="81">
        <f t="shared" si="185"/>
        <v>0</v>
      </c>
      <c r="F2715" s="81"/>
      <c r="G2715" s="82">
        <f t="shared" si="186"/>
        <v>0</v>
      </c>
      <c r="H2715" s="83">
        <f t="shared" si="187"/>
        <v>0</v>
      </c>
      <c r="I2715" s="83" t="e">
        <f t="shared" si="188"/>
        <v>#DIV/0!</v>
      </c>
      <c r="J2715" s="103" t="e">
        <f t="shared" si="189"/>
        <v>#DIV/0!</v>
      </c>
    </row>
    <row r="2716" spans="1:10" ht="12.75" customHeight="1" x14ac:dyDescent="0.25">
      <c r="A2716" s="101"/>
      <c r="D2716" s="81"/>
      <c r="E2716" s="81">
        <f>(E2715*Invoice!I5032)+((E2715-(E2715*Invoice!I5032))*Invoice!J5032)</f>
        <v>0</v>
      </c>
      <c r="F2716" s="81"/>
      <c r="G2716" s="90">
        <f>E2716/1.11</f>
        <v>0</v>
      </c>
      <c r="H2716" s="91">
        <f>G2716*11%</f>
        <v>0</v>
      </c>
      <c r="I2716" s="91" t="e">
        <f>G2716/B2715</f>
        <v>#DIV/0!</v>
      </c>
      <c r="J2716" s="104" t="e">
        <f>H2716/B2715</f>
        <v>#DIV/0!</v>
      </c>
    </row>
    <row r="2717" spans="1:10" ht="12.75" customHeight="1" x14ac:dyDescent="0.25">
      <c r="A2717" s="101"/>
      <c r="D2717" s="81" t="s">
        <v>23</v>
      </c>
      <c r="E2717" s="81">
        <f>E2715-E2716</f>
        <v>0</v>
      </c>
      <c r="F2717" s="81"/>
      <c r="G2717" s="82">
        <f>G2715-G2716</f>
        <v>0</v>
      </c>
      <c r="H2717" s="82">
        <f>H2715-H2716</f>
        <v>0</v>
      </c>
      <c r="I2717" s="82" t="e">
        <f>I2715-I2716</f>
        <v>#DIV/0!</v>
      </c>
      <c r="J2717" s="105" t="e">
        <f>J2715-J2716</f>
        <v>#DIV/0!</v>
      </c>
    </row>
    <row r="2718" spans="1:10" ht="12.75" customHeight="1" x14ac:dyDescent="0.25">
      <c r="A2718" s="101"/>
      <c r="D2718" s="81"/>
      <c r="E2718" s="81"/>
      <c r="F2718" s="81"/>
      <c r="G2718" s="82"/>
      <c r="H2718" s="83">
        <f>G2717+H2717</f>
        <v>0</v>
      </c>
      <c r="I2718" s="83"/>
      <c r="J2718" s="103"/>
    </row>
    <row r="2719" spans="1:10" ht="12.75" customHeight="1" x14ac:dyDescent="0.25">
      <c r="A2719" s="101"/>
      <c r="B2719" s="79"/>
      <c r="D2719" s="81"/>
      <c r="E2719" s="81"/>
      <c r="F2719" s="81"/>
      <c r="G2719" s="82"/>
      <c r="H2719" s="83"/>
      <c r="I2719" s="83"/>
      <c r="J2719" s="103"/>
    </row>
    <row r="2720" spans="1:10" ht="12.75" customHeight="1" x14ac:dyDescent="0.25">
      <c r="A2720" s="101">
        <v>8</v>
      </c>
      <c r="B2720" s="84" t="s">
        <v>20</v>
      </c>
      <c r="C2720" s="84" t="s">
        <v>21</v>
      </c>
      <c r="D2720" s="85" t="s">
        <v>22</v>
      </c>
      <c r="E2720" s="85" t="s">
        <v>23</v>
      </c>
      <c r="F2720" s="85"/>
      <c r="G2720" s="86" t="s">
        <v>24</v>
      </c>
      <c r="H2720" s="87" t="s">
        <v>25</v>
      </c>
      <c r="I2720" s="87" t="s">
        <v>26</v>
      </c>
      <c r="J2720" s="102"/>
    </row>
    <row r="2721" spans="1:10" ht="12.75" customHeight="1" x14ac:dyDescent="0.25">
      <c r="A2721" s="101"/>
      <c r="B2721" s="80">
        <f>Invoice!B5033</f>
        <v>0</v>
      </c>
      <c r="C2721" s="88">
        <f>Invoice!E5033</f>
        <v>0</v>
      </c>
      <c r="D2721" s="89">
        <f>Invoice!H5033</f>
        <v>0</v>
      </c>
      <c r="E2721" s="81">
        <f t="shared" si="185"/>
        <v>0</v>
      </c>
      <c r="F2721" s="81"/>
      <c r="G2721" s="82">
        <f t="shared" si="186"/>
        <v>0</v>
      </c>
      <c r="H2721" s="83">
        <f t="shared" si="187"/>
        <v>0</v>
      </c>
      <c r="I2721" s="83" t="e">
        <f t="shared" si="188"/>
        <v>#DIV/0!</v>
      </c>
      <c r="J2721" s="103" t="e">
        <f t="shared" si="189"/>
        <v>#DIV/0!</v>
      </c>
    </row>
    <row r="2722" spans="1:10" ht="12.75" customHeight="1" x14ac:dyDescent="0.25">
      <c r="A2722" s="101"/>
      <c r="D2722" s="81"/>
      <c r="E2722" s="81">
        <f>(E2721*Invoice!I5033)+((E2721-(E2721*Invoice!I5033))*Invoice!J5033)</f>
        <v>0</v>
      </c>
      <c r="F2722" s="81"/>
      <c r="G2722" s="90">
        <f>E2722/1.11</f>
        <v>0</v>
      </c>
      <c r="H2722" s="91">
        <f>G2722*11%</f>
        <v>0</v>
      </c>
      <c r="I2722" s="91" t="e">
        <f>G2722/B2721</f>
        <v>#DIV/0!</v>
      </c>
      <c r="J2722" s="104" t="e">
        <f>H2722/B2721</f>
        <v>#DIV/0!</v>
      </c>
    </row>
    <row r="2723" spans="1:10" ht="12.75" customHeight="1" x14ac:dyDescent="0.25">
      <c r="A2723" s="101"/>
      <c r="D2723" s="81" t="s">
        <v>23</v>
      </c>
      <c r="E2723" s="81">
        <f>E2721-E2722</f>
        <v>0</v>
      </c>
      <c r="F2723" s="81"/>
      <c r="G2723" s="82">
        <f>G2721-G2722</f>
        <v>0</v>
      </c>
      <c r="H2723" s="82">
        <f>H2721-H2722</f>
        <v>0</v>
      </c>
      <c r="I2723" s="82" t="e">
        <f>I2721-I2722</f>
        <v>#DIV/0!</v>
      </c>
      <c r="J2723" s="105" t="e">
        <f>J2721-J2722</f>
        <v>#DIV/0!</v>
      </c>
    </row>
    <row r="2724" spans="1:10" ht="12.75" customHeight="1" x14ac:dyDescent="0.25">
      <c r="A2724" s="101"/>
      <c r="D2724" s="81"/>
      <c r="E2724" s="81"/>
      <c r="F2724" s="81"/>
      <c r="G2724" s="82"/>
      <c r="H2724" s="83">
        <f>G2723+H2723</f>
        <v>0</v>
      </c>
      <c r="I2724" s="83"/>
      <c r="J2724" s="103"/>
    </row>
    <row r="2725" spans="1:10" ht="12.75" customHeight="1" x14ac:dyDescent="0.25">
      <c r="A2725" s="101"/>
      <c r="B2725" s="79"/>
      <c r="D2725" s="81"/>
      <c r="E2725" s="81"/>
      <c r="F2725" s="81"/>
      <c r="G2725" s="82"/>
      <c r="H2725" s="83"/>
      <c r="I2725" s="83"/>
      <c r="J2725" s="103"/>
    </row>
    <row r="2726" spans="1:10" ht="12.75" customHeight="1" x14ac:dyDescent="0.25">
      <c r="A2726" s="101">
        <v>9</v>
      </c>
      <c r="B2726" s="84" t="s">
        <v>20</v>
      </c>
      <c r="C2726" s="84" t="s">
        <v>21</v>
      </c>
      <c r="D2726" s="85" t="s">
        <v>22</v>
      </c>
      <c r="E2726" s="85" t="s">
        <v>23</v>
      </c>
      <c r="F2726" s="85"/>
      <c r="G2726" s="86" t="s">
        <v>24</v>
      </c>
      <c r="H2726" s="87" t="s">
        <v>25</v>
      </c>
      <c r="I2726" s="87" t="s">
        <v>26</v>
      </c>
      <c r="J2726" s="102"/>
    </row>
    <row r="2727" spans="1:10" ht="12.75" customHeight="1" x14ac:dyDescent="0.25">
      <c r="A2727" s="101"/>
      <c r="B2727" s="80">
        <f>Invoice!B5034</f>
        <v>0</v>
      </c>
      <c r="C2727" s="88">
        <f>Invoice!E5034</f>
        <v>0</v>
      </c>
      <c r="D2727" s="89">
        <f>Invoice!H5034</f>
        <v>0</v>
      </c>
      <c r="E2727" s="81">
        <f t="shared" si="185"/>
        <v>0</v>
      </c>
      <c r="F2727" s="81"/>
      <c r="G2727" s="82">
        <f t="shared" si="186"/>
        <v>0</v>
      </c>
      <c r="H2727" s="83">
        <f t="shared" si="187"/>
        <v>0</v>
      </c>
      <c r="I2727" s="83" t="e">
        <f t="shared" si="188"/>
        <v>#DIV/0!</v>
      </c>
      <c r="J2727" s="103" t="e">
        <f t="shared" si="189"/>
        <v>#DIV/0!</v>
      </c>
    </row>
    <row r="2728" spans="1:10" ht="12.75" customHeight="1" x14ac:dyDescent="0.25">
      <c r="A2728" s="101"/>
      <c r="D2728" s="81"/>
      <c r="E2728" s="81">
        <f>(E2727*Invoice!I5034)+((E2727-(E2727*Invoice!I5034))*Invoice!J5034)</f>
        <v>0</v>
      </c>
      <c r="F2728" s="81"/>
      <c r="G2728" s="90">
        <f>E2728/1.11</f>
        <v>0</v>
      </c>
      <c r="H2728" s="91">
        <f>G2728*11%</f>
        <v>0</v>
      </c>
      <c r="I2728" s="91" t="e">
        <f>G2728/B2727</f>
        <v>#DIV/0!</v>
      </c>
      <c r="J2728" s="104" t="e">
        <f>H2728/B2727</f>
        <v>#DIV/0!</v>
      </c>
    </row>
    <row r="2729" spans="1:10" ht="12.75" customHeight="1" x14ac:dyDescent="0.25">
      <c r="A2729" s="101"/>
      <c r="D2729" s="81" t="s">
        <v>23</v>
      </c>
      <c r="E2729" s="81">
        <f>E2727-E2728</f>
        <v>0</v>
      </c>
      <c r="F2729" s="81"/>
      <c r="G2729" s="82">
        <f>G2727-G2728</f>
        <v>0</v>
      </c>
      <c r="H2729" s="82">
        <f>H2727-H2728</f>
        <v>0</v>
      </c>
      <c r="I2729" s="82" t="e">
        <f>I2727-I2728</f>
        <v>#DIV/0!</v>
      </c>
      <c r="J2729" s="105" t="e">
        <f>J2727-J2728</f>
        <v>#DIV/0!</v>
      </c>
    </row>
    <row r="2730" spans="1:10" ht="12.75" customHeight="1" x14ac:dyDescent="0.25">
      <c r="A2730" s="101"/>
      <c r="D2730" s="81"/>
      <c r="E2730" s="81"/>
      <c r="F2730" s="81"/>
      <c r="G2730" s="82"/>
      <c r="H2730" s="83">
        <f>G2729+H2729</f>
        <v>0</v>
      </c>
      <c r="I2730" s="83"/>
      <c r="J2730" s="103"/>
    </row>
    <row r="2731" spans="1:10" ht="12.75" customHeight="1" x14ac:dyDescent="0.25">
      <c r="A2731" s="101"/>
      <c r="B2731" s="79"/>
      <c r="D2731" s="81"/>
      <c r="E2731" s="81"/>
      <c r="F2731" s="81"/>
      <c r="G2731" s="82"/>
      <c r="H2731" s="83"/>
      <c r="I2731" s="83"/>
      <c r="J2731" s="103"/>
    </row>
    <row r="2732" spans="1:10" ht="12.75" customHeight="1" x14ac:dyDescent="0.25">
      <c r="A2732" s="101">
        <v>10</v>
      </c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2"/>
    </row>
    <row r="2733" spans="1:10" ht="12.75" customHeight="1" x14ac:dyDescent="0.25">
      <c r="A2733" s="101"/>
      <c r="B2733" s="80">
        <f>Invoice!B5035</f>
        <v>0</v>
      </c>
      <c r="C2733" s="88">
        <f>Invoice!E5035</f>
        <v>0</v>
      </c>
      <c r="D2733" s="89">
        <f>Invoice!H5035</f>
        <v>0</v>
      </c>
      <c r="E2733" s="81">
        <f t="shared" si="185"/>
        <v>0</v>
      </c>
      <c r="F2733" s="81"/>
      <c r="G2733" s="82">
        <f t="shared" si="186"/>
        <v>0</v>
      </c>
      <c r="H2733" s="83">
        <f t="shared" si="187"/>
        <v>0</v>
      </c>
      <c r="I2733" s="83" t="e">
        <f t="shared" si="188"/>
        <v>#DIV/0!</v>
      </c>
      <c r="J2733" s="103" t="e">
        <f t="shared" si="189"/>
        <v>#DIV/0!</v>
      </c>
    </row>
    <row r="2734" spans="1:10" ht="12.75" customHeight="1" x14ac:dyDescent="0.25">
      <c r="A2734" s="101"/>
      <c r="D2734" s="81"/>
      <c r="E2734" s="81">
        <f>(E2733*Invoice!I5035)+((E2733-(E2733*Invoice!I5035))*Invoice!J5035)</f>
        <v>0</v>
      </c>
      <c r="F2734" s="81"/>
      <c r="G2734" s="90">
        <f>E2734/1.11</f>
        <v>0</v>
      </c>
      <c r="H2734" s="91">
        <f>G2734*11%</f>
        <v>0</v>
      </c>
      <c r="I2734" s="91" t="e">
        <f>G2734/B2733</f>
        <v>#DIV/0!</v>
      </c>
      <c r="J2734" s="104" t="e">
        <f>H2734/B2733</f>
        <v>#DIV/0!</v>
      </c>
    </row>
    <row r="2735" spans="1:10" ht="12.75" customHeight="1" x14ac:dyDescent="0.25">
      <c r="A2735" s="101"/>
      <c r="D2735" s="81" t="s">
        <v>23</v>
      </c>
      <c r="E2735" s="81">
        <f>E2733-E2734</f>
        <v>0</v>
      </c>
      <c r="F2735" s="81"/>
      <c r="G2735" s="82">
        <f>G2733-G2734</f>
        <v>0</v>
      </c>
      <c r="H2735" s="82">
        <f>H2733-H2734</f>
        <v>0</v>
      </c>
      <c r="I2735" s="82" t="e">
        <f>I2733-I2734</f>
        <v>#DIV/0!</v>
      </c>
      <c r="J2735" s="105" t="e">
        <f>J2733-J2734</f>
        <v>#DIV/0!</v>
      </c>
    </row>
    <row r="2736" spans="1:10" ht="12.75" customHeight="1" x14ac:dyDescent="0.25">
      <c r="A2736" s="101"/>
      <c r="D2736" s="81"/>
      <c r="E2736" s="81"/>
      <c r="F2736" s="81"/>
      <c r="G2736" s="82"/>
      <c r="H2736" s="83">
        <f>G2735+H2735</f>
        <v>0</v>
      </c>
      <c r="I2736" s="83"/>
      <c r="J2736" s="103"/>
    </row>
    <row r="2737" spans="1:10" ht="12.75" customHeight="1" x14ac:dyDescent="0.25">
      <c r="A2737" s="101"/>
      <c r="B2737" s="79"/>
      <c r="D2737" s="81"/>
      <c r="E2737" s="81"/>
      <c r="F2737" s="81"/>
      <c r="G2737" s="82"/>
      <c r="H2737" s="83"/>
      <c r="I2737" s="83"/>
      <c r="J2737" s="103"/>
    </row>
    <row r="2738" spans="1:10" ht="12.75" customHeight="1" x14ac:dyDescent="0.25">
      <c r="A2738" s="101">
        <v>11</v>
      </c>
      <c r="B2738" s="84" t="s">
        <v>20</v>
      </c>
      <c r="C2738" s="84" t="s">
        <v>21</v>
      </c>
      <c r="D2738" s="85" t="s">
        <v>22</v>
      </c>
      <c r="E2738" s="85" t="s">
        <v>23</v>
      </c>
      <c r="F2738" s="85"/>
      <c r="G2738" s="86" t="s">
        <v>24</v>
      </c>
      <c r="H2738" s="87" t="s">
        <v>25</v>
      </c>
      <c r="I2738" s="87" t="s">
        <v>26</v>
      </c>
      <c r="J2738" s="102"/>
    </row>
    <row r="2739" spans="1:10" ht="12.75" customHeight="1" x14ac:dyDescent="0.25">
      <c r="A2739" s="101"/>
      <c r="B2739" s="80">
        <f>Invoice!B5036</f>
        <v>0</v>
      </c>
      <c r="C2739" s="88">
        <f>Invoice!E5036</f>
        <v>0</v>
      </c>
      <c r="D2739" s="89">
        <f>Invoice!H5036</f>
        <v>0</v>
      </c>
      <c r="E2739" s="81">
        <f t="shared" si="185"/>
        <v>0</v>
      </c>
      <c r="F2739" s="81"/>
      <c r="G2739" s="82">
        <f t="shared" si="186"/>
        <v>0</v>
      </c>
      <c r="H2739" s="83">
        <f t="shared" si="187"/>
        <v>0</v>
      </c>
      <c r="I2739" s="83" t="e">
        <f t="shared" si="188"/>
        <v>#DIV/0!</v>
      </c>
      <c r="J2739" s="103" t="e">
        <f t="shared" si="189"/>
        <v>#DIV/0!</v>
      </c>
    </row>
    <row r="2740" spans="1:10" ht="12.75" customHeight="1" x14ac:dyDescent="0.25">
      <c r="A2740" s="101"/>
      <c r="D2740" s="81"/>
      <c r="E2740" s="81">
        <f>(E2739*Invoice!I5036)+((E2739-(E2739*Invoice!I5036))*Invoice!J5036)</f>
        <v>0</v>
      </c>
      <c r="F2740" s="81"/>
      <c r="G2740" s="90">
        <f>E2740/1.11</f>
        <v>0</v>
      </c>
      <c r="H2740" s="91">
        <f>G2740*11%</f>
        <v>0</v>
      </c>
      <c r="I2740" s="91" t="e">
        <f>G2740/B2739</f>
        <v>#DIV/0!</v>
      </c>
      <c r="J2740" s="104" t="e">
        <f>H2740/B2739</f>
        <v>#DIV/0!</v>
      </c>
    </row>
    <row r="2741" spans="1:10" ht="12.75" customHeight="1" x14ac:dyDescent="0.25">
      <c r="A2741" s="101"/>
      <c r="D2741" s="81" t="s">
        <v>23</v>
      </c>
      <c r="E2741" s="81">
        <f>E2739-E2740</f>
        <v>0</v>
      </c>
      <c r="F2741" s="81"/>
      <c r="G2741" s="82">
        <f>G2739-G2740</f>
        <v>0</v>
      </c>
      <c r="H2741" s="82">
        <f>H2739-H2740</f>
        <v>0</v>
      </c>
      <c r="I2741" s="82" t="e">
        <f>I2739-I2740</f>
        <v>#DIV/0!</v>
      </c>
      <c r="J2741" s="105" t="e">
        <f>J2739-J2740</f>
        <v>#DIV/0!</v>
      </c>
    </row>
    <row r="2742" spans="1:10" ht="12.75" customHeight="1" x14ac:dyDescent="0.25">
      <c r="A2742" s="101"/>
      <c r="D2742" s="81"/>
      <c r="E2742" s="81"/>
      <c r="F2742" s="81"/>
      <c r="G2742" s="82"/>
      <c r="H2742" s="83">
        <f>G2741+H2741</f>
        <v>0</v>
      </c>
      <c r="I2742" s="83"/>
      <c r="J2742" s="103"/>
    </row>
    <row r="2743" spans="1:10" ht="12.75" customHeight="1" x14ac:dyDescent="0.25">
      <c r="A2743" s="101"/>
      <c r="B2743" s="79"/>
      <c r="D2743" s="81"/>
      <c r="E2743" s="81"/>
      <c r="F2743" s="81"/>
      <c r="G2743" s="82"/>
      <c r="H2743" s="83"/>
      <c r="I2743" s="83"/>
      <c r="J2743" s="103"/>
    </row>
    <row r="2744" spans="1:10" ht="12.75" customHeight="1" x14ac:dyDescent="0.25">
      <c r="A2744" s="101">
        <v>12</v>
      </c>
      <c r="B2744" s="84" t="s">
        <v>20</v>
      </c>
      <c r="C2744" s="84" t="s">
        <v>21</v>
      </c>
      <c r="D2744" s="85" t="s">
        <v>22</v>
      </c>
      <c r="E2744" s="85" t="s">
        <v>23</v>
      </c>
      <c r="F2744" s="85"/>
      <c r="G2744" s="86" t="s">
        <v>24</v>
      </c>
      <c r="H2744" s="87" t="s">
        <v>25</v>
      </c>
      <c r="I2744" s="87" t="s">
        <v>26</v>
      </c>
      <c r="J2744" s="102"/>
    </row>
    <row r="2745" spans="1:10" ht="12.75" customHeight="1" x14ac:dyDescent="0.25">
      <c r="A2745" s="101"/>
      <c r="B2745" s="80">
        <f>Invoice!B5037</f>
        <v>0</v>
      </c>
      <c r="C2745" s="88">
        <f>Invoice!E5037</f>
        <v>0</v>
      </c>
      <c r="D2745" s="89">
        <f>Invoice!H5037</f>
        <v>0</v>
      </c>
      <c r="E2745" s="81">
        <f t="shared" si="185"/>
        <v>0</v>
      </c>
      <c r="F2745" s="81"/>
      <c r="G2745" s="82">
        <f t="shared" si="186"/>
        <v>0</v>
      </c>
      <c r="H2745" s="83">
        <f t="shared" si="187"/>
        <v>0</v>
      </c>
      <c r="I2745" s="83" t="e">
        <f t="shared" si="188"/>
        <v>#DIV/0!</v>
      </c>
      <c r="J2745" s="103" t="e">
        <f t="shared" si="189"/>
        <v>#DIV/0!</v>
      </c>
    </row>
    <row r="2746" spans="1:10" ht="12.75" customHeight="1" x14ac:dyDescent="0.25">
      <c r="A2746" s="101"/>
      <c r="D2746" s="81"/>
      <c r="E2746" s="81">
        <f>(E2745*Invoice!I5037)+((E2745-(E2745*Invoice!I5037))*Invoice!J5037)</f>
        <v>0</v>
      </c>
      <c r="F2746" s="81"/>
      <c r="G2746" s="90">
        <f>E2746/1.11</f>
        <v>0</v>
      </c>
      <c r="H2746" s="91">
        <f>G2746*11%</f>
        <v>0</v>
      </c>
      <c r="I2746" s="91" t="e">
        <f>G2746/B2745</f>
        <v>#DIV/0!</v>
      </c>
      <c r="J2746" s="104" t="e">
        <f>H2746/B2745</f>
        <v>#DIV/0!</v>
      </c>
    </row>
    <row r="2747" spans="1:10" ht="12.75" customHeight="1" x14ac:dyDescent="0.25">
      <c r="A2747" s="101"/>
      <c r="D2747" s="81" t="s">
        <v>23</v>
      </c>
      <c r="E2747" s="81">
        <f>E2745-E2746</f>
        <v>0</v>
      </c>
      <c r="F2747" s="81"/>
      <c r="G2747" s="82">
        <f>G2745-G2746</f>
        <v>0</v>
      </c>
      <c r="H2747" s="82">
        <f>H2745-H2746</f>
        <v>0</v>
      </c>
      <c r="I2747" s="82" t="e">
        <f>I2745-I2746</f>
        <v>#DIV/0!</v>
      </c>
      <c r="J2747" s="105" t="e">
        <f>J2745-J2746</f>
        <v>#DIV/0!</v>
      </c>
    </row>
    <row r="2748" spans="1:10" ht="12.75" customHeight="1" x14ac:dyDescent="0.25">
      <c r="A2748" s="101"/>
      <c r="D2748" s="81"/>
      <c r="E2748" s="81"/>
      <c r="F2748" s="81"/>
      <c r="G2748" s="82"/>
      <c r="H2748" s="83">
        <f>G2747+H2747</f>
        <v>0</v>
      </c>
      <c r="I2748" s="83"/>
      <c r="J2748" s="103"/>
    </row>
    <row r="2749" spans="1:10" ht="12.75" customHeight="1" x14ac:dyDescent="0.25">
      <c r="A2749" s="101"/>
      <c r="B2749" s="79"/>
      <c r="D2749" s="81"/>
      <c r="E2749" s="81"/>
      <c r="F2749" s="81"/>
      <c r="G2749" s="82"/>
      <c r="H2749" s="83"/>
      <c r="I2749" s="83"/>
      <c r="J2749" s="103"/>
    </row>
    <row r="2750" spans="1:10" ht="12.75" customHeight="1" x14ac:dyDescent="0.25">
      <c r="A2750" s="101">
        <v>13</v>
      </c>
      <c r="B2750" s="84" t="s">
        <v>20</v>
      </c>
      <c r="C2750" s="84" t="s">
        <v>21</v>
      </c>
      <c r="D2750" s="85" t="s">
        <v>22</v>
      </c>
      <c r="E2750" s="85" t="s">
        <v>23</v>
      </c>
      <c r="F2750" s="85"/>
      <c r="G2750" s="86" t="s">
        <v>24</v>
      </c>
      <c r="H2750" s="87" t="s">
        <v>25</v>
      </c>
      <c r="I2750" s="87" t="s">
        <v>26</v>
      </c>
      <c r="J2750" s="102"/>
    </row>
    <row r="2751" spans="1:10" ht="12.75" customHeight="1" x14ac:dyDescent="0.25">
      <c r="A2751" s="101"/>
      <c r="B2751" s="80">
        <f>Invoice!B5038</f>
        <v>0</v>
      </c>
      <c r="C2751" s="88">
        <f>Invoice!E5038</f>
        <v>0</v>
      </c>
      <c r="D2751" s="89">
        <f>Invoice!H5038</f>
        <v>0</v>
      </c>
      <c r="E2751" s="81">
        <f t="shared" si="185"/>
        <v>0</v>
      </c>
      <c r="F2751" s="81"/>
      <c r="G2751" s="82">
        <f t="shared" si="186"/>
        <v>0</v>
      </c>
      <c r="H2751" s="83">
        <f t="shared" si="187"/>
        <v>0</v>
      </c>
      <c r="I2751" s="83" t="e">
        <f t="shared" si="188"/>
        <v>#DIV/0!</v>
      </c>
      <c r="J2751" s="103" t="e">
        <f t="shared" si="189"/>
        <v>#DIV/0!</v>
      </c>
    </row>
    <row r="2752" spans="1:10" ht="12.75" customHeight="1" x14ac:dyDescent="0.25">
      <c r="A2752" s="101"/>
      <c r="D2752" s="81"/>
      <c r="E2752" s="81">
        <f>(E2751*Invoice!I5038)+((E2751-(E2751*Invoice!I5038))*Invoice!J5038)</f>
        <v>0</v>
      </c>
      <c r="F2752" s="81"/>
      <c r="G2752" s="90">
        <f>E2752/1.11</f>
        <v>0</v>
      </c>
      <c r="H2752" s="91">
        <f>G2752*11%</f>
        <v>0</v>
      </c>
      <c r="I2752" s="91" t="e">
        <f>G2752/B2751</f>
        <v>#DIV/0!</v>
      </c>
      <c r="J2752" s="104" t="e">
        <f>H2752/B2751</f>
        <v>#DIV/0!</v>
      </c>
    </row>
    <row r="2753" spans="1:10" ht="12.75" customHeight="1" x14ac:dyDescent="0.25">
      <c r="A2753" s="101"/>
      <c r="D2753" s="81" t="s">
        <v>23</v>
      </c>
      <c r="E2753" s="81">
        <f>E2751-E2752</f>
        <v>0</v>
      </c>
      <c r="F2753" s="81"/>
      <c r="G2753" s="82">
        <f>G2751-G2752</f>
        <v>0</v>
      </c>
      <c r="H2753" s="82">
        <f>H2751-H2752</f>
        <v>0</v>
      </c>
      <c r="I2753" s="82" t="e">
        <f>I2751-I2752</f>
        <v>#DIV/0!</v>
      </c>
      <c r="J2753" s="105" t="e">
        <f>J2751-J2752</f>
        <v>#DIV/0!</v>
      </c>
    </row>
    <row r="2754" spans="1:10" ht="12.75" customHeight="1" x14ac:dyDescent="0.25">
      <c r="A2754" s="101"/>
      <c r="D2754" s="81"/>
      <c r="E2754" s="81"/>
      <c r="F2754" s="81"/>
      <c r="G2754" s="82"/>
      <c r="H2754" s="83">
        <f>G2753+H2753</f>
        <v>0</v>
      </c>
      <c r="I2754" s="83"/>
      <c r="J2754" s="103"/>
    </row>
    <row r="2755" spans="1:10" ht="12.75" customHeight="1" x14ac:dyDescent="0.25">
      <c r="A2755" s="101"/>
      <c r="B2755" s="79"/>
      <c r="D2755" s="81"/>
      <c r="E2755" s="81"/>
      <c r="F2755" s="81"/>
      <c r="G2755" s="82"/>
      <c r="H2755" s="83"/>
      <c r="I2755" s="83"/>
      <c r="J2755" s="103"/>
    </row>
    <row r="2756" spans="1:10" ht="12.75" customHeight="1" x14ac:dyDescent="0.25">
      <c r="A2756" s="101">
        <v>14</v>
      </c>
      <c r="B2756" s="84" t="s">
        <v>20</v>
      </c>
      <c r="C2756" s="84" t="s">
        <v>21</v>
      </c>
      <c r="D2756" s="85" t="s">
        <v>22</v>
      </c>
      <c r="E2756" s="85" t="s">
        <v>23</v>
      </c>
      <c r="F2756" s="85"/>
      <c r="G2756" s="86" t="s">
        <v>24</v>
      </c>
      <c r="H2756" s="87" t="s">
        <v>25</v>
      </c>
      <c r="I2756" s="87" t="s">
        <v>26</v>
      </c>
      <c r="J2756" s="102"/>
    </row>
    <row r="2757" spans="1:10" ht="12.75" customHeight="1" x14ac:dyDescent="0.25">
      <c r="A2757" s="101"/>
      <c r="B2757" s="80">
        <f>Invoice!B5039</f>
        <v>0</v>
      </c>
      <c r="C2757" s="88">
        <f>Invoice!E5039</f>
        <v>0</v>
      </c>
      <c r="D2757" s="89">
        <f>Invoice!H5039</f>
        <v>0</v>
      </c>
      <c r="E2757" s="81">
        <f t="shared" si="185"/>
        <v>0</v>
      </c>
      <c r="F2757" s="81"/>
      <c r="G2757" s="82">
        <f t="shared" si="186"/>
        <v>0</v>
      </c>
      <c r="H2757" s="83">
        <f t="shared" si="187"/>
        <v>0</v>
      </c>
      <c r="I2757" s="83" t="e">
        <f t="shared" si="188"/>
        <v>#DIV/0!</v>
      </c>
      <c r="J2757" s="103" t="e">
        <f t="shared" si="189"/>
        <v>#DIV/0!</v>
      </c>
    </row>
    <row r="2758" spans="1:10" ht="12.75" customHeight="1" x14ac:dyDescent="0.25">
      <c r="A2758" s="101"/>
      <c r="D2758" s="81"/>
      <c r="E2758" s="81">
        <f>(E2757*Invoice!I5039)+((E2757-(E2757*Invoice!I5039))*Invoice!J5039)</f>
        <v>0</v>
      </c>
      <c r="F2758" s="81"/>
      <c r="G2758" s="90">
        <f>E2758/1.11</f>
        <v>0</v>
      </c>
      <c r="H2758" s="91">
        <f>G2758*11%</f>
        <v>0</v>
      </c>
      <c r="I2758" s="91" t="e">
        <f>G2758/B2757</f>
        <v>#DIV/0!</v>
      </c>
      <c r="J2758" s="104" t="e">
        <f>H2758/B2757</f>
        <v>#DIV/0!</v>
      </c>
    </row>
    <row r="2759" spans="1:10" ht="12.75" customHeight="1" x14ac:dyDescent="0.25">
      <c r="A2759" s="101"/>
      <c r="D2759" s="81" t="s">
        <v>23</v>
      </c>
      <c r="E2759" s="81">
        <f>E2757-E2758</f>
        <v>0</v>
      </c>
      <c r="F2759" s="81"/>
      <c r="G2759" s="82">
        <f>G2757-G2758</f>
        <v>0</v>
      </c>
      <c r="H2759" s="82">
        <f>H2757-H2758</f>
        <v>0</v>
      </c>
      <c r="I2759" s="82" t="e">
        <f>I2757-I2758</f>
        <v>#DIV/0!</v>
      </c>
      <c r="J2759" s="105" t="e">
        <f>J2757-J2758</f>
        <v>#DIV/0!</v>
      </c>
    </row>
    <row r="2760" spans="1:10" ht="12.75" customHeight="1" x14ac:dyDescent="0.25">
      <c r="A2760" s="101"/>
      <c r="D2760" s="81"/>
      <c r="E2760" s="81"/>
      <c r="F2760" s="81"/>
      <c r="G2760" s="82"/>
      <c r="H2760" s="83">
        <f>G2759+H2759</f>
        <v>0</v>
      </c>
      <c r="I2760" s="83"/>
      <c r="J2760" s="103"/>
    </row>
    <row r="2761" spans="1:10" ht="12.75" customHeight="1" x14ac:dyDescent="0.25">
      <c r="A2761" s="101"/>
      <c r="B2761" s="79"/>
      <c r="D2761" s="81"/>
      <c r="E2761" s="81"/>
      <c r="F2761" s="81"/>
      <c r="G2761" s="82"/>
      <c r="H2761" s="83"/>
      <c r="I2761" s="83"/>
      <c r="J2761" s="103"/>
    </row>
    <row r="2762" spans="1:10" ht="12.75" customHeight="1" x14ac:dyDescent="0.25">
      <c r="A2762" s="101">
        <v>15</v>
      </c>
      <c r="B2762" s="84" t="s">
        <v>20</v>
      </c>
      <c r="C2762" s="84" t="s">
        <v>21</v>
      </c>
      <c r="D2762" s="85" t="s">
        <v>22</v>
      </c>
      <c r="E2762" s="85" t="s">
        <v>23</v>
      </c>
      <c r="F2762" s="85"/>
      <c r="G2762" s="86" t="s">
        <v>24</v>
      </c>
      <c r="H2762" s="87" t="s">
        <v>25</v>
      </c>
      <c r="I2762" s="87" t="s">
        <v>26</v>
      </c>
      <c r="J2762" s="102"/>
    </row>
    <row r="2763" spans="1:10" ht="12.75" customHeight="1" x14ac:dyDescent="0.25">
      <c r="A2763" s="101"/>
      <c r="B2763" s="80">
        <f>Invoice!B5040</f>
        <v>0</v>
      </c>
      <c r="C2763" s="88">
        <f>Invoice!E5040</f>
        <v>0</v>
      </c>
      <c r="D2763" s="89">
        <f>Invoice!H5040</f>
        <v>0</v>
      </c>
      <c r="E2763" s="81">
        <f t="shared" si="185"/>
        <v>0</v>
      </c>
      <c r="F2763" s="81"/>
      <c r="G2763" s="82">
        <f t="shared" si="186"/>
        <v>0</v>
      </c>
      <c r="H2763" s="83">
        <f t="shared" si="187"/>
        <v>0</v>
      </c>
      <c r="I2763" s="83" t="e">
        <f t="shared" si="188"/>
        <v>#DIV/0!</v>
      </c>
      <c r="J2763" s="103" t="e">
        <f t="shared" si="189"/>
        <v>#DIV/0!</v>
      </c>
    </row>
    <row r="2764" spans="1:10" ht="12.75" customHeight="1" x14ac:dyDescent="0.25">
      <c r="A2764" s="101"/>
      <c r="D2764" s="81"/>
      <c r="E2764" s="81">
        <f>(E2763*Invoice!I5040)+((E2763-(E2763*Invoice!I5040))*Invoice!J5040)</f>
        <v>0</v>
      </c>
      <c r="F2764" s="81"/>
      <c r="G2764" s="90">
        <f>E2764/1.11</f>
        <v>0</v>
      </c>
      <c r="H2764" s="91">
        <f>G2764*11%</f>
        <v>0</v>
      </c>
      <c r="I2764" s="91" t="e">
        <f>G2764/B2763</f>
        <v>#DIV/0!</v>
      </c>
      <c r="J2764" s="104" t="e">
        <f>H2764/B2763</f>
        <v>#DIV/0!</v>
      </c>
    </row>
    <row r="2765" spans="1:10" ht="12.75" customHeight="1" x14ac:dyDescent="0.25">
      <c r="A2765" s="101"/>
      <c r="D2765" s="81" t="s">
        <v>23</v>
      </c>
      <c r="E2765" s="81">
        <f>E2763-E2764</f>
        <v>0</v>
      </c>
      <c r="F2765" s="81"/>
      <c r="G2765" s="82">
        <f>G2763-G2764</f>
        <v>0</v>
      </c>
      <c r="H2765" s="82">
        <f>H2763-H2764</f>
        <v>0</v>
      </c>
      <c r="I2765" s="82" t="e">
        <f>I2763-I2764</f>
        <v>#DIV/0!</v>
      </c>
      <c r="J2765" s="105" t="e">
        <f>J2763-J2764</f>
        <v>#DIV/0!</v>
      </c>
    </row>
    <row r="2766" spans="1:10" ht="12.75" customHeight="1" x14ac:dyDescent="0.25">
      <c r="A2766" s="101"/>
      <c r="D2766" s="81"/>
      <c r="E2766" s="81"/>
      <c r="F2766" s="81"/>
      <c r="G2766" s="82"/>
      <c r="H2766" s="83">
        <f>G2765+H2765</f>
        <v>0</v>
      </c>
      <c r="I2766" s="83"/>
      <c r="J2766" s="103"/>
    </row>
    <row r="2767" spans="1:10" ht="12.75" customHeight="1" x14ac:dyDescent="0.25">
      <c r="A2767" s="101"/>
      <c r="B2767" s="79"/>
      <c r="D2767" s="81"/>
      <c r="E2767" s="81"/>
      <c r="F2767" s="81"/>
      <c r="G2767" s="82"/>
      <c r="H2767" s="83"/>
      <c r="I2767" s="83"/>
      <c r="J2767" s="103"/>
    </row>
    <row r="2768" spans="1:10" ht="12.75" customHeight="1" x14ac:dyDescent="0.25">
      <c r="A2768" s="101">
        <v>16</v>
      </c>
      <c r="B2768" s="84" t="s">
        <v>20</v>
      </c>
      <c r="C2768" s="84" t="s">
        <v>21</v>
      </c>
      <c r="D2768" s="85" t="s">
        <v>22</v>
      </c>
      <c r="E2768" s="85" t="s">
        <v>23</v>
      </c>
      <c r="F2768" s="85"/>
      <c r="G2768" s="86" t="s">
        <v>24</v>
      </c>
      <c r="H2768" s="87" t="s">
        <v>25</v>
      </c>
      <c r="I2768" s="87" t="s">
        <v>26</v>
      </c>
      <c r="J2768" s="102"/>
    </row>
    <row r="2769" spans="1:10" ht="12.75" customHeight="1" x14ac:dyDescent="0.25">
      <c r="A2769" s="101"/>
      <c r="B2769" s="80">
        <f>Invoice!B5041</f>
        <v>0</v>
      </c>
      <c r="C2769" s="88">
        <f>Invoice!E5041</f>
        <v>0</v>
      </c>
      <c r="D2769" s="89">
        <f>Invoice!H5041</f>
        <v>0</v>
      </c>
      <c r="E2769" s="81">
        <f t="shared" si="185"/>
        <v>0</v>
      </c>
      <c r="F2769" s="81"/>
      <c r="G2769" s="82">
        <f t="shared" si="186"/>
        <v>0</v>
      </c>
      <c r="H2769" s="83">
        <f t="shared" si="187"/>
        <v>0</v>
      </c>
      <c r="I2769" s="83" t="e">
        <f t="shared" si="188"/>
        <v>#DIV/0!</v>
      </c>
      <c r="J2769" s="103" t="e">
        <f t="shared" si="189"/>
        <v>#DIV/0!</v>
      </c>
    </row>
    <row r="2770" spans="1:10" ht="12.75" customHeight="1" x14ac:dyDescent="0.25">
      <c r="A2770" s="101"/>
      <c r="D2770" s="81"/>
      <c r="E2770" s="81">
        <f>(E2769*Invoice!I5041)+((E2769-(E2769*Invoice!I5041))*Invoice!J5041)</f>
        <v>0</v>
      </c>
      <c r="F2770" s="81"/>
      <c r="G2770" s="90">
        <f>E2770/1.11</f>
        <v>0</v>
      </c>
      <c r="H2770" s="91">
        <f>G2770*11%</f>
        <v>0</v>
      </c>
      <c r="I2770" s="91" t="e">
        <f>G2770/B2769</f>
        <v>#DIV/0!</v>
      </c>
      <c r="J2770" s="104" t="e">
        <f>H2770/B2769</f>
        <v>#DIV/0!</v>
      </c>
    </row>
    <row r="2771" spans="1:10" ht="12.75" customHeight="1" x14ac:dyDescent="0.25">
      <c r="A2771" s="101"/>
      <c r="D2771" s="81" t="s">
        <v>23</v>
      </c>
      <c r="E2771" s="81">
        <f>E2769-E2770</f>
        <v>0</v>
      </c>
      <c r="F2771" s="81"/>
      <c r="G2771" s="82">
        <f>G2769-G2770</f>
        <v>0</v>
      </c>
      <c r="H2771" s="82">
        <f>H2769-H2770</f>
        <v>0</v>
      </c>
      <c r="I2771" s="82" t="e">
        <f>I2769-I2770</f>
        <v>#DIV/0!</v>
      </c>
      <c r="J2771" s="105" t="e">
        <f>J2769-J2770</f>
        <v>#DIV/0!</v>
      </c>
    </row>
    <row r="2772" spans="1:10" ht="12.75" customHeight="1" x14ac:dyDescent="0.25">
      <c r="A2772" s="101"/>
      <c r="D2772" s="81"/>
      <c r="E2772" s="81"/>
      <c r="F2772" s="81"/>
      <c r="G2772" s="82"/>
      <c r="H2772" s="83">
        <f>G2771+H2771</f>
        <v>0</v>
      </c>
      <c r="I2772" s="83"/>
      <c r="J2772" s="103"/>
    </row>
    <row r="2773" spans="1:10" ht="12.75" customHeight="1" x14ac:dyDescent="0.25">
      <c r="A2773" s="101"/>
      <c r="C2773" s="88"/>
      <c r="D2773" s="89"/>
      <c r="E2773" s="81"/>
      <c r="F2773" s="81"/>
      <c r="G2773" s="82"/>
      <c r="H2773" s="83"/>
      <c r="I2773" s="83"/>
      <c r="J2773" s="103"/>
    </row>
    <row r="2774" spans="1:10" ht="12.75" customHeight="1" x14ac:dyDescent="0.25">
      <c r="A2774" s="106"/>
      <c r="B2774" s="107"/>
      <c r="C2774" s="107"/>
      <c r="D2774" s="107"/>
      <c r="E2774" s="107"/>
      <c r="F2774" s="107"/>
      <c r="G2774" s="108">
        <f>G2681+G2687+G2693+G2699+G2705+G2711+G2717+G2723+G2729+G2735+G2741+G2747+G2753+G2759+G2765+G2771</f>
        <v>0</v>
      </c>
      <c r="H2774" s="108">
        <f>H2681+H2687+H2693+H2699+H2705+H2711+H2717+H2723+H2729+H2735+H2741+H2747+H2753+H2759+H2765+H2771</f>
        <v>0</v>
      </c>
      <c r="I2774" s="107"/>
      <c r="J2774" s="109">
        <f>H2682+H2688+H2694+H2700+H2706+H2712+H2718+H2724+H2730+H2736+H2742+H2748+H2754+H2760+H2766+H2772</f>
        <v>0</v>
      </c>
    </row>
    <row r="2776" spans="1:10" ht="12.75" customHeight="1" x14ac:dyDescent="0.25">
      <c r="A2776" s="94" t="s">
        <v>1</v>
      </c>
      <c r="B2776" s="95">
        <f>Invoice!E5132</f>
        <v>23070046</v>
      </c>
      <c r="C2776" s="96"/>
      <c r="D2776" s="97"/>
      <c r="E2776" s="97"/>
      <c r="F2776" s="97"/>
      <c r="G2776" s="98"/>
      <c r="H2776" s="99"/>
      <c r="I2776" s="99"/>
      <c r="J2776" s="100"/>
    </row>
    <row r="2777" spans="1:10" ht="12.75" customHeight="1" x14ac:dyDescent="0.25">
      <c r="A2777" s="101">
        <v>1</v>
      </c>
      <c r="B2777" s="84" t="s">
        <v>20</v>
      </c>
      <c r="C2777" s="84" t="s">
        <v>21</v>
      </c>
      <c r="D2777" s="85" t="s">
        <v>22</v>
      </c>
      <c r="E2777" s="85" t="s">
        <v>23</v>
      </c>
      <c r="F2777" s="85"/>
      <c r="G2777" s="86" t="s">
        <v>24</v>
      </c>
      <c r="H2777" s="87" t="s">
        <v>25</v>
      </c>
      <c r="I2777" s="87" t="s">
        <v>26</v>
      </c>
      <c r="J2777" s="102"/>
    </row>
    <row r="2778" spans="1:10" ht="12.75" customHeight="1" x14ac:dyDescent="0.25">
      <c r="A2778" s="101"/>
      <c r="B2778" s="80">
        <f>Invoice!B5140</f>
        <v>0</v>
      </c>
      <c r="C2778" s="88">
        <f>Invoice!E5140</f>
        <v>0</v>
      </c>
      <c r="D2778" s="89">
        <f>Invoice!H5140</f>
        <v>0</v>
      </c>
      <c r="E2778" s="81">
        <f>D2778*B2778</f>
        <v>0</v>
      </c>
      <c r="F2778" s="81"/>
      <c r="G2778" s="82">
        <f>E2778/1.11</f>
        <v>0</v>
      </c>
      <c r="H2778" s="83">
        <f>G2778*11%</f>
        <v>0</v>
      </c>
      <c r="I2778" s="83" t="e">
        <f>G2778/B2778</f>
        <v>#DIV/0!</v>
      </c>
      <c r="J2778" s="103" t="e">
        <f>H2778/B2778</f>
        <v>#DIV/0!</v>
      </c>
    </row>
    <row r="2779" spans="1:10" ht="12.75" customHeight="1" x14ac:dyDescent="0.25">
      <c r="A2779" s="101"/>
      <c r="D2779" s="81"/>
      <c r="E2779" s="81">
        <f>(E2778*Invoice!I5140)+((E2778-(E2778*Invoice!I5140))*Invoice!J5140)</f>
        <v>0</v>
      </c>
      <c r="F2779" s="81"/>
      <c r="G2779" s="90">
        <f>E2779/1.11</f>
        <v>0</v>
      </c>
      <c r="H2779" s="91">
        <f>G2779*11%</f>
        <v>0</v>
      </c>
      <c r="I2779" s="91" t="e">
        <f>G2779/B2778</f>
        <v>#DIV/0!</v>
      </c>
      <c r="J2779" s="104" t="e">
        <f>H2779/B2778</f>
        <v>#DIV/0!</v>
      </c>
    </row>
    <row r="2780" spans="1:10" ht="12.75" customHeight="1" x14ac:dyDescent="0.25">
      <c r="A2780" s="101"/>
      <c r="D2780" s="81" t="s">
        <v>23</v>
      </c>
      <c r="E2780" s="81">
        <f>E2778-E2779</f>
        <v>0</v>
      </c>
      <c r="F2780" s="81"/>
      <c r="G2780" s="82">
        <f>G2778-G2779</f>
        <v>0</v>
      </c>
      <c r="H2780" s="82">
        <f>H2778-H2779</f>
        <v>0</v>
      </c>
      <c r="I2780" s="82" t="e">
        <f>I2778-I2779</f>
        <v>#DIV/0!</v>
      </c>
      <c r="J2780" s="105" t="e">
        <f>J2778-J2779</f>
        <v>#DIV/0!</v>
      </c>
    </row>
    <row r="2781" spans="1:10" ht="12.75" customHeight="1" x14ac:dyDescent="0.25">
      <c r="A2781" s="101"/>
      <c r="D2781" s="81"/>
      <c r="E2781" s="81"/>
      <c r="F2781" s="81"/>
      <c r="G2781" s="82"/>
      <c r="H2781" s="83">
        <f>G2780+H2780</f>
        <v>0</v>
      </c>
      <c r="I2781" s="83"/>
      <c r="J2781" s="103"/>
    </row>
    <row r="2782" spans="1:10" ht="12.75" customHeight="1" x14ac:dyDescent="0.25">
      <c r="A2782" s="101"/>
      <c r="B2782" s="79"/>
      <c r="D2782" s="81"/>
      <c r="E2782" s="81"/>
      <c r="F2782" s="81"/>
      <c r="G2782" s="82"/>
      <c r="H2782" s="83"/>
      <c r="I2782" s="83"/>
      <c r="J2782" s="103"/>
    </row>
    <row r="2783" spans="1:10" ht="12.75" customHeight="1" x14ac:dyDescent="0.25">
      <c r="A2783" s="101">
        <v>2</v>
      </c>
      <c r="B2783" s="84" t="s">
        <v>20</v>
      </c>
      <c r="C2783" s="84" t="s">
        <v>21</v>
      </c>
      <c r="D2783" s="85" t="s">
        <v>22</v>
      </c>
      <c r="E2783" s="85" t="s">
        <v>23</v>
      </c>
      <c r="F2783" s="85"/>
      <c r="G2783" s="86" t="s">
        <v>24</v>
      </c>
      <c r="H2783" s="87" t="s">
        <v>25</v>
      </c>
      <c r="I2783" s="87" t="s">
        <v>26</v>
      </c>
      <c r="J2783" s="102"/>
    </row>
    <row r="2784" spans="1:10" ht="12.75" customHeight="1" x14ac:dyDescent="0.25">
      <c r="A2784" s="101"/>
      <c r="B2784" s="80">
        <f>Invoice!B5141</f>
        <v>0</v>
      </c>
      <c r="C2784" s="88">
        <f>Invoice!E5141</f>
        <v>0</v>
      </c>
      <c r="D2784" s="89">
        <f>Invoice!H5141</f>
        <v>0</v>
      </c>
      <c r="E2784" s="81">
        <f t="shared" ref="E2784:E2868" si="190">D2784*B2784</f>
        <v>0</v>
      </c>
      <c r="F2784" s="81"/>
      <c r="G2784" s="82">
        <f t="shared" ref="G2784:G2868" si="191">E2784/1.11</f>
        <v>0</v>
      </c>
      <c r="H2784" s="83">
        <f t="shared" ref="H2784:H2868" si="192">G2784*11%</f>
        <v>0</v>
      </c>
      <c r="I2784" s="83" t="e">
        <f t="shared" ref="I2784:I2868" si="193">G2784/B2784</f>
        <v>#DIV/0!</v>
      </c>
      <c r="J2784" s="103" t="e">
        <f t="shared" ref="J2784:J2868" si="194">H2784/B2784</f>
        <v>#DIV/0!</v>
      </c>
    </row>
    <row r="2785" spans="1:10" ht="12.75" customHeight="1" x14ac:dyDescent="0.25">
      <c r="A2785" s="101"/>
      <c r="D2785" s="81"/>
      <c r="E2785" s="81">
        <f>(E2784*Invoice!I5141)+((E2784-(E2784*Invoice!I5141))*Invoice!J5141)</f>
        <v>0</v>
      </c>
      <c r="F2785" s="81"/>
      <c r="G2785" s="90">
        <f>E2785/1.11</f>
        <v>0</v>
      </c>
      <c r="H2785" s="91">
        <f>G2785*11%</f>
        <v>0</v>
      </c>
      <c r="I2785" s="91" t="e">
        <f>G2785/B2784</f>
        <v>#DIV/0!</v>
      </c>
      <c r="J2785" s="104" t="e">
        <f>H2785/B2784</f>
        <v>#DIV/0!</v>
      </c>
    </row>
    <row r="2786" spans="1:10" ht="12.75" customHeight="1" x14ac:dyDescent="0.25">
      <c r="A2786" s="101"/>
      <c r="D2786" s="81" t="s">
        <v>23</v>
      </c>
      <c r="E2786" s="81">
        <f>E2784-E2785</f>
        <v>0</v>
      </c>
      <c r="F2786" s="81"/>
      <c r="G2786" s="82">
        <f>G2784-G2785</f>
        <v>0</v>
      </c>
      <c r="H2786" s="82">
        <f>H2784-H2785</f>
        <v>0</v>
      </c>
      <c r="I2786" s="82" t="e">
        <f>I2784-I2785</f>
        <v>#DIV/0!</v>
      </c>
      <c r="J2786" s="105" t="e">
        <f>J2784-J2785</f>
        <v>#DIV/0!</v>
      </c>
    </row>
    <row r="2787" spans="1:10" ht="12.75" customHeight="1" x14ac:dyDescent="0.25">
      <c r="A2787" s="101"/>
      <c r="D2787" s="81"/>
      <c r="E2787" s="81"/>
      <c r="F2787" s="81"/>
      <c r="G2787" s="82"/>
      <c r="H2787" s="83">
        <f>G2786+H2786</f>
        <v>0</v>
      </c>
      <c r="I2787" s="83"/>
      <c r="J2787" s="103"/>
    </row>
    <row r="2788" spans="1:10" ht="12.75" customHeight="1" x14ac:dyDescent="0.25">
      <c r="A2788" s="101"/>
      <c r="B2788" s="79"/>
      <c r="D2788" s="81"/>
      <c r="E2788" s="81"/>
      <c r="F2788" s="81"/>
      <c r="G2788" s="82"/>
      <c r="H2788" s="83"/>
      <c r="I2788" s="83"/>
      <c r="J2788" s="103"/>
    </row>
    <row r="2789" spans="1:10" ht="12.75" customHeight="1" x14ac:dyDescent="0.25">
      <c r="A2789" s="101">
        <v>3</v>
      </c>
      <c r="B2789" s="84" t="s">
        <v>20</v>
      </c>
      <c r="C2789" s="84" t="s">
        <v>21</v>
      </c>
      <c r="D2789" s="85" t="s">
        <v>22</v>
      </c>
      <c r="E2789" s="85" t="s">
        <v>23</v>
      </c>
      <c r="F2789" s="85"/>
      <c r="G2789" s="86" t="s">
        <v>24</v>
      </c>
      <c r="H2789" s="87" t="s">
        <v>25</v>
      </c>
      <c r="I2789" s="87" t="s">
        <v>26</v>
      </c>
      <c r="J2789" s="102"/>
    </row>
    <row r="2790" spans="1:10" ht="12.75" customHeight="1" x14ac:dyDescent="0.25">
      <c r="A2790" s="101"/>
      <c r="B2790" s="80">
        <f>Invoice!B5142</f>
        <v>0</v>
      </c>
      <c r="C2790" s="88">
        <f>Invoice!E5142</f>
        <v>0</v>
      </c>
      <c r="D2790" s="89">
        <f>Invoice!H5142</f>
        <v>0</v>
      </c>
      <c r="E2790" s="81">
        <f t="shared" si="190"/>
        <v>0</v>
      </c>
      <c r="F2790" s="81"/>
      <c r="G2790" s="82">
        <f t="shared" si="191"/>
        <v>0</v>
      </c>
      <c r="H2790" s="83">
        <f t="shared" si="192"/>
        <v>0</v>
      </c>
      <c r="I2790" s="83" t="e">
        <f t="shared" si="193"/>
        <v>#DIV/0!</v>
      </c>
      <c r="J2790" s="103" t="e">
        <f t="shared" si="194"/>
        <v>#DIV/0!</v>
      </c>
    </row>
    <row r="2791" spans="1:10" ht="12.75" customHeight="1" x14ac:dyDescent="0.25">
      <c r="A2791" s="101"/>
      <c r="D2791" s="81"/>
      <c r="E2791" s="81">
        <f>(E2790*Invoice!I5142)+((E2790-(E2790*Invoice!I5142))*Invoice!J5142)</f>
        <v>0</v>
      </c>
      <c r="F2791" s="81"/>
      <c r="G2791" s="90">
        <f>E2791/1.11</f>
        <v>0</v>
      </c>
      <c r="H2791" s="91">
        <f>G2791*11%</f>
        <v>0</v>
      </c>
      <c r="I2791" s="91" t="e">
        <f>G2791/B2790</f>
        <v>#DIV/0!</v>
      </c>
      <c r="J2791" s="104" t="e">
        <f>H2791/B2790</f>
        <v>#DIV/0!</v>
      </c>
    </row>
    <row r="2792" spans="1:10" ht="12.75" customHeight="1" x14ac:dyDescent="0.25">
      <c r="A2792" s="101"/>
      <c r="D2792" s="81" t="s">
        <v>23</v>
      </c>
      <c r="E2792" s="81">
        <f>E2790-E2791</f>
        <v>0</v>
      </c>
      <c r="F2792" s="81"/>
      <c r="G2792" s="82">
        <f>G2790-G2791</f>
        <v>0</v>
      </c>
      <c r="H2792" s="82">
        <f>H2790-H2791</f>
        <v>0</v>
      </c>
      <c r="I2792" s="82" t="e">
        <f>I2790-I2791</f>
        <v>#DIV/0!</v>
      </c>
      <c r="J2792" s="105" t="e">
        <f>J2790-J2791</f>
        <v>#DIV/0!</v>
      </c>
    </row>
    <row r="2793" spans="1:10" ht="12.75" customHeight="1" x14ac:dyDescent="0.25">
      <c r="A2793" s="101"/>
      <c r="D2793" s="81"/>
      <c r="E2793" s="81"/>
      <c r="F2793" s="81"/>
      <c r="G2793" s="82"/>
      <c r="H2793" s="83">
        <f>G2792+H2792</f>
        <v>0</v>
      </c>
      <c r="I2793" s="83"/>
      <c r="J2793" s="103"/>
    </row>
    <row r="2794" spans="1:10" ht="12.75" customHeight="1" x14ac:dyDescent="0.25">
      <c r="A2794" s="101"/>
      <c r="B2794" s="79"/>
      <c r="D2794" s="81"/>
      <c r="E2794" s="81"/>
      <c r="F2794" s="81"/>
      <c r="G2794" s="82"/>
      <c r="H2794" s="83"/>
      <c r="I2794" s="83"/>
      <c r="J2794" s="103"/>
    </row>
    <row r="2795" spans="1:10" ht="12.75" customHeight="1" x14ac:dyDescent="0.25">
      <c r="A2795" s="101">
        <v>4</v>
      </c>
      <c r="B2795" s="84" t="s">
        <v>20</v>
      </c>
      <c r="C2795" s="84" t="s">
        <v>21</v>
      </c>
      <c r="D2795" s="85" t="s">
        <v>22</v>
      </c>
      <c r="E2795" s="85" t="s">
        <v>23</v>
      </c>
      <c r="F2795" s="85"/>
      <c r="G2795" s="86" t="s">
        <v>24</v>
      </c>
      <c r="H2795" s="87" t="s">
        <v>25</v>
      </c>
      <c r="I2795" s="87" t="s">
        <v>26</v>
      </c>
      <c r="J2795" s="102"/>
    </row>
    <row r="2796" spans="1:10" ht="12.75" customHeight="1" x14ac:dyDescent="0.25">
      <c r="A2796" s="101"/>
      <c r="B2796" s="80">
        <f>Invoice!B5143</f>
        <v>0</v>
      </c>
      <c r="C2796" s="88">
        <f>Invoice!E5143</f>
        <v>0</v>
      </c>
      <c r="D2796" s="89">
        <f>Invoice!H5143</f>
        <v>0</v>
      </c>
      <c r="E2796" s="81">
        <f t="shared" si="190"/>
        <v>0</v>
      </c>
      <c r="F2796" s="81"/>
      <c r="G2796" s="82">
        <f t="shared" si="191"/>
        <v>0</v>
      </c>
      <c r="H2796" s="83">
        <f t="shared" si="192"/>
        <v>0</v>
      </c>
      <c r="I2796" s="83" t="e">
        <f t="shared" si="193"/>
        <v>#DIV/0!</v>
      </c>
      <c r="J2796" s="103" t="e">
        <f t="shared" si="194"/>
        <v>#DIV/0!</v>
      </c>
    </row>
    <row r="2797" spans="1:10" ht="12.75" customHeight="1" x14ac:dyDescent="0.25">
      <c r="A2797" s="101"/>
      <c r="D2797" s="81"/>
      <c r="E2797" s="81">
        <f>(E2796*Invoice!I5143)+((E2796-(E2796*Invoice!I5143))*Invoice!J5143)</f>
        <v>0</v>
      </c>
      <c r="F2797" s="81"/>
      <c r="G2797" s="90">
        <f>E2797/1.11</f>
        <v>0</v>
      </c>
      <c r="H2797" s="91">
        <f>G2797*11%</f>
        <v>0</v>
      </c>
      <c r="I2797" s="91" t="e">
        <f>G2797/B2796</f>
        <v>#DIV/0!</v>
      </c>
      <c r="J2797" s="104" t="e">
        <f>H2797/B2796</f>
        <v>#DIV/0!</v>
      </c>
    </row>
    <row r="2798" spans="1:10" ht="12.75" customHeight="1" x14ac:dyDescent="0.25">
      <c r="A2798" s="101"/>
      <c r="D2798" s="81" t="s">
        <v>23</v>
      </c>
      <c r="E2798" s="81">
        <f>E2796-E2797</f>
        <v>0</v>
      </c>
      <c r="F2798" s="81"/>
      <c r="G2798" s="82">
        <f>G2796-G2797</f>
        <v>0</v>
      </c>
      <c r="H2798" s="82">
        <f>H2796-H2797</f>
        <v>0</v>
      </c>
      <c r="I2798" s="82" t="e">
        <f>I2796-I2797</f>
        <v>#DIV/0!</v>
      </c>
      <c r="J2798" s="105" t="e">
        <f>J2796-J2797</f>
        <v>#DIV/0!</v>
      </c>
    </row>
    <row r="2799" spans="1:10" ht="12.75" customHeight="1" x14ac:dyDescent="0.25">
      <c r="A2799" s="101"/>
      <c r="D2799" s="81"/>
      <c r="E2799" s="81"/>
      <c r="F2799" s="81"/>
      <c r="G2799" s="82"/>
      <c r="H2799" s="83">
        <f>G2798+H2798</f>
        <v>0</v>
      </c>
      <c r="I2799" s="83"/>
      <c r="J2799" s="103"/>
    </row>
    <row r="2800" spans="1:10" ht="12.75" customHeight="1" x14ac:dyDescent="0.25">
      <c r="A2800" s="101"/>
      <c r="B2800" s="79"/>
      <c r="D2800" s="81"/>
      <c r="E2800" s="81"/>
      <c r="F2800" s="81"/>
      <c r="G2800" s="82"/>
      <c r="H2800" s="83"/>
      <c r="I2800" s="83"/>
      <c r="J2800" s="103"/>
    </row>
    <row r="2801" spans="1:10" ht="12.75" customHeight="1" x14ac:dyDescent="0.25">
      <c r="A2801" s="101">
        <v>5</v>
      </c>
      <c r="B2801" s="84" t="s">
        <v>20</v>
      </c>
      <c r="C2801" s="84" t="s">
        <v>21</v>
      </c>
      <c r="D2801" s="85" t="s">
        <v>22</v>
      </c>
      <c r="E2801" s="85" t="s">
        <v>23</v>
      </c>
      <c r="F2801" s="85"/>
      <c r="G2801" s="86" t="s">
        <v>24</v>
      </c>
      <c r="H2801" s="87" t="s">
        <v>25</v>
      </c>
      <c r="I2801" s="87" t="s">
        <v>26</v>
      </c>
      <c r="J2801" s="102"/>
    </row>
    <row r="2802" spans="1:10" ht="12.75" customHeight="1" x14ac:dyDescent="0.25">
      <c r="A2802" s="101"/>
      <c r="B2802" s="80">
        <f>Invoice!B5144</f>
        <v>0</v>
      </c>
      <c r="C2802" s="88">
        <f>Invoice!E5144</f>
        <v>0</v>
      </c>
      <c r="D2802" s="89">
        <f>Invoice!H5144</f>
        <v>0</v>
      </c>
      <c r="E2802" s="81">
        <f t="shared" si="190"/>
        <v>0</v>
      </c>
      <c r="F2802" s="81"/>
      <c r="G2802" s="82">
        <f t="shared" si="191"/>
        <v>0</v>
      </c>
      <c r="H2802" s="83">
        <f t="shared" si="192"/>
        <v>0</v>
      </c>
      <c r="I2802" s="83" t="e">
        <f t="shared" si="193"/>
        <v>#DIV/0!</v>
      </c>
      <c r="J2802" s="103" t="e">
        <f t="shared" si="194"/>
        <v>#DIV/0!</v>
      </c>
    </row>
    <row r="2803" spans="1:10" ht="12.75" customHeight="1" x14ac:dyDescent="0.25">
      <c r="A2803" s="101"/>
      <c r="D2803" s="81"/>
      <c r="E2803" s="81">
        <f>(E2802*Invoice!I5144)+((E2802-(E2802*Invoice!I5144))*Invoice!J5144)</f>
        <v>0</v>
      </c>
      <c r="F2803" s="81"/>
      <c r="G2803" s="90">
        <f>E2803/1.11</f>
        <v>0</v>
      </c>
      <c r="H2803" s="91">
        <f>G2803*11%</f>
        <v>0</v>
      </c>
      <c r="I2803" s="91" t="e">
        <f>G2803/B2802</f>
        <v>#DIV/0!</v>
      </c>
      <c r="J2803" s="104" t="e">
        <f>H2803/B2802</f>
        <v>#DIV/0!</v>
      </c>
    </row>
    <row r="2804" spans="1:10" ht="12.75" customHeight="1" x14ac:dyDescent="0.25">
      <c r="A2804" s="101"/>
      <c r="D2804" s="81" t="s">
        <v>23</v>
      </c>
      <c r="E2804" s="81">
        <f>E2802-E2803</f>
        <v>0</v>
      </c>
      <c r="F2804" s="81"/>
      <c r="G2804" s="82">
        <f>G2802-G2803</f>
        <v>0</v>
      </c>
      <c r="H2804" s="82">
        <f>H2802-H2803</f>
        <v>0</v>
      </c>
      <c r="I2804" s="82" t="e">
        <f>I2802-I2803</f>
        <v>#DIV/0!</v>
      </c>
      <c r="J2804" s="105" t="e">
        <f>J2802-J2803</f>
        <v>#DIV/0!</v>
      </c>
    </row>
    <row r="2805" spans="1:10" ht="12.75" customHeight="1" x14ac:dyDescent="0.25">
      <c r="A2805" s="101"/>
      <c r="D2805" s="81"/>
      <c r="E2805" s="81"/>
      <c r="F2805" s="81"/>
      <c r="G2805" s="82"/>
      <c r="H2805" s="83">
        <f>G2804+H2804</f>
        <v>0</v>
      </c>
      <c r="I2805" s="83"/>
      <c r="J2805" s="103"/>
    </row>
    <row r="2806" spans="1:10" ht="12.75" customHeight="1" x14ac:dyDescent="0.25">
      <c r="A2806" s="101"/>
      <c r="B2806" s="79"/>
      <c r="D2806" s="81"/>
      <c r="E2806" s="81"/>
      <c r="F2806" s="81"/>
      <c r="G2806" s="82"/>
      <c r="H2806" s="83"/>
      <c r="I2806" s="83"/>
      <c r="J2806" s="103"/>
    </row>
    <row r="2807" spans="1:10" ht="12.75" customHeight="1" x14ac:dyDescent="0.25">
      <c r="A2807" s="101">
        <v>6</v>
      </c>
      <c r="B2807" s="84" t="s">
        <v>20</v>
      </c>
      <c r="C2807" s="84" t="s">
        <v>21</v>
      </c>
      <c r="D2807" s="85" t="s">
        <v>22</v>
      </c>
      <c r="E2807" s="85" t="s">
        <v>23</v>
      </c>
      <c r="F2807" s="85"/>
      <c r="G2807" s="86" t="s">
        <v>24</v>
      </c>
      <c r="H2807" s="87" t="s">
        <v>25</v>
      </c>
      <c r="I2807" s="87" t="s">
        <v>26</v>
      </c>
      <c r="J2807" s="102"/>
    </row>
    <row r="2808" spans="1:10" ht="12.75" customHeight="1" x14ac:dyDescent="0.25">
      <c r="A2808" s="101"/>
      <c r="B2808" s="80">
        <f>Invoice!B5145</f>
        <v>0</v>
      </c>
      <c r="C2808" s="88">
        <f>Invoice!E5145</f>
        <v>0</v>
      </c>
      <c r="D2808" s="89">
        <f>Invoice!H5145</f>
        <v>0</v>
      </c>
      <c r="E2808" s="81">
        <f t="shared" si="190"/>
        <v>0</v>
      </c>
      <c r="F2808" s="81"/>
      <c r="G2808" s="82">
        <f t="shared" si="191"/>
        <v>0</v>
      </c>
      <c r="H2808" s="83">
        <f t="shared" si="192"/>
        <v>0</v>
      </c>
      <c r="I2808" s="83" t="e">
        <f t="shared" si="193"/>
        <v>#DIV/0!</v>
      </c>
      <c r="J2808" s="103" t="e">
        <f t="shared" si="194"/>
        <v>#DIV/0!</v>
      </c>
    </row>
    <row r="2809" spans="1:10" ht="12.75" customHeight="1" x14ac:dyDescent="0.25">
      <c r="A2809" s="101"/>
      <c r="D2809" s="81"/>
      <c r="E2809" s="81">
        <f>(E2808*Invoice!I5145)+((E2808-(E2808*Invoice!I5145))*Invoice!J5145)</f>
        <v>0</v>
      </c>
      <c r="F2809" s="81"/>
      <c r="G2809" s="90">
        <f>E2809/1.11</f>
        <v>0</v>
      </c>
      <c r="H2809" s="91">
        <f>G2809*11%</f>
        <v>0</v>
      </c>
      <c r="I2809" s="91" t="e">
        <f>G2809/B2808</f>
        <v>#DIV/0!</v>
      </c>
      <c r="J2809" s="104" t="e">
        <f>H2809/B2808</f>
        <v>#DIV/0!</v>
      </c>
    </row>
    <row r="2810" spans="1:10" ht="12.75" customHeight="1" x14ac:dyDescent="0.25">
      <c r="A2810" s="101"/>
      <c r="D2810" s="81" t="s">
        <v>23</v>
      </c>
      <c r="E2810" s="81">
        <f>E2808-E2809</f>
        <v>0</v>
      </c>
      <c r="F2810" s="81"/>
      <c r="G2810" s="82">
        <f>G2808-G2809</f>
        <v>0</v>
      </c>
      <c r="H2810" s="82">
        <f>H2808-H2809</f>
        <v>0</v>
      </c>
      <c r="I2810" s="82" t="e">
        <f>I2808-I2809</f>
        <v>#DIV/0!</v>
      </c>
      <c r="J2810" s="105" t="e">
        <f>J2808-J2809</f>
        <v>#DIV/0!</v>
      </c>
    </row>
    <row r="2811" spans="1:10" ht="12.75" customHeight="1" x14ac:dyDescent="0.25">
      <c r="A2811" s="101"/>
      <c r="D2811" s="81"/>
      <c r="E2811" s="81"/>
      <c r="F2811" s="81"/>
      <c r="G2811" s="82"/>
      <c r="H2811" s="83">
        <f>G2810+H2810</f>
        <v>0</v>
      </c>
      <c r="I2811" s="83"/>
      <c r="J2811" s="103"/>
    </row>
    <row r="2812" spans="1:10" ht="12.75" customHeight="1" x14ac:dyDescent="0.25">
      <c r="A2812" s="101"/>
      <c r="B2812" s="79"/>
      <c r="D2812" s="81"/>
      <c r="E2812" s="81"/>
      <c r="F2812" s="81"/>
      <c r="G2812" s="82"/>
      <c r="H2812" s="83"/>
      <c r="I2812" s="83"/>
      <c r="J2812" s="103"/>
    </row>
    <row r="2813" spans="1:10" ht="12.75" customHeight="1" x14ac:dyDescent="0.25">
      <c r="A2813" s="101">
        <v>7</v>
      </c>
      <c r="B2813" s="84" t="s">
        <v>20</v>
      </c>
      <c r="C2813" s="84" t="s">
        <v>21</v>
      </c>
      <c r="D2813" s="85" t="s">
        <v>22</v>
      </c>
      <c r="E2813" s="85" t="s">
        <v>23</v>
      </c>
      <c r="F2813" s="85"/>
      <c r="G2813" s="86" t="s">
        <v>24</v>
      </c>
      <c r="H2813" s="87" t="s">
        <v>25</v>
      </c>
      <c r="I2813" s="87" t="s">
        <v>26</v>
      </c>
      <c r="J2813" s="102"/>
    </row>
    <row r="2814" spans="1:10" ht="12.75" customHeight="1" x14ac:dyDescent="0.25">
      <c r="A2814" s="101"/>
      <c r="B2814" s="80">
        <f>Invoice!B5146</f>
        <v>0</v>
      </c>
      <c r="C2814" s="88">
        <f>Invoice!E5146</f>
        <v>0</v>
      </c>
      <c r="D2814" s="89">
        <f>Invoice!H5146</f>
        <v>0</v>
      </c>
      <c r="E2814" s="81">
        <f t="shared" si="190"/>
        <v>0</v>
      </c>
      <c r="F2814" s="81"/>
      <c r="G2814" s="82">
        <f t="shared" si="191"/>
        <v>0</v>
      </c>
      <c r="H2814" s="83">
        <f t="shared" si="192"/>
        <v>0</v>
      </c>
      <c r="I2814" s="83" t="e">
        <f t="shared" si="193"/>
        <v>#DIV/0!</v>
      </c>
      <c r="J2814" s="103" t="e">
        <f t="shared" si="194"/>
        <v>#DIV/0!</v>
      </c>
    </row>
    <row r="2815" spans="1:10" ht="12.75" customHeight="1" x14ac:dyDescent="0.25">
      <c r="A2815" s="101"/>
      <c r="D2815" s="81"/>
      <c r="E2815" s="81">
        <f>(E2814*Invoice!I5146)+((E2814-(E2814*Invoice!I5146))*Invoice!J5146)</f>
        <v>0</v>
      </c>
      <c r="F2815" s="81"/>
      <c r="G2815" s="90">
        <f>E2815/1.11</f>
        <v>0</v>
      </c>
      <c r="H2815" s="91">
        <f>G2815*11%</f>
        <v>0</v>
      </c>
      <c r="I2815" s="91" t="e">
        <f>G2815/B2814</f>
        <v>#DIV/0!</v>
      </c>
      <c r="J2815" s="104" t="e">
        <f>H2815/B2814</f>
        <v>#DIV/0!</v>
      </c>
    </row>
    <row r="2816" spans="1:10" ht="12.75" customHeight="1" x14ac:dyDescent="0.25">
      <c r="A2816" s="101"/>
      <c r="D2816" s="81" t="s">
        <v>23</v>
      </c>
      <c r="E2816" s="81">
        <f>E2814-E2815</f>
        <v>0</v>
      </c>
      <c r="F2816" s="81"/>
      <c r="G2816" s="82">
        <f>G2814-G2815</f>
        <v>0</v>
      </c>
      <c r="H2816" s="82">
        <f>H2814-H2815</f>
        <v>0</v>
      </c>
      <c r="I2816" s="82" t="e">
        <f>I2814-I2815</f>
        <v>#DIV/0!</v>
      </c>
      <c r="J2816" s="105" t="e">
        <f>J2814-J2815</f>
        <v>#DIV/0!</v>
      </c>
    </row>
    <row r="2817" spans="1:10" ht="12.75" customHeight="1" x14ac:dyDescent="0.25">
      <c r="A2817" s="101"/>
      <c r="D2817" s="81"/>
      <c r="E2817" s="81"/>
      <c r="F2817" s="81"/>
      <c r="G2817" s="82"/>
      <c r="H2817" s="83">
        <f>G2816+H2816</f>
        <v>0</v>
      </c>
      <c r="I2817" s="83"/>
      <c r="J2817" s="103"/>
    </row>
    <row r="2818" spans="1:10" ht="12.75" customHeight="1" x14ac:dyDescent="0.25">
      <c r="A2818" s="101"/>
      <c r="B2818" s="79"/>
      <c r="D2818" s="81"/>
      <c r="E2818" s="81"/>
      <c r="F2818" s="81"/>
      <c r="G2818" s="82"/>
      <c r="H2818" s="83"/>
      <c r="I2818" s="83"/>
      <c r="J2818" s="103"/>
    </row>
    <row r="2819" spans="1:10" ht="12.75" customHeight="1" x14ac:dyDescent="0.25">
      <c r="A2819" s="101">
        <v>8</v>
      </c>
      <c r="B2819" s="84" t="s">
        <v>20</v>
      </c>
      <c r="C2819" s="84" t="s">
        <v>21</v>
      </c>
      <c r="D2819" s="85" t="s">
        <v>22</v>
      </c>
      <c r="E2819" s="85" t="s">
        <v>23</v>
      </c>
      <c r="F2819" s="85"/>
      <c r="G2819" s="86" t="s">
        <v>24</v>
      </c>
      <c r="H2819" s="87" t="s">
        <v>25</v>
      </c>
      <c r="I2819" s="87" t="s">
        <v>26</v>
      </c>
      <c r="J2819" s="102"/>
    </row>
    <row r="2820" spans="1:10" ht="12.75" customHeight="1" x14ac:dyDescent="0.25">
      <c r="A2820" s="101"/>
      <c r="B2820" s="80">
        <f>Invoice!B5147</f>
        <v>0</v>
      </c>
      <c r="C2820" s="88">
        <f>Invoice!E5147</f>
        <v>0</v>
      </c>
      <c r="D2820" s="89">
        <f>Invoice!H5147</f>
        <v>0</v>
      </c>
      <c r="E2820" s="81">
        <f t="shared" si="190"/>
        <v>0</v>
      </c>
      <c r="F2820" s="81"/>
      <c r="G2820" s="82">
        <f t="shared" si="191"/>
        <v>0</v>
      </c>
      <c r="H2820" s="83">
        <f t="shared" si="192"/>
        <v>0</v>
      </c>
      <c r="I2820" s="83" t="e">
        <f t="shared" si="193"/>
        <v>#DIV/0!</v>
      </c>
      <c r="J2820" s="103" t="e">
        <f t="shared" si="194"/>
        <v>#DIV/0!</v>
      </c>
    </row>
    <row r="2821" spans="1:10" ht="12.75" customHeight="1" x14ac:dyDescent="0.25">
      <c r="A2821" s="101"/>
      <c r="D2821" s="81"/>
      <c r="E2821" s="81">
        <f>(E2820*Invoice!I5147)+((E2820-(E2820*Invoice!I5147))*Invoice!J5147)</f>
        <v>0</v>
      </c>
      <c r="F2821" s="81"/>
      <c r="G2821" s="90">
        <f>E2821/1.11</f>
        <v>0</v>
      </c>
      <c r="H2821" s="91">
        <f>G2821*11%</f>
        <v>0</v>
      </c>
      <c r="I2821" s="91" t="e">
        <f>G2821/B2820</f>
        <v>#DIV/0!</v>
      </c>
      <c r="J2821" s="104" t="e">
        <f>H2821/B2820</f>
        <v>#DIV/0!</v>
      </c>
    </row>
    <row r="2822" spans="1:10" ht="12.75" customHeight="1" x14ac:dyDescent="0.25">
      <c r="A2822" s="101"/>
      <c r="D2822" s="81" t="s">
        <v>23</v>
      </c>
      <c r="E2822" s="81">
        <f>E2820-E2821</f>
        <v>0</v>
      </c>
      <c r="F2822" s="81"/>
      <c r="G2822" s="82">
        <f>G2820-G2821</f>
        <v>0</v>
      </c>
      <c r="H2822" s="82">
        <f>H2820-H2821</f>
        <v>0</v>
      </c>
      <c r="I2822" s="82" t="e">
        <f>I2820-I2821</f>
        <v>#DIV/0!</v>
      </c>
      <c r="J2822" s="105" t="e">
        <f>J2820-J2821</f>
        <v>#DIV/0!</v>
      </c>
    </row>
    <row r="2823" spans="1:10" ht="12.75" customHeight="1" x14ac:dyDescent="0.25">
      <c r="A2823" s="101"/>
      <c r="D2823" s="81"/>
      <c r="E2823" s="81"/>
      <c r="F2823" s="81"/>
      <c r="G2823" s="82"/>
      <c r="H2823" s="83">
        <f>G2822+H2822</f>
        <v>0</v>
      </c>
      <c r="I2823" s="83"/>
      <c r="J2823" s="103"/>
    </row>
    <row r="2824" spans="1:10" ht="12.75" customHeight="1" x14ac:dyDescent="0.25">
      <c r="A2824" s="101"/>
      <c r="B2824" s="79"/>
      <c r="D2824" s="81"/>
      <c r="E2824" s="81"/>
      <c r="F2824" s="81"/>
      <c r="G2824" s="82"/>
      <c r="H2824" s="83"/>
      <c r="I2824" s="83"/>
      <c r="J2824" s="103"/>
    </row>
    <row r="2825" spans="1:10" ht="12.75" customHeight="1" x14ac:dyDescent="0.25">
      <c r="A2825" s="101">
        <v>9</v>
      </c>
      <c r="B2825" s="84" t="s">
        <v>20</v>
      </c>
      <c r="C2825" s="84" t="s">
        <v>21</v>
      </c>
      <c r="D2825" s="85" t="s">
        <v>22</v>
      </c>
      <c r="E2825" s="85" t="s">
        <v>23</v>
      </c>
      <c r="F2825" s="85"/>
      <c r="G2825" s="86" t="s">
        <v>24</v>
      </c>
      <c r="H2825" s="87" t="s">
        <v>25</v>
      </c>
      <c r="I2825" s="87" t="s">
        <v>26</v>
      </c>
      <c r="J2825" s="102"/>
    </row>
    <row r="2826" spans="1:10" ht="12.75" customHeight="1" x14ac:dyDescent="0.25">
      <c r="A2826" s="101"/>
      <c r="B2826" s="80">
        <f>Invoice!B5148</f>
        <v>0</v>
      </c>
      <c r="C2826" s="88">
        <f>Invoice!E5148</f>
        <v>0</v>
      </c>
      <c r="D2826" s="89">
        <f>Invoice!H5148</f>
        <v>0</v>
      </c>
      <c r="E2826" s="81">
        <f t="shared" si="190"/>
        <v>0</v>
      </c>
      <c r="F2826" s="81"/>
      <c r="G2826" s="82">
        <f t="shared" si="191"/>
        <v>0</v>
      </c>
      <c r="H2826" s="83">
        <f t="shared" si="192"/>
        <v>0</v>
      </c>
      <c r="I2826" s="83" t="e">
        <f t="shared" si="193"/>
        <v>#DIV/0!</v>
      </c>
      <c r="J2826" s="103" t="e">
        <f t="shared" si="194"/>
        <v>#DIV/0!</v>
      </c>
    </row>
    <row r="2827" spans="1:10" ht="12.75" customHeight="1" x14ac:dyDescent="0.25">
      <c r="A2827" s="101"/>
      <c r="D2827" s="81"/>
      <c r="E2827" s="81">
        <f>(E2826*Invoice!I5148)+((E2826-(E2826*Invoice!I5148))*Invoice!J5148)</f>
        <v>0</v>
      </c>
      <c r="F2827" s="81"/>
      <c r="G2827" s="90">
        <f>E2827/1.11</f>
        <v>0</v>
      </c>
      <c r="H2827" s="91">
        <f>G2827*11%</f>
        <v>0</v>
      </c>
      <c r="I2827" s="91" t="e">
        <f>G2827/B2826</f>
        <v>#DIV/0!</v>
      </c>
      <c r="J2827" s="104" t="e">
        <f>H2827/B2826</f>
        <v>#DIV/0!</v>
      </c>
    </row>
    <row r="2828" spans="1:10" ht="12.75" customHeight="1" x14ac:dyDescent="0.25">
      <c r="A2828" s="101"/>
      <c r="D2828" s="81" t="s">
        <v>23</v>
      </c>
      <c r="E2828" s="81">
        <f>E2826-E2827</f>
        <v>0</v>
      </c>
      <c r="F2828" s="81"/>
      <c r="G2828" s="82">
        <f>G2826-G2827</f>
        <v>0</v>
      </c>
      <c r="H2828" s="82">
        <f>H2826-H2827</f>
        <v>0</v>
      </c>
      <c r="I2828" s="82" t="e">
        <f>I2826-I2827</f>
        <v>#DIV/0!</v>
      </c>
      <c r="J2828" s="105" t="e">
        <f>J2826-J2827</f>
        <v>#DIV/0!</v>
      </c>
    </row>
    <row r="2829" spans="1:10" ht="12.75" customHeight="1" x14ac:dyDescent="0.25">
      <c r="A2829" s="101"/>
      <c r="D2829" s="81"/>
      <c r="E2829" s="81"/>
      <c r="F2829" s="81"/>
      <c r="G2829" s="82"/>
      <c r="H2829" s="83">
        <f>G2828+H2828</f>
        <v>0</v>
      </c>
      <c r="I2829" s="83"/>
      <c r="J2829" s="103"/>
    </row>
    <row r="2830" spans="1:10" ht="12.75" customHeight="1" x14ac:dyDescent="0.25">
      <c r="A2830" s="101"/>
      <c r="B2830" s="79"/>
      <c r="D2830" s="81"/>
      <c r="E2830" s="81"/>
      <c r="F2830" s="81"/>
      <c r="G2830" s="82"/>
      <c r="H2830" s="83"/>
      <c r="I2830" s="83"/>
      <c r="J2830" s="103"/>
    </row>
    <row r="2831" spans="1:10" ht="12.75" customHeight="1" x14ac:dyDescent="0.25">
      <c r="A2831" s="101">
        <v>10</v>
      </c>
      <c r="B2831" s="84" t="s">
        <v>20</v>
      </c>
      <c r="C2831" s="84" t="s">
        <v>21</v>
      </c>
      <c r="D2831" s="85" t="s">
        <v>22</v>
      </c>
      <c r="E2831" s="85" t="s">
        <v>23</v>
      </c>
      <c r="F2831" s="85"/>
      <c r="G2831" s="86" t="s">
        <v>24</v>
      </c>
      <c r="H2831" s="87" t="s">
        <v>25</v>
      </c>
      <c r="I2831" s="87" t="s">
        <v>26</v>
      </c>
      <c r="J2831" s="102"/>
    </row>
    <row r="2832" spans="1:10" ht="12.75" customHeight="1" x14ac:dyDescent="0.25">
      <c r="A2832" s="101"/>
      <c r="B2832" s="80">
        <f>Invoice!B5149</f>
        <v>0</v>
      </c>
      <c r="C2832" s="88">
        <f>Invoice!E5149</f>
        <v>0</v>
      </c>
      <c r="D2832" s="89">
        <f>Invoice!H5149</f>
        <v>0</v>
      </c>
      <c r="E2832" s="81">
        <f t="shared" si="190"/>
        <v>0</v>
      </c>
      <c r="F2832" s="81"/>
      <c r="G2832" s="82">
        <f t="shared" si="191"/>
        <v>0</v>
      </c>
      <c r="H2832" s="83">
        <f t="shared" si="192"/>
        <v>0</v>
      </c>
      <c r="I2832" s="83" t="e">
        <f t="shared" si="193"/>
        <v>#DIV/0!</v>
      </c>
      <c r="J2832" s="103" t="e">
        <f t="shared" si="194"/>
        <v>#DIV/0!</v>
      </c>
    </row>
    <row r="2833" spans="1:10" ht="12.75" customHeight="1" x14ac:dyDescent="0.25">
      <c r="A2833" s="101"/>
      <c r="D2833" s="81"/>
      <c r="E2833" s="81">
        <f>(E2832*Invoice!I5149)+((E2832-(E2832*Invoice!I5149))*Invoice!J5149)</f>
        <v>0</v>
      </c>
      <c r="F2833" s="81"/>
      <c r="G2833" s="90">
        <f>E2833/1.11</f>
        <v>0</v>
      </c>
      <c r="H2833" s="91">
        <f>G2833*11%</f>
        <v>0</v>
      </c>
      <c r="I2833" s="91" t="e">
        <f>G2833/B2832</f>
        <v>#DIV/0!</v>
      </c>
      <c r="J2833" s="104" t="e">
        <f>H2833/B2832</f>
        <v>#DIV/0!</v>
      </c>
    </row>
    <row r="2834" spans="1:10" ht="12.75" customHeight="1" x14ac:dyDescent="0.25">
      <c r="A2834" s="101"/>
      <c r="D2834" s="81" t="s">
        <v>23</v>
      </c>
      <c r="E2834" s="81">
        <f>E2832-E2833</f>
        <v>0</v>
      </c>
      <c r="F2834" s="81"/>
      <c r="G2834" s="82">
        <f>G2832-G2833</f>
        <v>0</v>
      </c>
      <c r="H2834" s="82">
        <f>H2832-H2833</f>
        <v>0</v>
      </c>
      <c r="I2834" s="82" t="e">
        <f>I2832-I2833</f>
        <v>#DIV/0!</v>
      </c>
      <c r="J2834" s="105" t="e">
        <f>J2832-J2833</f>
        <v>#DIV/0!</v>
      </c>
    </row>
    <row r="2835" spans="1:10" ht="12.75" customHeight="1" x14ac:dyDescent="0.25">
      <c r="A2835" s="101"/>
      <c r="D2835" s="81"/>
      <c r="E2835" s="81"/>
      <c r="F2835" s="81"/>
      <c r="G2835" s="82"/>
      <c r="H2835" s="83">
        <f>G2834+H2834</f>
        <v>0</v>
      </c>
      <c r="I2835" s="83"/>
      <c r="J2835" s="103"/>
    </row>
    <row r="2836" spans="1:10" ht="12.75" customHeight="1" x14ac:dyDescent="0.25">
      <c r="A2836" s="101"/>
      <c r="B2836" s="79"/>
      <c r="D2836" s="81"/>
      <c r="E2836" s="81"/>
      <c r="F2836" s="81"/>
      <c r="G2836" s="82"/>
      <c r="H2836" s="83"/>
      <c r="I2836" s="83"/>
      <c r="J2836" s="103"/>
    </row>
    <row r="2837" spans="1:10" ht="12.75" customHeight="1" x14ac:dyDescent="0.25">
      <c r="A2837" s="101">
        <v>11</v>
      </c>
      <c r="B2837" s="84" t="s">
        <v>20</v>
      </c>
      <c r="C2837" s="84" t="s">
        <v>21</v>
      </c>
      <c r="D2837" s="85" t="s">
        <v>22</v>
      </c>
      <c r="E2837" s="85" t="s">
        <v>23</v>
      </c>
      <c r="F2837" s="85"/>
      <c r="G2837" s="86" t="s">
        <v>24</v>
      </c>
      <c r="H2837" s="87" t="s">
        <v>25</v>
      </c>
      <c r="I2837" s="87" t="s">
        <v>26</v>
      </c>
      <c r="J2837" s="102"/>
    </row>
    <row r="2838" spans="1:10" ht="12.75" customHeight="1" x14ac:dyDescent="0.25">
      <c r="A2838" s="101"/>
      <c r="B2838" s="80">
        <f>Invoice!B5150</f>
        <v>0</v>
      </c>
      <c r="C2838" s="88">
        <f>Invoice!E5150</f>
        <v>0</v>
      </c>
      <c r="D2838" s="89">
        <f>Invoice!H5150</f>
        <v>0</v>
      </c>
      <c r="E2838" s="81">
        <f t="shared" si="190"/>
        <v>0</v>
      </c>
      <c r="F2838" s="81"/>
      <c r="G2838" s="82">
        <f t="shared" si="191"/>
        <v>0</v>
      </c>
      <c r="H2838" s="83">
        <f t="shared" si="192"/>
        <v>0</v>
      </c>
      <c r="I2838" s="83" t="e">
        <f t="shared" si="193"/>
        <v>#DIV/0!</v>
      </c>
      <c r="J2838" s="103" t="e">
        <f t="shared" si="194"/>
        <v>#DIV/0!</v>
      </c>
    </row>
    <row r="2839" spans="1:10" ht="12.75" customHeight="1" x14ac:dyDescent="0.25">
      <c r="A2839" s="101"/>
      <c r="D2839" s="81"/>
      <c r="E2839" s="81">
        <f>(E2838*Invoice!I5150)+((E2838-(E2838*Invoice!I5150))*Invoice!J5150)</f>
        <v>0</v>
      </c>
      <c r="F2839" s="81"/>
      <c r="G2839" s="90">
        <f>E2839/1.11</f>
        <v>0</v>
      </c>
      <c r="H2839" s="91">
        <f>G2839*11%</f>
        <v>0</v>
      </c>
      <c r="I2839" s="91" t="e">
        <f>G2839/B2838</f>
        <v>#DIV/0!</v>
      </c>
      <c r="J2839" s="104" t="e">
        <f>H2839/B2838</f>
        <v>#DIV/0!</v>
      </c>
    </row>
    <row r="2840" spans="1:10" ht="12.75" customHeight="1" x14ac:dyDescent="0.25">
      <c r="A2840" s="101"/>
      <c r="D2840" s="81" t="s">
        <v>23</v>
      </c>
      <c r="E2840" s="81">
        <f>E2838-E2839</f>
        <v>0</v>
      </c>
      <c r="F2840" s="81"/>
      <c r="G2840" s="82">
        <f>G2838-G2839</f>
        <v>0</v>
      </c>
      <c r="H2840" s="82">
        <f>H2838-H2839</f>
        <v>0</v>
      </c>
      <c r="I2840" s="82" t="e">
        <f>I2838-I2839</f>
        <v>#DIV/0!</v>
      </c>
      <c r="J2840" s="105" t="e">
        <f>J2838-J2839</f>
        <v>#DIV/0!</v>
      </c>
    </row>
    <row r="2841" spans="1:10" ht="12.75" customHeight="1" x14ac:dyDescent="0.25">
      <c r="A2841" s="101"/>
      <c r="D2841" s="81"/>
      <c r="E2841" s="81"/>
      <c r="F2841" s="81"/>
      <c r="G2841" s="82"/>
      <c r="H2841" s="83">
        <f>G2840+H2840</f>
        <v>0</v>
      </c>
      <c r="I2841" s="83"/>
      <c r="J2841" s="103"/>
    </row>
    <row r="2842" spans="1:10" ht="12.75" customHeight="1" x14ac:dyDescent="0.25">
      <c r="A2842" s="101"/>
      <c r="B2842" s="79"/>
      <c r="D2842" s="81"/>
      <c r="E2842" s="81"/>
      <c r="F2842" s="81"/>
      <c r="G2842" s="82"/>
      <c r="H2842" s="83"/>
      <c r="I2842" s="83"/>
      <c r="J2842" s="103"/>
    </row>
    <row r="2843" spans="1:10" ht="12.75" customHeight="1" x14ac:dyDescent="0.25">
      <c r="A2843" s="101">
        <v>12</v>
      </c>
      <c r="B2843" s="84" t="s">
        <v>20</v>
      </c>
      <c r="C2843" s="84" t="s">
        <v>21</v>
      </c>
      <c r="D2843" s="85" t="s">
        <v>22</v>
      </c>
      <c r="E2843" s="85" t="s">
        <v>23</v>
      </c>
      <c r="F2843" s="85"/>
      <c r="G2843" s="86" t="s">
        <v>24</v>
      </c>
      <c r="H2843" s="87" t="s">
        <v>25</v>
      </c>
      <c r="I2843" s="87" t="s">
        <v>26</v>
      </c>
      <c r="J2843" s="102"/>
    </row>
    <row r="2844" spans="1:10" ht="12.75" customHeight="1" x14ac:dyDescent="0.25">
      <c r="A2844" s="101"/>
      <c r="B2844" s="80">
        <f>Invoice!B5151</f>
        <v>0</v>
      </c>
      <c r="C2844" s="88">
        <f>Invoice!E5151</f>
        <v>0</v>
      </c>
      <c r="D2844" s="89">
        <f>Invoice!H5151</f>
        <v>0</v>
      </c>
      <c r="E2844" s="81">
        <f t="shared" si="190"/>
        <v>0</v>
      </c>
      <c r="F2844" s="81"/>
      <c r="G2844" s="82">
        <f t="shared" si="191"/>
        <v>0</v>
      </c>
      <c r="H2844" s="83">
        <f t="shared" si="192"/>
        <v>0</v>
      </c>
      <c r="I2844" s="83" t="e">
        <f t="shared" si="193"/>
        <v>#DIV/0!</v>
      </c>
      <c r="J2844" s="103" t="e">
        <f t="shared" si="194"/>
        <v>#DIV/0!</v>
      </c>
    </row>
    <row r="2845" spans="1:10" ht="12.75" customHeight="1" x14ac:dyDescent="0.25">
      <c r="A2845" s="101"/>
      <c r="D2845" s="81"/>
      <c r="E2845" s="81">
        <f>(E2844*Invoice!I5151)+((E2844-(E2844*Invoice!I5151))*Invoice!J5151)</f>
        <v>0</v>
      </c>
      <c r="F2845" s="81"/>
      <c r="G2845" s="90">
        <f>E2845/1.11</f>
        <v>0</v>
      </c>
      <c r="H2845" s="91">
        <f>G2845*11%</f>
        <v>0</v>
      </c>
      <c r="I2845" s="91" t="e">
        <f>G2845/B2844</f>
        <v>#DIV/0!</v>
      </c>
      <c r="J2845" s="104" t="e">
        <f>H2845/B2844</f>
        <v>#DIV/0!</v>
      </c>
    </row>
    <row r="2846" spans="1:10" ht="12.75" customHeight="1" x14ac:dyDescent="0.25">
      <c r="A2846" s="101"/>
      <c r="D2846" s="81" t="s">
        <v>23</v>
      </c>
      <c r="E2846" s="81">
        <f>E2844-E2845</f>
        <v>0</v>
      </c>
      <c r="F2846" s="81"/>
      <c r="G2846" s="82">
        <f>G2844-G2845</f>
        <v>0</v>
      </c>
      <c r="H2846" s="82">
        <f>H2844-H2845</f>
        <v>0</v>
      </c>
      <c r="I2846" s="82" t="e">
        <f>I2844-I2845</f>
        <v>#DIV/0!</v>
      </c>
      <c r="J2846" s="105" t="e">
        <f>J2844-J2845</f>
        <v>#DIV/0!</v>
      </c>
    </row>
    <row r="2847" spans="1:10" ht="12.75" customHeight="1" x14ac:dyDescent="0.25">
      <c r="A2847" s="101"/>
      <c r="D2847" s="81"/>
      <c r="E2847" s="81"/>
      <c r="F2847" s="81"/>
      <c r="G2847" s="82"/>
      <c r="H2847" s="83">
        <f>G2846+H2846</f>
        <v>0</v>
      </c>
      <c r="I2847" s="83"/>
      <c r="J2847" s="103"/>
    </row>
    <row r="2848" spans="1:10" ht="12.75" customHeight="1" x14ac:dyDescent="0.25">
      <c r="A2848" s="101"/>
      <c r="B2848" s="79"/>
      <c r="D2848" s="81"/>
      <c r="E2848" s="81"/>
      <c r="F2848" s="81"/>
      <c r="G2848" s="82"/>
      <c r="H2848" s="83"/>
      <c r="I2848" s="83"/>
      <c r="J2848" s="103"/>
    </row>
    <row r="2849" spans="1:10" ht="12.75" customHeight="1" x14ac:dyDescent="0.25">
      <c r="A2849" s="101">
        <v>13</v>
      </c>
      <c r="B2849" s="84" t="s">
        <v>20</v>
      </c>
      <c r="C2849" s="84" t="s">
        <v>21</v>
      </c>
      <c r="D2849" s="85" t="s">
        <v>22</v>
      </c>
      <c r="E2849" s="85" t="s">
        <v>23</v>
      </c>
      <c r="F2849" s="85"/>
      <c r="G2849" s="86" t="s">
        <v>24</v>
      </c>
      <c r="H2849" s="87" t="s">
        <v>25</v>
      </c>
      <c r="I2849" s="87" t="s">
        <v>26</v>
      </c>
      <c r="J2849" s="102"/>
    </row>
    <row r="2850" spans="1:10" ht="12.75" customHeight="1" x14ac:dyDescent="0.25">
      <c r="A2850" s="101"/>
      <c r="B2850" s="80">
        <f>Invoice!B5152</f>
        <v>0</v>
      </c>
      <c r="C2850" s="88">
        <f>Invoice!E5152</f>
        <v>0</v>
      </c>
      <c r="D2850" s="89">
        <f>Invoice!H5152</f>
        <v>0</v>
      </c>
      <c r="E2850" s="81">
        <f t="shared" si="190"/>
        <v>0</v>
      </c>
      <c r="F2850" s="81"/>
      <c r="G2850" s="82">
        <f t="shared" si="191"/>
        <v>0</v>
      </c>
      <c r="H2850" s="83">
        <f t="shared" si="192"/>
        <v>0</v>
      </c>
      <c r="I2850" s="83" t="e">
        <f t="shared" si="193"/>
        <v>#DIV/0!</v>
      </c>
      <c r="J2850" s="103" t="e">
        <f t="shared" si="194"/>
        <v>#DIV/0!</v>
      </c>
    </row>
    <row r="2851" spans="1:10" ht="12.75" customHeight="1" x14ac:dyDescent="0.25">
      <c r="A2851" s="101"/>
      <c r="D2851" s="81"/>
      <c r="E2851" s="81">
        <f>(E2850*Invoice!I5152)+((E2850-(E2850*Invoice!I5152))*Invoice!J5152)</f>
        <v>0</v>
      </c>
      <c r="F2851" s="81"/>
      <c r="G2851" s="90">
        <f>E2851/1.11</f>
        <v>0</v>
      </c>
      <c r="H2851" s="91">
        <f>G2851*11%</f>
        <v>0</v>
      </c>
      <c r="I2851" s="91" t="e">
        <f>G2851/B2850</f>
        <v>#DIV/0!</v>
      </c>
      <c r="J2851" s="104" t="e">
        <f>H2851/B2850</f>
        <v>#DIV/0!</v>
      </c>
    </row>
    <row r="2852" spans="1:10" ht="12.75" customHeight="1" x14ac:dyDescent="0.25">
      <c r="A2852" s="101"/>
      <c r="D2852" s="81" t="s">
        <v>23</v>
      </c>
      <c r="E2852" s="81">
        <f>E2850-E2851</f>
        <v>0</v>
      </c>
      <c r="F2852" s="81"/>
      <c r="G2852" s="82">
        <f>G2850-G2851</f>
        <v>0</v>
      </c>
      <c r="H2852" s="82">
        <f>H2850-H2851</f>
        <v>0</v>
      </c>
      <c r="I2852" s="82" t="e">
        <f>I2850-I2851</f>
        <v>#DIV/0!</v>
      </c>
      <c r="J2852" s="105" t="e">
        <f>J2850-J2851</f>
        <v>#DIV/0!</v>
      </c>
    </row>
    <row r="2853" spans="1:10" ht="12.75" customHeight="1" x14ac:dyDescent="0.25">
      <c r="A2853" s="101"/>
      <c r="D2853" s="81"/>
      <c r="E2853" s="81"/>
      <c r="F2853" s="81"/>
      <c r="G2853" s="82"/>
      <c r="H2853" s="83">
        <f>G2852+H2852</f>
        <v>0</v>
      </c>
      <c r="I2853" s="83"/>
      <c r="J2853" s="103"/>
    </row>
    <row r="2854" spans="1:10" ht="12.75" customHeight="1" x14ac:dyDescent="0.25">
      <c r="A2854" s="101"/>
      <c r="B2854" s="79"/>
      <c r="D2854" s="81"/>
      <c r="E2854" s="81"/>
      <c r="F2854" s="81"/>
      <c r="G2854" s="82"/>
      <c r="H2854" s="83"/>
      <c r="I2854" s="83"/>
      <c r="J2854" s="103"/>
    </row>
    <row r="2855" spans="1:10" ht="12.75" customHeight="1" x14ac:dyDescent="0.25">
      <c r="A2855" s="101">
        <v>14</v>
      </c>
      <c r="B2855" s="84" t="s">
        <v>20</v>
      </c>
      <c r="C2855" s="84" t="s">
        <v>21</v>
      </c>
      <c r="D2855" s="85" t="s">
        <v>22</v>
      </c>
      <c r="E2855" s="85" t="s">
        <v>23</v>
      </c>
      <c r="F2855" s="85"/>
      <c r="G2855" s="86" t="s">
        <v>24</v>
      </c>
      <c r="H2855" s="87" t="s">
        <v>25</v>
      </c>
      <c r="I2855" s="87" t="s">
        <v>26</v>
      </c>
      <c r="J2855" s="102"/>
    </row>
    <row r="2856" spans="1:10" ht="12.75" customHeight="1" x14ac:dyDescent="0.25">
      <c r="A2856" s="101"/>
      <c r="B2856" s="80">
        <f>Invoice!B5153</f>
        <v>0</v>
      </c>
      <c r="C2856" s="88">
        <f>Invoice!E5153</f>
        <v>0</v>
      </c>
      <c r="D2856" s="89">
        <f>Invoice!H5153</f>
        <v>0</v>
      </c>
      <c r="E2856" s="81">
        <f t="shared" si="190"/>
        <v>0</v>
      </c>
      <c r="F2856" s="81"/>
      <c r="G2856" s="82">
        <f t="shared" si="191"/>
        <v>0</v>
      </c>
      <c r="H2856" s="83">
        <f t="shared" si="192"/>
        <v>0</v>
      </c>
      <c r="I2856" s="83" t="e">
        <f t="shared" si="193"/>
        <v>#DIV/0!</v>
      </c>
      <c r="J2856" s="103" t="e">
        <f t="shared" si="194"/>
        <v>#DIV/0!</v>
      </c>
    </row>
    <row r="2857" spans="1:10" ht="12.75" customHeight="1" x14ac:dyDescent="0.25">
      <c r="A2857" s="101"/>
      <c r="D2857" s="81"/>
      <c r="E2857" s="81">
        <f>(E2856*Invoice!I5153)+((E2856-(E2856*Invoice!I5153))*Invoice!J5153)</f>
        <v>0</v>
      </c>
      <c r="F2857" s="81"/>
      <c r="G2857" s="90">
        <f>E2857/1.11</f>
        <v>0</v>
      </c>
      <c r="H2857" s="91">
        <f>G2857*11%</f>
        <v>0</v>
      </c>
      <c r="I2857" s="91" t="e">
        <f>G2857/B2856</f>
        <v>#DIV/0!</v>
      </c>
      <c r="J2857" s="104" t="e">
        <f>H2857/B2856</f>
        <v>#DIV/0!</v>
      </c>
    </row>
    <row r="2858" spans="1:10" ht="12.75" customHeight="1" x14ac:dyDescent="0.25">
      <c r="A2858" s="101"/>
      <c r="D2858" s="81" t="s">
        <v>23</v>
      </c>
      <c r="E2858" s="81">
        <f>E2856-E2857</f>
        <v>0</v>
      </c>
      <c r="F2858" s="81"/>
      <c r="G2858" s="82">
        <f>G2856-G2857</f>
        <v>0</v>
      </c>
      <c r="H2858" s="82">
        <f>H2856-H2857</f>
        <v>0</v>
      </c>
      <c r="I2858" s="82" t="e">
        <f>I2856-I2857</f>
        <v>#DIV/0!</v>
      </c>
      <c r="J2858" s="105" t="e">
        <f>J2856-J2857</f>
        <v>#DIV/0!</v>
      </c>
    </row>
    <row r="2859" spans="1:10" ht="12.75" customHeight="1" x14ac:dyDescent="0.25">
      <c r="A2859" s="101"/>
      <c r="D2859" s="81"/>
      <c r="E2859" s="81"/>
      <c r="F2859" s="81"/>
      <c r="G2859" s="82"/>
      <c r="H2859" s="83">
        <f>G2858+H2858</f>
        <v>0</v>
      </c>
      <c r="I2859" s="83"/>
      <c r="J2859" s="103"/>
    </row>
    <row r="2860" spans="1:10" ht="12.75" customHeight="1" x14ac:dyDescent="0.25">
      <c r="A2860" s="101"/>
      <c r="B2860" s="79"/>
      <c r="D2860" s="81"/>
      <c r="E2860" s="81"/>
      <c r="F2860" s="81"/>
      <c r="G2860" s="82"/>
      <c r="H2860" s="83"/>
      <c r="I2860" s="83"/>
      <c r="J2860" s="103"/>
    </row>
    <row r="2861" spans="1:10" ht="12.75" customHeight="1" x14ac:dyDescent="0.25">
      <c r="A2861" s="101">
        <v>15</v>
      </c>
      <c r="B2861" s="84" t="s">
        <v>20</v>
      </c>
      <c r="C2861" s="84" t="s">
        <v>21</v>
      </c>
      <c r="D2861" s="85" t="s">
        <v>22</v>
      </c>
      <c r="E2861" s="85" t="s">
        <v>23</v>
      </c>
      <c r="F2861" s="85"/>
      <c r="G2861" s="86" t="s">
        <v>24</v>
      </c>
      <c r="H2861" s="87" t="s">
        <v>25</v>
      </c>
      <c r="I2861" s="87" t="s">
        <v>26</v>
      </c>
      <c r="J2861" s="102"/>
    </row>
    <row r="2862" spans="1:10" ht="12.75" customHeight="1" x14ac:dyDescent="0.25">
      <c r="A2862" s="101"/>
      <c r="B2862" s="80">
        <f>Invoice!B5154</f>
        <v>0</v>
      </c>
      <c r="C2862" s="88">
        <f>Invoice!E5154</f>
        <v>0</v>
      </c>
      <c r="D2862" s="89">
        <f>Invoice!H5154</f>
        <v>0</v>
      </c>
      <c r="E2862" s="81">
        <f t="shared" si="190"/>
        <v>0</v>
      </c>
      <c r="F2862" s="81"/>
      <c r="G2862" s="82">
        <f t="shared" si="191"/>
        <v>0</v>
      </c>
      <c r="H2862" s="83">
        <f t="shared" si="192"/>
        <v>0</v>
      </c>
      <c r="I2862" s="83" t="e">
        <f t="shared" si="193"/>
        <v>#DIV/0!</v>
      </c>
      <c r="J2862" s="103" t="e">
        <f t="shared" si="194"/>
        <v>#DIV/0!</v>
      </c>
    </row>
    <row r="2863" spans="1:10" ht="12.75" customHeight="1" x14ac:dyDescent="0.25">
      <c r="A2863" s="101"/>
      <c r="D2863" s="81"/>
      <c r="E2863" s="81">
        <f>(E2862*Invoice!I5154)+((E2862-(E2862*Invoice!I5154))*Invoice!J5154)</f>
        <v>0</v>
      </c>
      <c r="F2863" s="81"/>
      <c r="G2863" s="90">
        <f>E2863/1.11</f>
        <v>0</v>
      </c>
      <c r="H2863" s="91">
        <f>G2863*11%</f>
        <v>0</v>
      </c>
      <c r="I2863" s="91" t="e">
        <f>G2863/B2862</f>
        <v>#DIV/0!</v>
      </c>
      <c r="J2863" s="104" t="e">
        <f>H2863/B2862</f>
        <v>#DIV/0!</v>
      </c>
    </row>
    <row r="2864" spans="1:10" ht="12.75" customHeight="1" x14ac:dyDescent="0.25">
      <c r="A2864" s="101"/>
      <c r="D2864" s="81" t="s">
        <v>23</v>
      </c>
      <c r="E2864" s="81">
        <f>E2862-E2863</f>
        <v>0</v>
      </c>
      <c r="F2864" s="81"/>
      <c r="G2864" s="82">
        <f>G2862-G2863</f>
        <v>0</v>
      </c>
      <c r="H2864" s="82">
        <f>H2862-H2863</f>
        <v>0</v>
      </c>
      <c r="I2864" s="82" t="e">
        <f>I2862-I2863</f>
        <v>#DIV/0!</v>
      </c>
      <c r="J2864" s="105" t="e">
        <f>J2862-J2863</f>
        <v>#DIV/0!</v>
      </c>
    </row>
    <row r="2865" spans="1:10" ht="12.75" customHeight="1" x14ac:dyDescent="0.25">
      <c r="A2865" s="101"/>
      <c r="D2865" s="81"/>
      <c r="E2865" s="81"/>
      <c r="F2865" s="81"/>
      <c r="G2865" s="82"/>
      <c r="H2865" s="83">
        <f>G2864+H2864</f>
        <v>0</v>
      </c>
      <c r="I2865" s="83"/>
      <c r="J2865" s="103"/>
    </row>
    <row r="2866" spans="1:10" ht="12.75" customHeight="1" x14ac:dyDescent="0.25">
      <c r="A2866" s="101"/>
      <c r="B2866" s="79"/>
      <c r="D2866" s="81"/>
      <c r="E2866" s="81"/>
      <c r="F2866" s="81"/>
      <c r="G2866" s="82"/>
      <c r="H2866" s="83"/>
      <c r="I2866" s="83"/>
      <c r="J2866" s="103"/>
    </row>
    <row r="2867" spans="1:10" ht="12.75" customHeight="1" x14ac:dyDescent="0.25">
      <c r="A2867" s="101">
        <v>16</v>
      </c>
      <c r="B2867" s="84" t="s">
        <v>20</v>
      </c>
      <c r="C2867" s="84" t="s">
        <v>21</v>
      </c>
      <c r="D2867" s="85" t="s">
        <v>22</v>
      </c>
      <c r="E2867" s="85" t="s">
        <v>23</v>
      </c>
      <c r="F2867" s="85"/>
      <c r="G2867" s="86" t="s">
        <v>24</v>
      </c>
      <c r="H2867" s="87" t="s">
        <v>25</v>
      </c>
      <c r="I2867" s="87" t="s">
        <v>26</v>
      </c>
      <c r="J2867" s="102"/>
    </row>
    <row r="2868" spans="1:10" ht="12.75" customHeight="1" x14ac:dyDescent="0.25">
      <c r="A2868" s="101"/>
      <c r="B2868" s="80">
        <f>Invoice!B5155</f>
        <v>0</v>
      </c>
      <c r="C2868" s="88">
        <f>Invoice!E5155</f>
        <v>0</v>
      </c>
      <c r="D2868" s="89">
        <f>Invoice!H5155</f>
        <v>0</v>
      </c>
      <c r="E2868" s="81">
        <f t="shared" si="190"/>
        <v>0</v>
      </c>
      <c r="F2868" s="81"/>
      <c r="G2868" s="82">
        <f t="shared" si="191"/>
        <v>0</v>
      </c>
      <c r="H2868" s="83">
        <f t="shared" si="192"/>
        <v>0</v>
      </c>
      <c r="I2868" s="83" t="e">
        <f t="shared" si="193"/>
        <v>#DIV/0!</v>
      </c>
      <c r="J2868" s="103" t="e">
        <f t="shared" si="194"/>
        <v>#DIV/0!</v>
      </c>
    </row>
    <row r="2869" spans="1:10" ht="12.75" customHeight="1" x14ac:dyDescent="0.25">
      <c r="A2869" s="101"/>
      <c r="D2869" s="81"/>
      <c r="E2869" s="81">
        <f>(E2868*Invoice!I5155)+((E2868-(E2868*Invoice!I5155))*Invoice!J5155)</f>
        <v>0</v>
      </c>
      <c r="F2869" s="81"/>
      <c r="G2869" s="90">
        <f>E2869/1.11</f>
        <v>0</v>
      </c>
      <c r="H2869" s="91">
        <f>G2869*11%</f>
        <v>0</v>
      </c>
      <c r="I2869" s="91" t="e">
        <f>G2869/B2868</f>
        <v>#DIV/0!</v>
      </c>
      <c r="J2869" s="104" t="e">
        <f>H2869/B2868</f>
        <v>#DIV/0!</v>
      </c>
    </row>
    <row r="2870" spans="1:10" ht="12.75" customHeight="1" x14ac:dyDescent="0.25">
      <c r="A2870" s="101"/>
      <c r="D2870" s="81" t="s">
        <v>23</v>
      </c>
      <c r="E2870" s="81">
        <f>E2868-E2869</f>
        <v>0</v>
      </c>
      <c r="F2870" s="81"/>
      <c r="G2870" s="82">
        <f>G2868-G2869</f>
        <v>0</v>
      </c>
      <c r="H2870" s="82">
        <f>H2868-H2869</f>
        <v>0</v>
      </c>
      <c r="I2870" s="82" t="e">
        <f>I2868-I2869</f>
        <v>#DIV/0!</v>
      </c>
      <c r="J2870" s="105" t="e">
        <f>J2868-J2869</f>
        <v>#DIV/0!</v>
      </c>
    </row>
    <row r="2871" spans="1:10" ht="12.75" customHeight="1" x14ac:dyDescent="0.25">
      <c r="A2871" s="101"/>
      <c r="D2871" s="81"/>
      <c r="E2871" s="81"/>
      <c r="F2871" s="81"/>
      <c r="G2871" s="82"/>
      <c r="H2871" s="83">
        <f>G2870+H2870</f>
        <v>0</v>
      </c>
      <c r="I2871" s="83"/>
      <c r="J2871" s="103"/>
    </row>
    <row r="2872" spans="1:10" ht="12.75" customHeight="1" x14ac:dyDescent="0.25">
      <c r="A2872" s="101"/>
      <c r="C2872" s="88"/>
      <c r="D2872" s="89"/>
      <c r="E2872" s="81"/>
      <c r="F2872" s="81"/>
      <c r="G2872" s="82"/>
      <c r="H2872" s="83"/>
      <c r="I2872" s="83"/>
      <c r="J2872" s="103"/>
    </row>
    <row r="2873" spans="1:10" ht="12.75" customHeight="1" x14ac:dyDescent="0.25">
      <c r="A2873" s="106"/>
      <c r="B2873" s="107"/>
      <c r="C2873" s="107"/>
      <c r="D2873" s="107"/>
      <c r="E2873" s="107"/>
      <c r="F2873" s="107"/>
      <c r="G2873" s="108">
        <f>G2780+G2786+G2792+G2798+G2804+G2810+G2816+G2822+G2828+G2834+G2840+G2846+G2852+G2858+G2864+G2870</f>
        <v>0</v>
      </c>
      <c r="H2873" s="108">
        <f>H2780+H2786+H2792+H2798+H2804+H2810+H2816+H2822+H2828+H2834+H2840+H2846+H2852+H2858+H2864+H2870</f>
        <v>0</v>
      </c>
      <c r="I2873" s="107"/>
      <c r="J2873" s="109">
        <f>H2781+H2787+H2793+H2799+H2805+H2811+H2817+H2823+H2829+H2835+H2841+H2847+H2853+H2859+H2865+H2871</f>
        <v>0</v>
      </c>
    </row>
    <row r="2875" spans="1:10" ht="12.75" customHeight="1" x14ac:dyDescent="0.25">
      <c r="A2875" s="94" t="s">
        <v>1</v>
      </c>
      <c r="B2875" s="95">
        <f>Invoice!E5246</f>
        <v>23070047</v>
      </c>
      <c r="C2875" s="96"/>
      <c r="D2875" s="97"/>
      <c r="E2875" s="97"/>
      <c r="F2875" s="97"/>
      <c r="G2875" s="98"/>
      <c r="H2875" s="99"/>
      <c r="I2875" s="99"/>
      <c r="J2875" s="100"/>
    </row>
    <row r="2876" spans="1:10" ht="12.75" customHeight="1" x14ac:dyDescent="0.25">
      <c r="A2876" s="101">
        <v>1</v>
      </c>
      <c r="B2876" s="84" t="s">
        <v>20</v>
      </c>
      <c r="C2876" s="84" t="s">
        <v>21</v>
      </c>
      <c r="D2876" s="85" t="s">
        <v>22</v>
      </c>
      <c r="E2876" s="85" t="s">
        <v>23</v>
      </c>
      <c r="F2876" s="85"/>
      <c r="G2876" s="86" t="s">
        <v>24</v>
      </c>
      <c r="H2876" s="87" t="s">
        <v>25</v>
      </c>
      <c r="I2876" s="87" t="s">
        <v>26</v>
      </c>
      <c r="J2876" s="102"/>
    </row>
    <row r="2877" spans="1:10" ht="12.75" customHeight="1" x14ac:dyDescent="0.25">
      <c r="A2877" s="101"/>
      <c r="B2877" s="80">
        <f>Invoice!B5254</f>
        <v>0</v>
      </c>
      <c r="C2877" s="88">
        <f>Invoice!E5254</f>
        <v>0</v>
      </c>
      <c r="D2877" s="89">
        <f>Invoice!H5254</f>
        <v>0</v>
      </c>
      <c r="E2877" s="81">
        <f>D2877*B2877</f>
        <v>0</v>
      </c>
      <c r="F2877" s="81"/>
      <c r="G2877" s="82">
        <f>E2877/1.11</f>
        <v>0</v>
      </c>
      <c r="H2877" s="83">
        <f>G2877*11%</f>
        <v>0</v>
      </c>
      <c r="I2877" s="83" t="e">
        <f>G2877/B2877</f>
        <v>#DIV/0!</v>
      </c>
      <c r="J2877" s="103" t="e">
        <f>H2877/B2877</f>
        <v>#DIV/0!</v>
      </c>
    </row>
    <row r="2878" spans="1:10" ht="12.75" customHeight="1" x14ac:dyDescent="0.25">
      <c r="A2878" s="101"/>
      <c r="D2878" s="81"/>
      <c r="E2878" s="81">
        <f>(E2877*Invoice!I5254)+((E2877-(E2877*Invoice!I5254))*Invoice!J5254)</f>
        <v>0</v>
      </c>
      <c r="F2878" s="81"/>
      <c r="G2878" s="90">
        <f>E2878/1.11</f>
        <v>0</v>
      </c>
      <c r="H2878" s="91">
        <f>G2878*11%</f>
        <v>0</v>
      </c>
      <c r="I2878" s="91" t="e">
        <f>G2878/B2877</f>
        <v>#DIV/0!</v>
      </c>
      <c r="J2878" s="104" t="e">
        <f>H2878/B2877</f>
        <v>#DIV/0!</v>
      </c>
    </row>
    <row r="2879" spans="1:10" ht="12.75" customHeight="1" x14ac:dyDescent="0.25">
      <c r="A2879" s="101"/>
      <c r="D2879" s="81" t="s">
        <v>23</v>
      </c>
      <c r="E2879" s="81">
        <f>E2877-E2878</f>
        <v>0</v>
      </c>
      <c r="F2879" s="81"/>
      <c r="G2879" s="82">
        <f>G2877-G2878</f>
        <v>0</v>
      </c>
      <c r="H2879" s="82">
        <f>H2877-H2878</f>
        <v>0</v>
      </c>
      <c r="I2879" s="82" t="e">
        <f>I2877-I2878</f>
        <v>#DIV/0!</v>
      </c>
      <c r="J2879" s="105" t="e">
        <f>J2877-J2878</f>
        <v>#DIV/0!</v>
      </c>
    </row>
    <row r="2880" spans="1:10" ht="12.75" customHeight="1" x14ac:dyDescent="0.25">
      <c r="A2880" s="101"/>
      <c r="D2880" s="81"/>
      <c r="E2880" s="81"/>
      <c r="F2880" s="81"/>
      <c r="G2880" s="82"/>
      <c r="H2880" s="83">
        <f>G2879+H2879</f>
        <v>0</v>
      </c>
      <c r="I2880" s="83"/>
      <c r="J2880" s="103"/>
    </row>
    <row r="2881" spans="1:10" ht="12.75" customHeight="1" x14ac:dyDescent="0.25">
      <c r="A2881" s="101"/>
      <c r="B2881" s="79"/>
      <c r="D2881" s="81"/>
      <c r="E2881" s="81"/>
      <c r="F2881" s="81"/>
      <c r="G2881" s="82"/>
      <c r="H2881" s="83"/>
      <c r="I2881" s="83"/>
      <c r="J2881" s="103"/>
    </row>
    <row r="2882" spans="1:10" ht="12.75" customHeight="1" x14ac:dyDescent="0.25">
      <c r="A2882" s="101">
        <v>2</v>
      </c>
      <c r="B2882" s="84" t="s">
        <v>20</v>
      </c>
      <c r="C2882" s="84" t="s">
        <v>21</v>
      </c>
      <c r="D2882" s="85" t="s">
        <v>22</v>
      </c>
      <c r="E2882" s="85" t="s">
        <v>23</v>
      </c>
      <c r="F2882" s="85"/>
      <c r="G2882" s="86" t="s">
        <v>24</v>
      </c>
      <c r="H2882" s="87" t="s">
        <v>25</v>
      </c>
      <c r="I2882" s="87" t="s">
        <v>26</v>
      </c>
      <c r="J2882" s="102"/>
    </row>
    <row r="2883" spans="1:10" ht="12.75" customHeight="1" x14ac:dyDescent="0.25">
      <c r="A2883" s="101"/>
      <c r="B2883" s="80">
        <f>Invoice!B5255</f>
        <v>0</v>
      </c>
      <c r="C2883" s="88">
        <f>Invoice!E5255</f>
        <v>0</v>
      </c>
      <c r="D2883" s="89">
        <f>Invoice!H5255</f>
        <v>0</v>
      </c>
      <c r="E2883" s="81">
        <f t="shared" ref="E2883:E2967" si="195">D2883*B2883</f>
        <v>0</v>
      </c>
      <c r="F2883" s="81"/>
      <c r="G2883" s="82">
        <f t="shared" ref="G2883:G2967" si="196">E2883/1.11</f>
        <v>0</v>
      </c>
      <c r="H2883" s="83">
        <f t="shared" ref="H2883:H2967" si="197">G2883*11%</f>
        <v>0</v>
      </c>
      <c r="I2883" s="83" t="e">
        <f t="shared" ref="I2883:I2967" si="198">G2883/B2883</f>
        <v>#DIV/0!</v>
      </c>
      <c r="J2883" s="103" t="e">
        <f t="shared" ref="J2883:J2967" si="199">H2883/B2883</f>
        <v>#DIV/0!</v>
      </c>
    </row>
    <row r="2884" spans="1:10" ht="12.75" customHeight="1" x14ac:dyDescent="0.25">
      <c r="A2884" s="101"/>
      <c r="D2884" s="81"/>
      <c r="E2884" s="81">
        <f>(E2883*Invoice!I5255)+((E2883-(E2883*Invoice!I5255))*Invoice!J5255)</f>
        <v>0</v>
      </c>
      <c r="F2884" s="81"/>
      <c r="G2884" s="90">
        <f>E2884/1.11</f>
        <v>0</v>
      </c>
      <c r="H2884" s="91">
        <f>G2884*11%</f>
        <v>0</v>
      </c>
      <c r="I2884" s="91" t="e">
        <f>G2884/B2883</f>
        <v>#DIV/0!</v>
      </c>
      <c r="J2884" s="104" t="e">
        <f>H2884/B2883</f>
        <v>#DIV/0!</v>
      </c>
    </row>
    <row r="2885" spans="1:10" ht="12.75" customHeight="1" x14ac:dyDescent="0.25">
      <c r="A2885" s="101"/>
      <c r="D2885" s="81" t="s">
        <v>23</v>
      </c>
      <c r="E2885" s="81">
        <f>E2883-E2884</f>
        <v>0</v>
      </c>
      <c r="F2885" s="81"/>
      <c r="G2885" s="82">
        <f>G2883-G2884</f>
        <v>0</v>
      </c>
      <c r="H2885" s="82">
        <f>H2883-H2884</f>
        <v>0</v>
      </c>
      <c r="I2885" s="82" t="e">
        <f>I2883-I2884</f>
        <v>#DIV/0!</v>
      </c>
      <c r="J2885" s="105" t="e">
        <f>J2883-J2884</f>
        <v>#DIV/0!</v>
      </c>
    </row>
    <row r="2886" spans="1:10" ht="12.75" customHeight="1" x14ac:dyDescent="0.25">
      <c r="A2886" s="101"/>
      <c r="D2886" s="81"/>
      <c r="E2886" s="81"/>
      <c r="F2886" s="81"/>
      <c r="G2886" s="82"/>
      <c r="H2886" s="83">
        <f>G2885+H2885</f>
        <v>0</v>
      </c>
      <c r="I2886" s="83"/>
      <c r="J2886" s="103"/>
    </row>
    <row r="2887" spans="1:10" ht="12.75" customHeight="1" x14ac:dyDescent="0.25">
      <c r="A2887" s="101"/>
      <c r="B2887" s="79"/>
      <c r="D2887" s="81"/>
      <c r="E2887" s="81"/>
      <c r="F2887" s="81"/>
      <c r="G2887" s="82"/>
      <c r="H2887" s="83"/>
      <c r="I2887" s="83"/>
      <c r="J2887" s="103"/>
    </row>
    <row r="2888" spans="1:10" ht="12.75" customHeight="1" x14ac:dyDescent="0.25">
      <c r="A2888" s="101">
        <v>3</v>
      </c>
      <c r="B2888" s="84" t="s">
        <v>20</v>
      </c>
      <c r="C2888" s="84" t="s">
        <v>21</v>
      </c>
      <c r="D2888" s="85" t="s">
        <v>22</v>
      </c>
      <c r="E2888" s="85" t="s">
        <v>23</v>
      </c>
      <c r="F2888" s="85"/>
      <c r="G2888" s="86" t="s">
        <v>24</v>
      </c>
      <c r="H2888" s="87" t="s">
        <v>25</v>
      </c>
      <c r="I2888" s="87" t="s">
        <v>26</v>
      </c>
      <c r="J2888" s="102"/>
    </row>
    <row r="2889" spans="1:10" ht="12.75" customHeight="1" x14ac:dyDescent="0.25">
      <c r="A2889" s="101"/>
      <c r="B2889" s="80">
        <f>Invoice!B5256</f>
        <v>0</v>
      </c>
      <c r="C2889" s="88">
        <f>Invoice!E5256</f>
        <v>0</v>
      </c>
      <c r="D2889" s="89">
        <f>Invoice!H5256</f>
        <v>0</v>
      </c>
      <c r="E2889" s="81">
        <f t="shared" si="195"/>
        <v>0</v>
      </c>
      <c r="F2889" s="81"/>
      <c r="G2889" s="82">
        <f t="shared" si="196"/>
        <v>0</v>
      </c>
      <c r="H2889" s="83">
        <f t="shared" si="197"/>
        <v>0</v>
      </c>
      <c r="I2889" s="83" t="e">
        <f t="shared" si="198"/>
        <v>#DIV/0!</v>
      </c>
      <c r="J2889" s="103" t="e">
        <f t="shared" si="199"/>
        <v>#DIV/0!</v>
      </c>
    </row>
    <row r="2890" spans="1:10" ht="12.75" customHeight="1" x14ac:dyDescent="0.25">
      <c r="A2890" s="101"/>
      <c r="D2890" s="81"/>
      <c r="E2890" s="81">
        <f>(E2889*Invoice!I5256)+((E2889-(E2889*Invoice!I5256))*Invoice!J5256)</f>
        <v>0</v>
      </c>
      <c r="F2890" s="81"/>
      <c r="G2890" s="90">
        <f>E2890/1.11</f>
        <v>0</v>
      </c>
      <c r="H2890" s="91">
        <f>G2890*11%</f>
        <v>0</v>
      </c>
      <c r="I2890" s="91" t="e">
        <f>G2890/B2889</f>
        <v>#DIV/0!</v>
      </c>
      <c r="J2890" s="104" t="e">
        <f>H2890/B2889</f>
        <v>#DIV/0!</v>
      </c>
    </row>
    <row r="2891" spans="1:10" ht="12.75" customHeight="1" x14ac:dyDescent="0.25">
      <c r="A2891" s="101"/>
      <c r="D2891" s="81" t="s">
        <v>23</v>
      </c>
      <c r="E2891" s="81">
        <f>E2889-E2890</f>
        <v>0</v>
      </c>
      <c r="F2891" s="81"/>
      <c r="G2891" s="82">
        <f>G2889-G2890</f>
        <v>0</v>
      </c>
      <c r="H2891" s="82">
        <f>H2889-H2890</f>
        <v>0</v>
      </c>
      <c r="I2891" s="82" t="e">
        <f>I2889-I2890</f>
        <v>#DIV/0!</v>
      </c>
      <c r="J2891" s="105" t="e">
        <f>J2889-J2890</f>
        <v>#DIV/0!</v>
      </c>
    </row>
    <row r="2892" spans="1:10" ht="12.75" customHeight="1" x14ac:dyDescent="0.25">
      <c r="A2892" s="101"/>
      <c r="D2892" s="81"/>
      <c r="E2892" s="81"/>
      <c r="F2892" s="81"/>
      <c r="G2892" s="82"/>
      <c r="H2892" s="83">
        <f>G2891+H2891</f>
        <v>0</v>
      </c>
      <c r="I2892" s="83"/>
      <c r="J2892" s="103"/>
    </row>
    <row r="2893" spans="1:10" ht="12.75" customHeight="1" x14ac:dyDescent="0.25">
      <c r="A2893" s="101"/>
      <c r="B2893" s="79"/>
      <c r="D2893" s="81"/>
      <c r="E2893" s="81"/>
      <c r="F2893" s="81"/>
      <c r="G2893" s="82"/>
      <c r="H2893" s="83"/>
      <c r="I2893" s="83"/>
      <c r="J2893" s="103"/>
    </row>
    <row r="2894" spans="1:10" ht="12.75" customHeight="1" x14ac:dyDescent="0.25">
      <c r="A2894" s="101">
        <v>4</v>
      </c>
      <c r="B2894" s="84" t="s">
        <v>20</v>
      </c>
      <c r="C2894" s="84" t="s">
        <v>21</v>
      </c>
      <c r="D2894" s="85" t="s">
        <v>22</v>
      </c>
      <c r="E2894" s="85" t="s">
        <v>23</v>
      </c>
      <c r="F2894" s="85"/>
      <c r="G2894" s="86" t="s">
        <v>24</v>
      </c>
      <c r="H2894" s="87" t="s">
        <v>25</v>
      </c>
      <c r="I2894" s="87" t="s">
        <v>26</v>
      </c>
      <c r="J2894" s="102"/>
    </row>
    <row r="2895" spans="1:10" ht="12.75" customHeight="1" x14ac:dyDescent="0.25">
      <c r="A2895" s="101"/>
      <c r="B2895" s="80">
        <f>Invoice!B5257</f>
        <v>0</v>
      </c>
      <c r="C2895" s="88">
        <f>Invoice!E5257</f>
        <v>0</v>
      </c>
      <c r="D2895" s="89">
        <f>Invoice!H5257</f>
        <v>0</v>
      </c>
      <c r="E2895" s="81">
        <f t="shared" si="195"/>
        <v>0</v>
      </c>
      <c r="F2895" s="81"/>
      <c r="G2895" s="82">
        <f t="shared" si="196"/>
        <v>0</v>
      </c>
      <c r="H2895" s="83">
        <f t="shared" si="197"/>
        <v>0</v>
      </c>
      <c r="I2895" s="83" t="e">
        <f t="shared" si="198"/>
        <v>#DIV/0!</v>
      </c>
      <c r="J2895" s="103" t="e">
        <f t="shared" si="199"/>
        <v>#DIV/0!</v>
      </c>
    </row>
    <row r="2896" spans="1:10" ht="12.75" customHeight="1" x14ac:dyDescent="0.25">
      <c r="A2896" s="101"/>
      <c r="D2896" s="81"/>
      <c r="E2896" s="81">
        <f>(E2895*Invoice!I5257)+((E2895-(E2895*Invoice!I5257))*Invoice!J5257)</f>
        <v>0</v>
      </c>
      <c r="F2896" s="81"/>
      <c r="G2896" s="90">
        <f>E2896/1.11</f>
        <v>0</v>
      </c>
      <c r="H2896" s="91">
        <f>G2896*11%</f>
        <v>0</v>
      </c>
      <c r="I2896" s="91" t="e">
        <f>G2896/B2895</f>
        <v>#DIV/0!</v>
      </c>
      <c r="J2896" s="104" t="e">
        <f>H2896/B2895</f>
        <v>#DIV/0!</v>
      </c>
    </row>
    <row r="2897" spans="1:10" ht="12.75" customHeight="1" x14ac:dyDescent="0.25">
      <c r="A2897" s="101"/>
      <c r="D2897" s="81" t="s">
        <v>23</v>
      </c>
      <c r="E2897" s="81">
        <f>E2895-E2896</f>
        <v>0</v>
      </c>
      <c r="F2897" s="81"/>
      <c r="G2897" s="82">
        <f>G2895-G2896</f>
        <v>0</v>
      </c>
      <c r="H2897" s="82">
        <f>H2895-H2896</f>
        <v>0</v>
      </c>
      <c r="I2897" s="82" t="e">
        <f>I2895-I2896</f>
        <v>#DIV/0!</v>
      </c>
      <c r="J2897" s="105" t="e">
        <f>J2895-J2896</f>
        <v>#DIV/0!</v>
      </c>
    </row>
    <row r="2898" spans="1:10" ht="12.75" customHeight="1" x14ac:dyDescent="0.25">
      <c r="A2898" s="101"/>
      <c r="D2898" s="81"/>
      <c r="E2898" s="81"/>
      <c r="F2898" s="81"/>
      <c r="G2898" s="82"/>
      <c r="H2898" s="83">
        <f>G2897+H2897</f>
        <v>0</v>
      </c>
      <c r="I2898" s="83"/>
      <c r="J2898" s="103"/>
    </row>
    <row r="2899" spans="1:10" ht="12.75" customHeight="1" x14ac:dyDescent="0.25">
      <c r="A2899" s="101"/>
      <c r="B2899" s="79"/>
      <c r="D2899" s="81"/>
      <c r="E2899" s="81"/>
      <c r="F2899" s="81"/>
      <c r="G2899" s="82"/>
      <c r="H2899" s="83"/>
      <c r="I2899" s="83"/>
      <c r="J2899" s="103"/>
    </row>
    <row r="2900" spans="1:10" ht="12.75" customHeight="1" x14ac:dyDescent="0.25">
      <c r="A2900" s="101">
        <v>5</v>
      </c>
      <c r="B2900" s="84" t="s">
        <v>20</v>
      </c>
      <c r="C2900" s="84" t="s">
        <v>21</v>
      </c>
      <c r="D2900" s="85" t="s">
        <v>22</v>
      </c>
      <c r="E2900" s="85" t="s">
        <v>23</v>
      </c>
      <c r="F2900" s="85"/>
      <c r="G2900" s="86" t="s">
        <v>24</v>
      </c>
      <c r="H2900" s="87" t="s">
        <v>25</v>
      </c>
      <c r="I2900" s="87" t="s">
        <v>26</v>
      </c>
      <c r="J2900" s="102"/>
    </row>
    <row r="2901" spans="1:10" ht="12.75" customHeight="1" x14ac:dyDescent="0.25">
      <c r="A2901" s="101"/>
      <c r="B2901" s="80">
        <f>Invoice!B5258</f>
        <v>0</v>
      </c>
      <c r="C2901" s="88">
        <f>Invoice!E5258</f>
        <v>0</v>
      </c>
      <c r="D2901" s="89">
        <f>Invoice!H5258</f>
        <v>0</v>
      </c>
      <c r="E2901" s="81">
        <f t="shared" si="195"/>
        <v>0</v>
      </c>
      <c r="F2901" s="81"/>
      <c r="G2901" s="82">
        <f t="shared" si="196"/>
        <v>0</v>
      </c>
      <c r="H2901" s="83">
        <f t="shared" si="197"/>
        <v>0</v>
      </c>
      <c r="I2901" s="83" t="e">
        <f t="shared" si="198"/>
        <v>#DIV/0!</v>
      </c>
      <c r="J2901" s="103" t="e">
        <f t="shared" si="199"/>
        <v>#DIV/0!</v>
      </c>
    </row>
    <row r="2902" spans="1:10" ht="12.75" customHeight="1" x14ac:dyDescent="0.25">
      <c r="A2902" s="101"/>
      <c r="D2902" s="81"/>
      <c r="E2902" s="81">
        <f>(E2901*Invoice!I5258)+((E2901-(E2901*Invoice!I5258))*Invoice!J5258)</f>
        <v>0</v>
      </c>
      <c r="F2902" s="81"/>
      <c r="G2902" s="90">
        <f>E2902/1.11</f>
        <v>0</v>
      </c>
      <c r="H2902" s="91">
        <f>G2902*11%</f>
        <v>0</v>
      </c>
      <c r="I2902" s="91" t="e">
        <f>G2902/B2901</f>
        <v>#DIV/0!</v>
      </c>
      <c r="J2902" s="104" t="e">
        <f>H2902/B2901</f>
        <v>#DIV/0!</v>
      </c>
    </row>
    <row r="2903" spans="1:10" ht="12.75" customHeight="1" x14ac:dyDescent="0.25">
      <c r="A2903" s="101"/>
      <c r="D2903" s="81" t="s">
        <v>23</v>
      </c>
      <c r="E2903" s="81">
        <f>E2901-E2902</f>
        <v>0</v>
      </c>
      <c r="F2903" s="81"/>
      <c r="G2903" s="82">
        <f>G2901-G2902</f>
        <v>0</v>
      </c>
      <c r="H2903" s="82">
        <f>H2901-H2902</f>
        <v>0</v>
      </c>
      <c r="I2903" s="82" t="e">
        <f>I2901-I2902</f>
        <v>#DIV/0!</v>
      </c>
      <c r="J2903" s="105" t="e">
        <f>J2901-J2902</f>
        <v>#DIV/0!</v>
      </c>
    </row>
    <row r="2904" spans="1:10" ht="12.75" customHeight="1" x14ac:dyDescent="0.25">
      <c r="A2904" s="101"/>
      <c r="D2904" s="81"/>
      <c r="E2904" s="81"/>
      <c r="F2904" s="81"/>
      <c r="G2904" s="82"/>
      <c r="H2904" s="83">
        <f>G2903+H2903</f>
        <v>0</v>
      </c>
      <c r="I2904" s="83"/>
      <c r="J2904" s="103"/>
    </row>
    <row r="2905" spans="1:10" ht="12.75" customHeight="1" x14ac:dyDescent="0.25">
      <c r="A2905" s="101"/>
      <c r="B2905" s="79"/>
      <c r="D2905" s="81"/>
      <c r="E2905" s="81"/>
      <c r="F2905" s="81"/>
      <c r="G2905" s="82"/>
      <c r="H2905" s="83"/>
      <c r="I2905" s="83"/>
      <c r="J2905" s="103"/>
    </row>
    <row r="2906" spans="1:10" ht="12.75" customHeight="1" x14ac:dyDescent="0.25">
      <c r="A2906" s="101">
        <v>6</v>
      </c>
      <c r="B2906" s="84" t="s">
        <v>20</v>
      </c>
      <c r="C2906" s="84" t="s">
        <v>21</v>
      </c>
      <c r="D2906" s="85" t="s">
        <v>22</v>
      </c>
      <c r="E2906" s="85" t="s">
        <v>23</v>
      </c>
      <c r="F2906" s="85"/>
      <c r="G2906" s="86" t="s">
        <v>24</v>
      </c>
      <c r="H2906" s="87" t="s">
        <v>25</v>
      </c>
      <c r="I2906" s="87" t="s">
        <v>26</v>
      </c>
      <c r="J2906" s="102"/>
    </row>
    <row r="2907" spans="1:10" ht="12.75" customHeight="1" x14ac:dyDescent="0.25">
      <c r="A2907" s="101"/>
      <c r="B2907" s="80">
        <f>Invoice!B5259</f>
        <v>0</v>
      </c>
      <c r="C2907" s="88">
        <f>Invoice!E5259</f>
        <v>0</v>
      </c>
      <c r="D2907" s="89">
        <f>Invoice!H5259</f>
        <v>0</v>
      </c>
      <c r="E2907" s="81">
        <f t="shared" si="195"/>
        <v>0</v>
      </c>
      <c r="F2907" s="81"/>
      <c r="G2907" s="82">
        <f t="shared" si="196"/>
        <v>0</v>
      </c>
      <c r="H2907" s="83">
        <f t="shared" si="197"/>
        <v>0</v>
      </c>
      <c r="I2907" s="83" t="e">
        <f t="shared" si="198"/>
        <v>#DIV/0!</v>
      </c>
      <c r="J2907" s="103" t="e">
        <f t="shared" si="199"/>
        <v>#DIV/0!</v>
      </c>
    </row>
    <row r="2908" spans="1:10" ht="12.75" customHeight="1" x14ac:dyDescent="0.25">
      <c r="A2908" s="101"/>
      <c r="D2908" s="81"/>
      <c r="E2908" s="81">
        <f>(E2907*Invoice!I5259)+((E2907-(E2907*Invoice!I5259))*Invoice!J5259)</f>
        <v>0</v>
      </c>
      <c r="F2908" s="81"/>
      <c r="G2908" s="90">
        <f>E2908/1.11</f>
        <v>0</v>
      </c>
      <c r="H2908" s="91">
        <f>G2908*11%</f>
        <v>0</v>
      </c>
      <c r="I2908" s="91" t="e">
        <f>G2908/B2907</f>
        <v>#DIV/0!</v>
      </c>
      <c r="J2908" s="104" t="e">
        <f>H2908/B2907</f>
        <v>#DIV/0!</v>
      </c>
    </row>
    <row r="2909" spans="1:10" ht="12.75" customHeight="1" x14ac:dyDescent="0.25">
      <c r="A2909" s="101"/>
      <c r="D2909" s="81" t="s">
        <v>23</v>
      </c>
      <c r="E2909" s="81">
        <f>E2907-E2908</f>
        <v>0</v>
      </c>
      <c r="F2909" s="81"/>
      <c r="G2909" s="82">
        <f>G2907-G2908</f>
        <v>0</v>
      </c>
      <c r="H2909" s="82">
        <f>H2907-H2908</f>
        <v>0</v>
      </c>
      <c r="I2909" s="82" t="e">
        <f>I2907-I2908</f>
        <v>#DIV/0!</v>
      </c>
      <c r="J2909" s="105" t="e">
        <f>J2907-J2908</f>
        <v>#DIV/0!</v>
      </c>
    </row>
    <row r="2910" spans="1:10" ht="12.75" customHeight="1" x14ac:dyDescent="0.25">
      <c r="A2910" s="101"/>
      <c r="D2910" s="81"/>
      <c r="E2910" s="81"/>
      <c r="F2910" s="81"/>
      <c r="G2910" s="82"/>
      <c r="H2910" s="83">
        <f>G2909+H2909</f>
        <v>0</v>
      </c>
      <c r="I2910" s="83"/>
      <c r="J2910" s="103"/>
    </row>
    <row r="2911" spans="1:10" ht="12.75" customHeight="1" x14ac:dyDescent="0.25">
      <c r="A2911" s="101"/>
      <c r="B2911" s="79"/>
      <c r="D2911" s="81"/>
      <c r="E2911" s="81"/>
      <c r="F2911" s="81"/>
      <c r="G2911" s="82"/>
      <c r="H2911" s="83"/>
      <c r="I2911" s="83"/>
      <c r="J2911" s="103"/>
    </row>
    <row r="2912" spans="1:10" ht="12.75" customHeight="1" x14ac:dyDescent="0.25">
      <c r="A2912" s="101">
        <v>7</v>
      </c>
      <c r="B2912" s="84" t="s">
        <v>20</v>
      </c>
      <c r="C2912" s="84" t="s">
        <v>21</v>
      </c>
      <c r="D2912" s="85" t="s">
        <v>22</v>
      </c>
      <c r="E2912" s="85" t="s">
        <v>23</v>
      </c>
      <c r="F2912" s="85"/>
      <c r="G2912" s="86" t="s">
        <v>24</v>
      </c>
      <c r="H2912" s="87" t="s">
        <v>25</v>
      </c>
      <c r="I2912" s="87" t="s">
        <v>26</v>
      </c>
      <c r="J2912" s="102"/>
    </row>
    <row r="2913" spans="1:10" ht="12.75" customHeight="1" x14ac:dyDescent="0.25">
      <c r="A2913" s="101"/>
      <c r="B2913" s="80">
        <f>Invoice!B5260</f>
        <v>0</v>
      </c>
      <c r="C2913" s="88">
        <f>Invoice!E5260</f>
        <v>0</v>
      </c>
      <c r="D2913" s="89">
        <f>Invoice!H5260</f>
        <v>0</v>
      </c>
      <c r="E2913" s="81">
        <f t="shared" si="195"/>
        <v>0</v>
      </c>
      <c r="F2913" s="81"/>
      <c r="G2913" s="82">
        <f t="shared" si="196"/>
        <v>0</v>
      </c>
      <c r="H2913" s="83">
        <f t="shared" si="197"/>
        <v>0</v>
      </c>
      <c r="I2913" s="83" t="e">
        <f t="shared" si="198"/>
        <v>#DIV/0!</v>
      </c>
      <c r="J2913" s="103" t="e">
        <f t="shared" si="199"/>
        <v>#DIV/0!</v>
      </c>
    </row>
    <row r="2914" spans="1:10" ht="12.75" customHeight="1" x14ac:dyDescent="0.25">
      <c r="A2914" s="101"/>
      <c r="D2914" s="81"/>
      <c r="E2914" s="81">
        <f>(E2913*Invoice!I5260)+((E2913-(E2913*Invoice!I5260))*Invoice!J5260)</f>
        <v>0</v>
      </c>
      <c r="F2914" s="81"/>
      <c r="G2914" s="90">
        <f>E2914/1.11</f>
        <v>0</v>
      </c>
      <c r="H2914" s="91">
        <f>G2914*11%</f>
        <v>0</v>
      </c>
      <c r="I2914" s="91" t="e">
        <f>G2914/B2913</f>
        <v>#DIV/0!</v>
      </c>
      <c r="J2914" s="104" t="e">
        <f>H2914/B2913</f>
        <v>#DIV/0!</v>
      </c>
    </row>
    <row r="2915" spans="1:10" ht="12.75" customHeight="1" x14ac:dyDescent="0.25">
      <c r="A2915" s="101"/>
      <c r="D2915" s="81" t="s">
        <v>23</v>
      </c>
      <c r="E2915" s="81">
        <f>E2913-E2914</f>
        <v>0</v>
      </c>
      <c r="F2915" s="81"/>
      <c r="G2915" s="82">
        <f>G2913-G2914</f>
        <v>0</v>
      </c>
      <c r="H2915" s="82">
        <f>H2913-H2914</f>
        <v>0</v>
      </c>
      <c r="I2915" s="82" t="e">
        <f>I2913-I2914</f>
        <v>#DIV/0!</v>
      </c>
      <c r="J2915" s="105" t="e">
        <f>J2913-J2914</f>
        <v>#DIV/0!</v>
      </c>
    </row>
    <row r="2916" spans="1:10" ht="12.75" customHeight="1" x14ac:dyDescent="0.25">
      <c r="A2916" s="101"/>
      <c r="D2916" s="81"/>
      <c r="E2916" s="81"/>
      <c r="F2916" s="81"/>
      <c r="G2916" s="82"/>
      <c r="H2916" s="83">
        <f>G2915+H2915</f>
        <v>0</v>
      </c>
      <c r="I2916" s="83"/>
      <c r="J2916" s="103"/>
    </row>
    <row r="2917" spans="1:10" ht="12.75" customHeight="1" x14ac:dyDescent="0.25">
      <c r="A2917" s="101"/>
      <c r="B2917" s="79"/>
      <c r="D2917" s="81"/>
      <c r="E2917" s="81"/>
      <c r="F2917" s="81"/>
      <c r="G2917" s="82"/>
      <c r="H2917" s="83"/>
      <c r="I2917" s="83"/>
      <c r="J2917" s="103"/>
    </row>
    <row r="2918" spans="1:10" ht="12.75" customHeight="1" x14ac:dyDescent="0.25">
      <c r="A2918" s="101">
        <v>8</v>
      </c>
      <c r="B2918" s="84" t="s">
        <v>20</v>
      </c>
      <c r="C2918" s="84" t="s">
        <v>21</v>
      </c>
      <c r="D2918" s="85" t="s">
        <v>22</v>
      </c>
      <c r="E2918" s="85" t="s">
        <v>23</v>
      </c>
      <c r="F2918" s="85"/>
      <c r="G2918" s="86" t="s">
        <v>24</v>
      </c>
      <c r="H2918" s="87" t="s">
        <v>25</v>
      </c>
      <c r="I2918" s="87" t="s">
        <v>26</v>
      </c>
      <c r="J2918" s="102"/>
    </row>
    <row r="2919" spans="1:10" ht="12.75" customHeight="1" x14ac:dyDescent="0.25">
      <c r="A2919" s="101"/>
      <c r="B2919" s="80">
        <f>Invoice!B5261</f>
        <v>0</v>
      </c>
      <c r="C2919" s="88">
        <f>Invoice!E5261</f>
        <v>0</v>
      </c>
      <c r="D2919" s="89">
        <f>Invoice!H5261</f>
        <v>0</v>
      </c>
      <c r="E2919" s="81">
        <f t="shared" si="195"/>
        <v>0</v>
      </c>
      <c r="F2919" s="81"/>
      <c r="G2919" s="82">
        <f t="shared" si="196"/>
        <v>0</v>
      </c>
      <c r="H2919" s="83">
        <f t="shared" si="197"/>
        <v>0</v>
      </c>
      <c r="I2919" s="83" t="e">
        <f t="shared" si="198"/>
        <v>#DIV/0!</v>
      </c>
      <c r="J2919" s="103" t="e">
        <f t="shared" si="199"/>
        <v>#DIV/0!</v>
      </c>
    </row>
    <row r="2920" spans="1:10" ht="12.75" customHeight="1" x14ac:dyDescent="0.25">
      <c r="A2920" s="101"/>
      <c r="D2920" s="81"/>
      <c r="E2920" s="81">
        <f>(E2919*Invoice!I5261)+((E2919-(E2919*Invoice!I5261))*Invoice!J5261)</f>
        <v>0</v>
      </c>
      <c r="F2920" s="81"/>
      <c r="G2920" s="90">
        <f>E2920/1.11</f>
        <v>0</v>
      </c>
      <c r="H2920" s="91">
        <f>G2920*11%</f>
        <v>0</v>
      </c>
      <c r="I2920" s="91" t="e">
        <f>G2920/B2919</f>
        <v>#DIV/0!</v>
      </c>
      <c r="J2920" s="104" t="e">
        <f>H2920/B2919</f>
        <v>#DIV/0!</v>
      </c>
    </row>
    <row r="2921" spans="1:10" ht="12.75" customHeight="1" x14ac:dyDescent="0.25">
      <c r="A2921" s="101"/>
      <c r="D2921" s="81" t="s">
        <v>23</v>
      </c>
      <c r="E2921" s="81">
        <f>E2919-E2920</f>
        <v>0</v>
      </c>
      <c r="F2921" s="81"/>
      <c r="G2921" s="82">
        <f>G2919-G2920</f>
        <v>0</v>
      </c>
      <c r="H2921" s="82">
        <f>H2919-H2920</f>
        <v>0</v>
      </c>
      <c r="I2921" s="82" t="e">
        <f>I2919-I2920</f>
        <v>#DIV/0!</v>
      </c>
      <c r="J2921" s="105" t="e">
        <f>J2919-J2920</f>
        <v>#DIV/0!</v>
      </c>
    </row>
    <row r="2922" spans="1:10" ht="12.75" customHeight="1" x14ac:dyDescent="0.25">
      <c r="A2922" s="101"/>
      <c r="D2922" s="81"/>
      <c r="E2922" s="81"/>
      <c r="F2922" s="81"/>
      <c r="G2922" s="82"/>
      <c r="H2922" s="83">
        <f>G2921+H2921</f>
        <v>0</v>
      </c>
      <c r="I2922" s="83"/>
      <c r="J2922" s="103"/>
    </row>
    <row r="2923" spans="1:10" ht="12.75" customHeight="1" x14ac:dyDescent="0.25">
      <c r="A2923" s="101"/>
      <c r="B2923" s="79"/>
      <c r="D2923" s="81"/>
      <c r="E2923" s="81"/>
      <c r="F2923" s="81"/>
      <c r="G2923" s="82"/>
      <c r="H2923" s="83"/>
      <c r="I2923" s="83"/>
      <c r="J2923" s="103"/>
    </row>
    <row r="2924" spans="1:10" ht="12.75" customHeight="1" x14ac:dyDescent="0.25">
      <c r="A2924" s="101">
        <v>9</v>
      </c>
      <c r="B2924" s="84" t="s">
        <v>20</v>
      </c>
      <c r="C2924" s="84" t="s">
        <v>21</v>
      </c>
      <c r="D2924" s="85" t="s">
        <v>22</v>
      </c>
      <c r="E2924" s="85" t="s">
        <v>23</v>
      </c>
      <c r="F2924" s="85"/>
      <c r="G2924" s="86" t="s">
        <v>24</v>
      </c>
      <c r="H2924" s="87" t="s">
        <v>25</v>
      </c>
      <c r="I2924" s="87" t="s">
        <v>26</v>
      </c>
      <c r="J2924" s="102"/>
    </row>
    <row r="2925" spans="1:10" ht="12.75" customHeight="1" x14ac:dyDescent="0.25">
      <c r="A2925" s="101"/>
      <c r="B2925" s="80">
        <f>Invoice!B5262</f>
        <v>0</v>
      </c>
      <c r="C2925" s="88">
        <f>Invoice!E5262</f>
        <v>0</v>
      </c>
      <c r="D2925" s="89">
        <f>Invoice!H5262</f>
        <v>0</v>
      </c>
      <c r="E2925" s="81">
        <f t="shared" si="195"/>
        <v>0</v>
      </c>
      <c r="F2925" s="81"/>
      <c r="G2925" s="82">
        <f t="shared" si="196"/>
        <v>0</v>
      </c>
      <c r="H2925" s="83">
        <f t="shared" si="197"/>
        <v>0</v>
      </c>
      <c r="I2925" s="83" t="e">
        <f t="shared" si="198"/>
        <v>#DIV/0!</v>
      </c>
      <c r="J2925" s="103" t="e">
        <f t="shared" si="199"/>
        <v>#DIV/0!</v>
      </c>
    </row>
    <row r="2926" spans="1:10" ht="12.75" customHeight="1" x14ac:dyDescent="0.25">
      <c r="A2926" s="101"/>
      <c r="D2926" s="81"/>
      <c r="E2926" s="81">
        <f>(E2925*Invoice!I5262)+((E2925-(E2925*Invoice!I5262))*Invoice!J5262)</f>
        <v>0</v>
      </c>
      <c r="F2926" s="81"/>
      <c r="G2926" s="90">
        <f>E2926/1.11</f>
        <v>0</v>
      </c>
      <c r="H2926" s="91">
        <f>G2926*11%</f>
        <v>0</v>
      </c>
      <c r="I2926" s="91" t="e">
        <f>G2926/B2925</f>
        <v>#DIV/0!</v>
      </c>
      <c r="J2926" s="104" t="e">
        <f>H2926/B2925</f>
        <v>#DIV/0!</v>
      </c>
    </row>
    <row r="2927" spans="1:10" ht="12.75" customHeight="1" x14ac:dyDescent="0.25">
      <c r="A2927" s="101"/>
      <c r="D2927" s="81" t="s">
        <v>23</v>
      </c>
      <c r="E2927" s="81">
        <f>E2925-E2926</f>
        <v>0</v>
      </c>
      <c r="F2927" s="81"/>
      <c r="G2927" s="82">
        <f>G2925-G2926</f>
        <v>0</v>
      </c>
      <c r="H2927" s="82">
        <f>H2925-H2926</f>
        <v>0</v>
      </c>
      <c r="I2927" s="82" t="e">
        <f>I2925-I2926</f>
        <v>#DIV/0!</v>
      </c>
      <c r="J2927" s="105" t="e">
        <f>J2925-J2926</f>
        <v>#DIV/0!</v>
      </c>
    </row>
    <row r="2928" spans="1:10" ht="12.75" customHeight="1" x14ac:dyDescent="0.25">
      <c r="A2928" s="101"/>
      <c r="D2928" s="81"/>
      <c r="E2928" s="81"/>
      <c r="F2928" s="81"/>
      <c r="G2928" s="82"/>
      <c r="H2928" s="83">
        <f>G2927+H2927</f>
        <v>0</v>
      </c>
      <c r="I2928" s="83"/>
      <c r="J2928" s="103"/>
    </row>
    <row r="2929" spans="1:10" ht="12.75" customHeight="1" x14ac:dyDescent="0.25">
      <c r="A2929" s="101"/>
      <c r="B2929" s="79"/>
      <c r="D2929" s="81"/>
      <c r="E2929" s="81"/>
      <c r="F2929" s="81"/>
      <c r="G2929" s="82"/>
      <c r="H2929" s="83"/>
      <c r="I2929" s="83"/>
      <c r="J2929" s="103"/>
    </row>
    <row r="2930" spans="1:10" ht="12.75" customHeight="1" x14ac:dyDescent="0.25">
      <c r="A2930" s="101">
        <v>10</v>
      </c>
      <c r="B2930" s="84" t="s">
        <v>20</v>
      </c>
      <c r="C2930" s="84" t="s">
        <v>21</v>
      </c>
      <c r="D2930" s="85" t="s">
        <v>22</v>
      </c>
      <c r="E2930" s="85" t="s">
        <v>23</v>
      </c>
      <c r="F2930" s="85"/>
      <c r="G2930" s="86" t="s">
        <v>24</v>
      </c>
      <c r="H2930" s="87" t="s">
        <v>25</v>
      </c>
      <c r="I2930" s="87" t="s">
        <v>26</v>
      </c>
      <c r="J2930" s="102"/>
    </row>
    <row r="2931" spans="1:10" ht="12.75" customHeight="1" x14ac:dyDescent="0.25">
      <c r="A2931" s="101"/>
      <c r="B2931" s="80">
        <f>Invoice!B5263</f>
        <v>0</v>
      </c>
      <c r="C2931" s="88">
        <f>Invoice!E5263</f>
        <v>0</v>
      </c>
      <c r="D2931" s="89">
        <f>Invoice!H5263</f>
        <v>0</v>
      </c>
      <c r="E2931" s="81">
        <f t="shared" si="195"/>
        <v>0</v>
      </c>
      <c r="F2931" s="81"/>
      <c r="G2931" s="82">
        <f t="shared" si="196"/>
        <v>0</v>
      </c>
      <c r="H2931" s="83">
        <f t="shared" si="197"/>
        <v>0</v>
      </c>
      <c r="I2931" s="83" t="e">
        <f t="shared" si="198"/>
        <v>#DIV/0!</v>
      </c>
      <c r="J2931" s="103" t="e">
        <f t="shared" si="199"/>
        <v>#DIV/0!</v>
      </c>
    </row>
    <row r="2932" spans="1:10" ht="12.75" customHeight="1" x14ac:dyDescent="0.25">
      <c r="A2932" s="101"/>
      <c r="D2932" s="81"/>
      <c r="E2932" s="81">
        <f>(E2931*Invoice!I5263)+((E2931-(E2931*Invoice!I5263))*Invoice!J5263)</f>
        <v>0</v>
      </c>
      <c r="F2932" s="81"/>
      <c r="G2932" s="90">
        <f>E2932/1.11</f>
        <v>0</v>
      </c>
      <c r="H2932" s="91">
        <f>G2932*11%</f>
        <v>0</v>
      </c>
      <c r="I2932" s="91" t="e">
        <f>G2932/B2931</f>
        <v>#DIV/0!</v>
      </c>
      <c r="J2932" s="104" t="e">
        <f>H2932/B2931</f>
        <v>#DIV/0!</v>
      </c>
    </row>
    <row r="2933" spans="1:10" ht="12.75" customHeight="1" x14ac:dyDescent="0.25">
      <c r="A2933" s="101"/>
      <c r="D2933" s="81" t="s">
        <v>23</v>
      </c>
      <c r="E2933" s="81">
        <f>E2931-E2932</f>
        <v>0</v>
      </c>
      <c r="F2933" s="81"/>
      <c r="G2933" s="82">
        <f>G2931-G2932</f>
        <v>0</v>
      </c>
      <c r="H2933" s="82">
        <f>H2931-H2932</f>
        <v>0</v>
      </c>
      <c r="I2933" s="82" t="e">
        <f>I2931-I2932</f>
        <v>#DIV/0!</v>
      </c>
      <c r="J2933" s="105" t="e">
        <f>J2931-J2932</f>
        <v>#DIV/0!</v>
      </c>
    </row>
    <row r="2934" spans="1:10" ht="12.75" customHeight="1" x14ac:dyDescent="0.25">
      <c r="A2934" s="101"/>
      <c r="D2934" s="81"/>
      <c r="E2934" s="81"/>
      <c r="F2934" s="81"/>
      <c r="G2934" s="82"/>
      <c r="H2934" s="83">
        <f>G2933+H2933</f>
        <v>0</v>
      </c>
      <c r="I2934" s="83"/>
      <c r="J2934" s="103"/>
    </row>
    <row r="2935" spans="1:10" ht="12.75" customHeight="1" x14ac:dyDescent="0.25">
      <c r="A2935" s="101"/>
      <c r="B2935" s="79"/>
      <c r="D2935" s="81"/>
      <c r="E2935" s="81"/>
      <c r="F2935" s="81"/>
      <c r="G2935" s="82"/>
      <c r="H2935" s="83"/>
      <c r="I2935" s="83"/>
      <c r="J2935" s="103"/>
    </row>
    <row r="2936" spans="1:10" ht="12.75" customHeight="1" x14ac:dyDescent="0.25">
      <c r="A2936" s="101">
        <v>11</v>
      </c>
      <c r="B2936" s="84" t="s">
        <v>20</v>
      </c>
      <c r="C2936" s="84" t="s">
        <v>21</v>
      </c>
      <c r="D2936" s="85" t="s">
        <v>22</v>
      </c>
      <c r="E2936" s="85" t="s">
        <v>23</v>
      </c>
      <c r="F2936" s="85"/>
      <c r="G2936" s="86" t="s">
        <v>24</v>
      </c>
      <c r="H2936" s="87" t="s">
        <v>25</v>
      </c>
      <c r="I2936" s="87" t="s">
        <v>26</v>
      </c>
      <c r="J2936" s="102"/>
    </row>
    <row r="2937" spans="1:10" ht="12.75" customHeight="1" x14ac:dyDescent="0.25">
      <c r="A2937" s="101"/>
      <c r="B2937" s="80">
        <f>Invoice!B5264</f>
        <v>0</v>
      </c>
      <c r="C2937" s="88">
        <f>Invoice!E5264</f>
        <v>0</v>
      </c>
      <c r="D2937" s="89">
        <f>Invoice!H5264</f>
        <v>0</v>
      </c>
      <c r="E2937" s="81">
        <f t="shared" si="195"/>
        <v>0</v>
      </c>
      <c r="F2937" s="81"/>
      <c r="G2937" s="82">
        <f t="shared" si="196"/>
        <v>0</v>
      </c>
      <c r="H2937" s="83">
        <f t="shared" si="197"/>
        <v>0</v>
      </c>
      <c r="I2937" s="83" t="e">
        <f t="shared" si="198"/>
        <v>#DIV/0!</v>
      </c>
      <c r="J2937" s="103" t="e">
        <f t="shared" si="199"/>
        <v>#DIV/0!</v>
      </c>
    </row>
    <row r="2938" spans="1:10" ht="12.75" customHeight="1" x14ac:dyDescent="0.25">
      <c r="A2938" s="101"/>
      <c r="D2938" s="81"/>
      <c r="E2938" s="81">
        <f>(E2937*Invoice!I5264)+((E2937-(E2937*Invoice!I5264))*Invoice!J5264)</f>
        <v>0</v>
      </c>
      <c r="F2938" s="81"/>
      <c r="G2938" s="90">
        <f>E2938/1.11</f>
        <v>0</v>
      </c>
      <c r="H2938" s="91">
        <f>G2938*11%</f>
        <v>0</v>
      </c>
      <c r="I2938" s="91" t="e">
        <f>G2938/B2937</f>
        <v>#DIV/0!</v>
      </c>
      <c r="J2938" s="104" t="e">
        <f>H2938/B2937</f>
        <v>#DIV/0!</v>
      </c>
    </row>
    <row r="2939" spans="1:10" ht="12.75" customHeight="1" x14ac:dyDescent="0.25">
      <c r="A2939" s="101"/>
      <c r="D2939" s="81" t="s">
        <v>23</v>
      </c>
      <c r="E2939" s="81">
        <f>E2937-E2938</f>
        <v>0</v>
      </c>
      <c r="F2939" s="81"/>
      <c r="G2939" s="82">
        <f>G2937-G2938</f>
        <v>0</v>
      </c>
      <c r="H2939" s="82">
        <f>H2937-H2938</f>
        <v>0</v>
      </c>
      <c r="I2939" s="82" t="e">
        <f>I2937-I2938</f>
        <v>#DIV/0!</v>
      </c>
      <c r="J2939" s="105" t="e">
        <f>J2937-J2938</f>
        <v>#DIV/0!</v>
      </c>
    </row>
    <row r="2940" spans="1:10" ht="12.75" customHeight="1" x14ac:dyDescent="0.25">
      <c r="A2940" s="101"/>
      <c r="D2940" s="81"/>
      <c r="E2940" s="81"/>
      <c r="F2940" s="81"/>
      <c r="G2940" s="82"/>
      <c r="H2940" s="83">
        <f>G2939+H2939</f>
        <v>0</v>
      </c>
      <c r="I2940" s="83"/>
      <c r="J2940" s="103"/>
    </row>
    <row r="2941" spans="1:10" ht="12.75" customHeight="1" x14ac:dyDescent="0.25">
      <c r="A2941" s="101"/>
      <c r="B2941" s="79"/>
      <c r="D2941" s="81"/>
      <c r="E2941" s="81"/>
      <c r="F2941" s="81"/>
      <c r="G2941" s="82"/>
      <c r="H2941" s="83"/>
      <c r="I2941" s="83"/>
      <c r="J2941" s="103"/>
    </row>
    <row r="2942" spans="1:10" ht="12.75" customHeight="1" x14ac:dyDescent="0.25">
      <c r="A2942" s="101">
        <v>12</v>
      </c>
      <c r="B2942" s="84" t="s">
        <v>20</v>
      </c>
      <c r="C2942" s="84" t="s">
        <v>21</v>
      </c>
      <c r="D2942" s="85" t="s">
        <v>22</v>
      </c>
      <c r="E2942" s="85" t="s">
        <v>23</v>
      </c>
      <c r="F2942" s="85"/>
      <c r="G2942" s="86" t="s">
        <v>24</v>
      </c>
      <c r="H2942" s="87" t="s">
        <v>25</v>
      </c>
      <c r="I2942" s="87" t="s">
        <v>26</v>
      </c>
      <c r="J2942" s="102"/>
    </row>
    <row r="2943" spans="1:10" ht="12.75" customHeight="1" x14ac:dyDescent="0.25">
      <c r="A2943" s="101"/>
      <c r="B2943" s="80">
        <f>Invoice!B5265</f>
        <v>0</v>
      </c>
      <c r="C2943" s="88">
        <f>Invoice!E5265</f>
        <v>0</v>
      </c>
      <c r="D2943" s="89">
        <f>Invoice!H5265</f>
        <v>0</v>
      </c>
      <c r="E2943" s="81">
        <f t="shared" si="195"/>
        <v>0</v>
      </c>
      <c r="F2943" s="81"/>
      <c r="G2943" s="82">
        <f t="shared" si="196"/>
        <v>0</v>
      </c>
      <c r="H2943" s="83">
        <f t="shared" si="197"/>
        <v>0</v>
      </c>
      <c r="I2943" s="83" t="e">
        <f t="shared" si="198"/>
        <v>#DIV/0!</v>
      </c>
      <c r="J2943" s="103" t="e">
        <f t="shared" si="199"/>
        <v>#DIV/0!</v>
      </c>
    </row>
    <row r="2944" spans="1:10" ht="12.75" customHeight="1" x14ac:dyDescent="0.25">
      <c r="A2944" s="101"/>
      <c r="D2944" s="81"/>
      <c r="E2944" s="81">
        <f>(E2943*Invoice!I5265)+((E2943-(E2943*Invoice!I5265))*Invoice!J5265)</f>
        <v>0</v>
      </c>
      <c r="F2944" s="81"/>
      <c r="G2944" s="90">
        <f>E2944/1.11</f>
        <v>0</v>
      </c>
      <c r="H2944" s="91">
        <f>G2944*11%</f>
        <v>0</v>
      </c>
      <c r="I2944" s="91" t="e">
        <f>G2944/B2943</f>
        <v>#DIV/0!</v>
      </c>
      <c r="J2944" s="104" t="e">
        <f>H2944/B2943</f>
        <v>#DIV/0!</v>
      </c>
    </row>
    <row r="2945" spans="1:10" ht="12.75" customHeight="1" x14ac:dyDescent="0.25">
      <c r="A2945" s="101"/>
      <c r="D2945" s="81" t="s">
        <v>23</v>
      </c>
      <c r="E2945" s="81">
        <f>E2943-E2944</f>
        <v>0</v>
      </c>
      <c r="F2945" s="81"/>
      <c r="G2945" s="82">
        <f>G2943-G2944</f>
        <v>0</v>
      </c>
      <c r="H2945" s="82">
        <f>H2943-H2944</f>
        <v>0</v>
      </c>
      <c r="I2945" s="82" t="e">
        <f>I2943-I2944</f>
        <v>#DIV/0!</v>
      </c>
      <c r="J2945" s="105" t="e">
        <f>J2943-J2944</f>
        <v>#DIV/0!</v>
      </c>
    </row>
    <row r="2946" spans="1:10" ht="12.75" customHeight="1" x14ac:dyDescent="0.25">
      <c r="A2946" s="101"/>
      <c r="D2946" s="81"/>
      <c r="E2946" s="81"/>
      <c r="F2946" s="81"/>
      <c r="G2946" s="82"/>
      <c r="H2946" s="83">
        <f>G2945+H2945</f>
        <v>0</v>
      </c>
      <c r="I2946" s="83"/>
      <c r="J2946" s="103"/>
    </row>
    <row r="2947" spans="1:10" ht="12.75" customHeight="1" x14ac:dyDescent="0.25">
      <c r="A2947" s="101"/>
      <c r="B2947" s="79"/>
      <c r="D2947" s="81"/>
      <c r="E2947" s="81"/>
      <c r="F2947" s="81"/>
      <c r="G2947" s="82"/>
      <c r="H2947" s="83"/>
      <c r="I2947" s="83"/>
      <c r="J2947" s="103"/>
    </row>
    <row r="2948" spans="1:10" ht="12.75" customHeight="1" x14ac:dyDescent="0.25">
      <c r="A2948" s="101">
        <v>13</v>
      </c>
      <c r="B2948" s="84" t="s">
        <v>20</v>
      </c>
      <c r="C2948" s="84" t="s">
        <v>21</v>
      </c>
      <c r="D2948" s="85" t="s">
        <v>22</v>
      </c>
      <c r="E2948" s="85" t="s">
        <v>23</v>
      </c>
      <c r="F2948" s="85"/>
      <c r="G2948" s="86" t="s">
        <v>24</v>
      </c>
      <c r="H2948" s="87" t="s">
        <v>25</v>
      </c>
      <c r="I2948" s="87" t="s">
        <v>26</v>
      </c>
      <c r="J2948" s="102"/>
    </row>
    <row r="2949" spans="1:10" ht="12.75" customHeight="1" x14ac:dyDescent="0.25">
      <c r="A2949" s="101"/>
      <c r="B2949" s="80">
        <f>Invoice!B5266</f>
        <v>0</v>
      </c>
      <c r="C2949" s="88">
        <f>Invoice!E5266</f>
        <v>0</v>
      </c>
      <c r="D2949" s="89">
        <f>Invoice!H5266</f>
        <v>0</v>
      </c>
      <c r="E2949" s="81">
        <f t="shared" si="195"/>
        <v>0</v>
      </c>
      <c r="F2949" s="81"/>
      <c r="G2949" s="82">
        <f t="shared" si="196"/>
        <v>0</v>
      </c>
      <c r="H2949" s="83">
        <f t="shared" si="197"/>
        <v>0</v>
      </c>
      <c r="I2949" s="83" t="e">
        <f t="shared" si="198"/>
        <v>#DIV/0!</v>
      </c>
      <c r="J2949" s="103" t="e">
        <f t="shared" si="199"/>
        <v>#DIV/0!</v>
      </c>
    </row>
    <row r="2950" spans="1:10" ht="12.75" customHeight="1" x14ac:dyDescent="0.25">
      <c r="A2950" s="101"/>
      <c r="D2950" s="81"/>
      <c r="E2950" s="81">
        <f>(E2949*Invoice!I5266)+((E2949-(E2949*Invoice!I5266))*Invoice!J5266)</f>
        <v>0</v>
      </c>
      <c r="F2950" s="81"/>
      <c r="G2950" s="90">
        <f>E2950/1.11</f>
        <v>0</v>
      </c>
      <c r="H2950" s="91">
        <f>G2950*11%</f>
        <v>0</v>
      </c>
      <c r="I2950" s="91" t="e">
        <f>G2950/B2949</f>
        <v>#DIV/0!</v>
      </c>
      <c r="J2950" s="104" t="e">
        <f>H2950/B2949</f>
        <v>#DIV/0!</v>
      </c>
    </row>
    <row r="2951" spans="1:10" ht="12.75" customHeight="1" x14ac:dyDescent="0.25">
      <c r="A2951" s="101"/>
      <c r="D2951" s="81" t="s">
        <v>23</v>
      </c>
      <c r="E2951" s="81">
        <f>E2949-E2950</f>
        <v>0</v>
      </c>
      <c r="F2951" s="81"/>
      <c r="G2951" s="82">
        <f>G2949-G2950</f>
        <v>0</v>
      </c>
      <c r="H2951" s="82">
        <f>H2949-H2950</f>
        <v>0</v>
      </c>
      <c r="I2951" s="82" t="e">
        <f>I2949-I2950</f>
        <v>#DIV/0!</v>
      </c>
      <c r="J2951" s="105" t="e">
        <f>J2949-J2950</f>
        <v>#DIV/0!</v>
      </c>
    </row>
    <row r="2952" spans="1:10" ht="12.75" customHeight="1" x14ac:dyDescent="0.25">
      <c r="A2952" s="101"/>
      <c r="D2952" s="81"/>
      <c r="E2952" s="81"/>
      <c r="F2952" s="81"/>
      <c r="G2952" s="82"/>
      <c r="H2952" s="83">
        <f>G2951+H2951</f>
        <v>0</v>
      </c>
      <c r="I2952" s="83"/>
      <c r="J2952" s="103"/>
    </row>
    <row r="2953" spans="1:10" ht="12.75" customHeight="1" x14ac:dyDescent="0.25">
      <c r="A2953" s="101"/>
      <c r="B2953" s="79"/>
      <c r="D2953" s="81"/>
      <c r="E2953" s="81"/>
      <c r="F2953" s="81"/>
      <c r="G2953" s="82"/>
      <c r="H2953" s="83"/>
      <c r="I2953" s="83"/>
      <c r="J2953" s="103"/>
    </row>
    <row r="2954" spans="1:10" ht="12.75" customHeight="1" x14ac:dyDescent="0.25">
      <c r="A2954" s="101">
        <v>14</v>
      </c>
      <c r="B2954" s="84" t="s">
        <v>20</v>
      </c>
      <c r="C2954" s="84" t="s">
        <v>21</v>
      </c>
      <c r="D2954" s="85" t="s">
        <v>22</v>
      </c>
      <c r="E2954" s="85" t="s">
        <v>23</v>
      </c>
      <c r="F2954" s="85"/>
      <c r="G2954" s="86" t="s">
        <v>24</v>
      </c>
      <c r="H2954" s="87" t="s">
        <v>25</v>
      </c>
      <c r="I2954" s="87" t="s">
        <v>26</v>
      </c>
      <c r="J2954" s="102"/>
    </row>
    <row r="2955" spans="1:10" ht="12.75" customHeight="1" x14ac:dyDescent="0.25">
      <c r="A2955" s="101"/>
      <c r="B2955" s="80">
        <f>Invoice!B5267</f>
        <v>0</v>
      </c>
      <c r="C2955" s="88">
        <f>Invoice!E5267</f>
        <v>0</v>
      </c>
      <c r="D2955" s="89">
        <f>Invoice!H5267</f>
        <v>0</v>
      </c>
      <c r="E2955" s="81">
        <f t="shared" si="195"/>
        <v>0</v>
      </c>
      <c r="F2955" s="81"/>
      <c r="G2955" s="82">
        <f t="shared" si="196"/>
        <v>0</v>
      </c>
      <c r="H2955" s="83">
        <f t="shared" si="197"/>
        <v>0</v>
      </c>
      <c r="I2955" s="83" t="e">
        <f t="shared" si="198"/>
        <v>#DIV/0!</v>
      </c>
      <c r="J2955" s="103" t="e">
        <f t="shared" si="199"/>
        <v>#DIV/0!</v>
      </c>
    </row>
    <row r="2956" spans="1:10" ht="12.75" customHeight="1" x14ac:dyDescent="0.25">
      <c r="A2956" s="101"/>
      <c r="D2956" s="81"/>
      <c r="E2956" s="81">
        <f>(E2955*Invoice!I5267)+((E2955-(E2955*Invoice!I5267))*Invoice!J5267)</f>
        <v>0</v>
      </c>
      <c r="F2956" s="81"/>
      <c r="G2956" s="90">
        <f>E2956/1.11</f>
        <v>0</v>
      </c>
      <c r="H2956" s="91">
        <f>G2956*11%</f>
        <v>0</v>
      </c>
      <c r="I2956" s="91" t="e">
        <f>G2956/B2955</f>
        <v>#DIV/0!</v>
      </c>
      <c r="J2956" s="104" t="e">
        <f>H2956/B2955</f>
        <v>#DIV/0!</v>
      </c>
    </row>
    <row r="2957" spans="1:10" ht="12.75" customHeight="1" x14ac:dyDescent="0.25">
      <c r="A2957" s="101"/>
      <c r="D2957" s="81" t="s">
        <v>23</v>
      </c>
      <c r="E2957" s="81">
        <f>E2955-E2956</f>
        <v>0</v>
      </c>
      <c r="F2957" s="81"/>
      <c r="G2957" s="82">
        <f>G2955-G2956</f>
        <v>0</v>
      </c>
      <c r="H2957" s="82">
        <f>H2955-H2956</f>
        <v>0</v>
      </c>
      <c r="I2957" s="82" t="e">
        <f>I2955-I2956</f>
        <v>#DIV/0!</v>
      </c>
      <c r="J2957" s="105" t="e">
        <f>J2955-J2956</f>
        <v>#DIV/0!</v>
      </c>
    </row>
    <row r="2958" spans="1:10" ht="12.75" customHeight="1" x14ac:dyDescent="0.25">
      <c r="A2958" s="101"/>
      <c r="D2958" s="81"/>
      <c r="E2958" s="81"/>
      <c r="F2958" s="81"/>
      <c r="G2958" s="82"/>
      <c r="H2958" s="83">
        <f>G2957+H2957</f>
        <v>0</v>
      </c>
      <c r="I2958" s="83"/>
      <c r="J2958" s="103"/>
    </row>
    <row r="2959" spans="1:10" ht="12.75" customHeight="1" x14ac:dyDescent="0.25">
      <c r="A2959" s="101"/>
      <c r="B2959" s="79"/>
      <c r="D2959" s="81"/>
      <c r="E2959" s="81"/>
      <c r="F2959" s="81"/>
      <c r="G2959" s="82"/>
      <c r="H2959" s="83"/>
      <c r="I2959" s="83"/>
      <c r="J2959" s="103"/>
    </row>
    <row r="2960" spans="1:10" ht="12.75" customHeight="1" x14ac:dyDescent="0.25">
      <c r="A2960" s="101">
        <v>15</v>
      </c>
      <c r="B2960" s="84" t="s">
        <v>20</v>
      </c>
      <c r="C2960" s="84" t="s">
        <v>21</v>
      </c>
      <c r="D2960" s="85" t="s">
        <v>22</v>
      </c>
      <c r="E2960" s="85" t="s">
        <v>23</v>
      </c>
      <c r="F2960" s="85"/>
      <c r="G2960" s="86" t="s">
        <v>24</v>
      </c>
      <c r="H2960" s="87" t="s">
        <v>25</v>
      </c>
      <c r="I2960" s="87" t="s">
        <v>26</v>
      </c>
      <c r="J2960" s="102"/>
    </row>
    <row r="2961" spans="1:10" ht="12.75" customHeight="1" x14ac:dyDescent="0.25">
      <c r="A2961" s="101"/>
      <c r="B2961" s="80">
        <f>Invoice!B5268</f>
        <v>0</v>
      </c>
      <c r="C2961" s="88">
        <f>Invoice!E5268</f>
        <v>0</v>
      </c>
      <c r="D2961" s="89">
        <f>Invoice!H5268</f>
        <v>0</v>
      </c>
      <c r="E2961" s="81">
        <f t="shared" si="195"/>
        <v>0</v>
      </c>
      <c r="F2961" s="81"/>
      <c r="G2961" s="82">
        <f t="shared" si="196"/>
        <v>0</v>
      </c>
      <c r="H2961" s="83">
        <f t="shared" si="197"/>
        <v>0</v>
      </c>
      <c r="I2961" s="83" t="e">
        <f t="shared" si="198"/>
        <v>#DIV/0!</v>
      </c>
      <c r="J2961" s="103" t="e">
        <f t="shared" si="199"/>
        <v>#DIV/0!</v>
      </c>
    </row>
    <row r="2962" spans="1:10" ht="12.75" customHeight="1" x14ac:dyDescent="0.25">
      <c r="A2962" s="101"/>
      <c r="D2962" s="81"/>
      <c r="E2962" s="81">
        <f>(E2961*Invoice!I5268)+((E2961-(E2961*Invoice!I5268))*Invoice!J5268)</f>
        <v>0</v>
      </c>
      <c r="F2962" s="81"/>
      <c r="G2962" s="90">
        <f>E2962/1.11</f>
        <v>0</v>
      </c>
      <c r="H2962" s="91">
        <f>G2962*11%</f>
        <v>0</v>
      </c>
      <c r="I2962" s="91" t="e">
        <f>G2962/B2961</f>
        <v>#DIV/0!</v>
      </c>
      <c r="J2962" s="104" t="e">
        <f>H2962/B2961</f>
        <v>#DIV/0!</v>
      </c>
    </row>
    <row r="2963" spans="1:10" ht="12.75" customHeight="1" x14ac:dyDescent="0.25">
      <c r="A2963" s="101"/>
      <c r="D2963" s="81" t="s">
        <v>23</v>
      </c>
      <c r="E2963" s="81">
        <f>E2961-E2962</f>
        <v>0</v>
      </c>
      <c r="F2963" s="81"/>
      <c r="G2963" s="82">
        <f>G2961-G2962</f>
        <v>0</v>
      </c>
      <c r="H2963" s="82">
        <f>H2961-H2962</f>
        <v>0</v>
      </c>
      <c r="I2963" s="82" t="e">
        <f>I2961-I2962</f>
        <v>#DIV/0!</v>
      </c>
      <c r="J2963" s="105" t="e">
        <f>J2961-J2962</f>
        <v>#DIV/0!</v>
      </c>
    </row>
    <row r="2964" spans="1:10" ht="12.75" customHeight="1" x14ac:dyDescent="0.25">
      <c r="A2964" s="101"/>
      <c r="D2964" s="81"/>
      <c r="E2964" s="81"/>
      <c r="F2964" s="81"/>
      <c r="G2964" s="82"/>
      <c r="H2964" s="83">
        <f>G2963+H2963</f>
        <v>0</v>
      </c>
      <c r="I2964" s="83"/>
      <c r="J2964" s="103"/>
    </row>
    <row r="2965" spans="1:10" ht="12.75" customHeight="1" x14ac:dyDescent="0.25">
      <c r="A2965" s="101"/>
      <c r="B2965" s="79"/>
      <c r="D2965" s="81"/>
      <c r="E2965" s="81"/>
      <c r="F2965" s="81"/>
      <c r="G2965" s="82"/>
      <c r="H2965" s="83"/>
      <c r="I2965" s="83"/>
      <c r="J2965" s="103"/>
    </row>
    <row r="2966" spans="1:10" ht="12.75" customHeight="1" x14ac:dyDescent="0.25">
      <c r="A2966" s="101">
        <v>16</v>
      </c>
      <c r="B2966" s="84" t="s">
        <v>20</v>
      </c>
      <c r="C2966" s="84" t="s">
        <v>21</v>
      </c>
      <c r="D2966" s="85" t="s">
        <v>22</v>
      </c>
      <c r="E2966" s="85" t="s">
        <v>23</v>
      </c>
      <c r="F2966" s="85"/>
      <c r="G2966" s="86" t="s">
        <v>24</v>
      </c>
      <c r="H2966" s="87" t="s">
        <v>25</v>
      </c>
      <c r="I2966" s="87" t="s">
        <v>26</v>
      </c>
      <c r="J2966" s="102"/>
    </row>
    <row r="2967" spans="1:10" ht="12.75" customHeight="1" x14ac:dyDescent="0.25">
      <c r="A2967" s="101"/>
      <c r="B2967" s="80">
        <f>Invoice!B5269</f>
        <v>0</v>
      </c>
      <c r="C2967" s="88">
        <f>Invoice!E5269</f>
        <v>0</v>
      </c>
      <c r="D2967" s="89">
        <f>Invoice!H5269</f>
        <v>0</v>
      </c>
      <c r="E2967" s="81">
        <f t="shared" si="195"/>
        <v>0</v>
      </c>
      <c r="F2967" s="81"/>
      <c r="G2967" s="82">
        <f t="shared" si="196"/>
        <v>0</v>
      </c>
      <c r="H2967" s="83">
        <f t="shared" si="197"/>
        <v>0</v>
      </c>
      <c r="I2967" s="83" t="e">
        <f t="shared" si="198"/>
        <v>#DIV/0!</v>
      </c>
      <c r="J2967" s="103" t="e">
        <f t="shared" si="199"/>
        <v>#DIV/0!</v>
      </c>
    </row>
    <row r="2968" spans="1:10" ht="12.75" customHeight="1" x14ac:dyDescent="0.25">
      <c r="A2968" s="101"/>
      <c r="D2968" s="81"/>
      <c r="E2968" s="81">
        <f>(E2967*Invoice!I5269)+((E2967-(E2967*Invoice!I5269))*Invoice!J5269)</f>
        <v>0</v>
      </c>
      <c r="F2968" s="81"/>
      <c r="G2968" s="90">
        <f>E2968/1.11</f>
        <v>0</v>
      </c>
      <c r="H2968" s="91">
        <f>G2968*11%</f>
        <v>0</v>
      </c>
      <c r="I2968" s="91" t="e">
        <f>G2968/B2967</f>
        <v>#DIV/0!</v>
      </c>
      <c r="J2968" s="104" t="e">
        <f>H2968/B2967</f>
        <v>#DIV/0!</v>
      </c>
    </row>
    <row r="2969" spans="1:10" ht="12.75" customHeight="1" x14ac:dyDescent="0.25">
      <c r="A2969" s="101"/>
      <c r="D2969" s="81" t="s">
        <v>23</v>
      </c>
      <c r="E2969" s="81">
        <f>E2967-E2968</f>
        <v>0</v>
      </c>
      <c r="F2969" s="81"/>
      <c r="G2969" s="82">
        <f>G2967-G2968</f>
        <v>0</v>
      </c>
      <c r="H2969" s="82">
        <f>H2967-H2968</f>
        <v>0</v>
      </c>
      <c r="I2969" s="82" t="e">
        <f>I2967-I2968</f>
        <v>#DIV/0!</v>
      </c>
      <c r="J2969" s="105" t="e">
        <f>J2967-J2968</f>
        <v>#DIV/0!</v>
      </c>
    </row>
    <row r="2970" spans="1:10" ht="12.75" customHeight="1" x14ac:dyDescent="0.25">
      <c r="A2970" s="101"/>
      <c r="D2970" s="81"/>
      <c r="E2970" s="81"/>
      <c r="F2970" s="81"/>
      <c r="G2970" s="82"/>
      <c r="H2970" s="83">
        <f>G2969+H2969</f>
        <v>0</v>
      </c>
      <c r="I2970" s="83"/>
      <c r="J2970" s="103"/>
    </row>
    <row r="2971" spans="1:10" ht="12.75" customHeight="1" x14ac:dyDescent="0.25">
      <c r="A2971" s="101"/>
      <c r="C2971" s="88"/>
      <c r="D2971" s="89"/>
      <c r="E2971" s="81"/>
      <c r="F2971" s="81"/>
      <c r="G2971" s="82"/>
      <c r="H2971" s="83"/>
      <c r="I2971" s="83"/>
      <c r="J2971" s="103"/>
    </row>
    <row r="2972" spans="1:10" ht="12.75" customHeight="1" x14ac:dyDescent="0.25">
      <c r="A2972" s="106"/>
      <c r="B2972" s="107"/>
      <c r="C2972" s="107"/>
      <c r="D2972" s="107"/>
      <c r="E2972" s="107"/>
      <c r="F2972" s="107"/>
      <c r="G2972" s="108">
        <f>G2879+G2885+G2891+G2897+G2903+G2909+G2915+G2921+G2927+G2933+G2939+G2945+G2951+G2957+G2963+G2969</f>
        <v>0</v>
      </c>
      <c r="H2972" s="108">
        <f>H2879+H2885+H2891+H2897+H2903+H2909+H2915+H2921+H2927+H2933+H2939+H2945+H2951+H2957+H2963+H2969</f>
        <v>0</v>
      </c>
      <c r="I2972" s="107"/>
      <c r="J2972" s="109">
        <f>H2880+H2886+H2892+H2898+H2904+H2910+H2916+H2922+H2928+H2934+H2940+H2946+H2952+H2958+H2964+H2970</f>
        <v>0</v>
      </c>
    </row>
    <row r="2974" spans="1:10" ht="12.75" customHeight="1" x14ac:dyDescent="0.25">
      <c r="A2974" s="94" t="s">
        <v>1</v>
      </c>
      <c r="B2974" s="95">
        <f>Invoice!E5360</f>
        <v>23070048</v>
      </c>
      <c r="C2974" s="96"/>
      <c r="D2974" s="97"/>
      <c r="E2974" s="97"/>
      <c r="F2974" s="97"/>
      <c r="G2974" s="98"/>
      <c r="H2974" s="99"/>
      <c r="I2974" s="99"/>
      <c r="J2974" s="100"/>
    </row>
    <row r="2975" spans="1:10" ht="12.75" customHeight="1" x14ac:dyDescent="0.25">
      <c r="A2975" s="101">
        <v>1</v>
      </c>
      <c r="B2975" s="84" t="s">
        <v>20</v>
      </c>
      <c r="C2975" s="84" t="s">
        <v>21</v>
      </c>
      <c r="D2975" s="85" t="s">
        <v>22</v>
      </c>
      <c r="E2975" s="85" t="s">
        <v>23</v>
      </c>
      <c r="F2975" s="85"/>
      <c r="G2975" s="86" t="s">
        <v>24</v>
      </c>
      <c r="H2975" s="87" t="s">
        <v>25</v>
      </c>
      <c r="I2975" s="87" t="s">
        <v>26</v>
      </c>
      <c r="J2975" s="102"/>
    </row>
    <row r="2976" spans="1:10" ht="12.75" customHeight="1" x14ac:dyDescent="0.25">
      <c r="A2976" s="101"/>
      <c r="B2976" s="80">
        <f>Invoice!B5368</f>
        <v>0</v>
      </c>
      <c r="C2976" s="88">
        <f>Invoice!E5368</f>
        <v>0</v>
      </c>
      <c r="D2976" s="89">
        <f>Invoice!H5368</f>
        <v>0</v>
      </c>
      <c r="E2976" s="81">
        <f>D2976*B2976</f>
        <v>0</v>
      </c>
      <c r="F2976" s="81"/>
      <c r="G2976" s="82">
        <f>E2976/1.11</f>
        <v>0</v>
      </c>
      <c r="H2976" s="83">
        <f>G2976*11%</f>
        <v>0</v>
      </c>
      <c r="I2976" s="83" t="e">
        <f>G2976/B2976</f>
        <v>#DIV/0!</v>
      </c>
      <c r="J2976" s="103" t="e">
        <f>H2976/B2976</f>
        <v>#DIV/0!</v>
      </c>
    </row>
    <row r="2977" spans="1:10" ht="12.75" customHeight="1" x14ac:dyDescent="0.25">
      <c r="A2977" s="101"/>
      <c r="D2977" s="81"/>
      <c r="E2977" s="81">
        <f>(E2976*Invoice!I5368)+((E2976-(E2976*Invoice!I5368))*Invoice!J5368)</f>
        <v>0</v>
      </c>
      <c r="F2977" s="81"/>
      <c r="G2977" s="90">
        <f>E2977/1.11</f>
        <v>0</v>
      </c>
      <c r="H2977" s="91">
        <f>G2977*11%</f>
        <v>0</v>
      </c>
      <c r="I2977" s="91" t="e">
        <f>G2977/B2976</f>
        <v>#DIV/0!</v>
      </c>
      <c r="J2977" s="104" t="e">
        <f>H2977/B2976</f>
        <v>#DIV/0!</v>
      </c>
    </row>
    <row r="2978" spans="1:10" ht="12.75" customHeight="1" x14ac:dyDescent="0.25">
      <c r="A2978" s="101"/>
      <c r="D2978" s="81" t="s">
        <v>23</v>
      </c>
      <c r="E2978" s="81">
        <f>E2976-E2977</f>
        <v>0</v>
      </c>
      <c r="F2978" s="81"/>
      <c r="G2978" s="82">
        <f>G2976-G2977</f>
        <v>0</v>
      </c>
      <c r="H2978" s="82">
        <f>H2976-H2977</f>
        <v>0</v>
      </c>
      <c r="I2978" s="82" t="e">
        <f>I2976-I2977</f>
        <v>#DIV/0!</v>
      </c>
      <c r="J2978" s="105" t="e">
        <f>J2976-J2977</f>
        <v>#DIV/0!</v>
      </c>
    </row>
    <row r="2979" spans="1:10" ht="12.75" customHeight="1" x14ac:dyDescent="0.25">
      <c r="A2979" s="101"/>
      <c r="D2979" s="81"/>
      <c r="E2979" s="81"/>
      <c r="F2979" s="81"/>
      <c r="G2979" s="82"/>
      <c r="H2979" s="83">
        <f>G2978+H2978</f>
        <v>0</v>
      </c>
      <c r="I2979" s="83"/>
      <c r="J2979" s="103"/>
    </row>
    <row r="2980" spans="1:10" ht="12.75" customHeight="1" x14ac:dyDescent="0.25">
      <c r="A2980" s="101"/>
      <c r="B2980" s="79"/>
      <c r="D2980" s="81"/>
      <c r="E2980" s="81"/>
      <c r="F2980" s="81"/>
      <c r="G2980" s="82"/>
      <c r="H2980" s="83"/>
      <c r="I2980" s="83"/>
      <c r="J2980" s="103"/>
    </row>
    <row r="2981" spans="1:10" ht="12.75" customHeight="1" x14ac:dyDescent="0.25">
      <c r="A2981" s="101">
        <v>2</v>
      </c>
      <c r="B2981" s="84" t="s">
        <v>20</v>
      </c>
      <c r="C2981" s="84" t="s">
        <v>21</v>
      </c>
      <c r="D2981" s="85" t="s">
        <v>22</v>
      </c>
      <c r="E2981" s="85" t="s">
        <v>23</v>
      </c>
      <c r="F2981" s="85"/>
      <c r="G2981" s="86" t="s">
        <v>24</v>
      </c>
      <c r="H2981" s="87" t="s">
        <v>25</v>
      </c>
      <c r="I2981" s="87" t="s">
        <v>26</v>
      </c>
      <c r="J2981" s="102"/>
    </row>
    <row r="2982" spans="1:10" ht="12.75" customHeight="1" x14ac:dyDescent="0.25">
      <c r="A2982" s="101"/>
      <c r="B2982" s="80">
        <f>Invoice!B5369</f>
        <v>0</v>
      </c>
      <c r="C2982" s="88">
        <f>Invoice!E5369</f>
        <v>0</v>
      </c>
      <c r="D2982" s="89">
        <f>Invoice!H5369</f>
        <v>0</v>
      </c>
      <c r="E2982" s="81">
        <f t="shared" ref="E2982:E3066" si="200">D2982*B2982</f>
        <v>0</v>
      </c>
      <c r="F2982" s="81"/>
      <c r="G2982" s="82">
        <f t="shared" ref="G2982:G3066" si="201">E2982/1.11</f>
        <v>0</v>
      </c>
      <c r="H2982" s="83">
        <f t="shared" ref="H2982:H3066" si="202">G2982*11%</f>
        <v>0</v>
      </c>
      <c r="I2982" s="83" t="e">
        <f t="shared" ref="I2982:I3066" si="203">G2982/B2982</f>
        <v>#DIV/0!</v>
      </c>
      <c r="J2982" s="103" t="e">
        <f t="shared" ref="J2982:J3066" si="204">H2982/B2982</f>
        <v>#DIV/0!</v>
      </c>
    </row>
    <row r="2983" spans="1:10" ht="12.75" customHeight="1" x14ac:dyDescent="0.25">
      <c r="A2983" s="101"/>
      <c r="D2983" s="81"/>
      <c r="E2983" s="81">
        <f>(E2982*Invoice!I5369)+((E2982-(E2982*Invoice!I5369))*Invoice!J5369)</f>
        <v>0</v>
      </c>
      <c r="F2983" s="81"/>
      <c r="G2983" s="90">
        <f>E2983/1.11</f>
        <v>0</v>
      </c>
      <c r="H2983" s="91">
        <f>G2983*11%</f>
        <v>0</v>
      </c>
      <c r="I2983" s="91" t="e">
        <f>G2983/B2982</f>
        <v>#DIV/0!</v>
      </c>
      <c r="J2983" s="104" t="e">
        <f>H2983/B2982</f>
        <v>#DIV/0!</v>
      </c>
    </row>
    <row r="2984" spans="1:10" ht="12.75" customHeight="1" x14ac:dyDescent="0.25">
      <c r="A2984" s="101"/>
      <c r="D2984" s="81" t="s">
        <v>23</v>
      </c>
      <c r="E2984" s="81">
        <f>E2982-E2983</f>
        <v>0</v>
      </c>
      <c r="F2984" s="81"/>
      <c r="G2984" s="82">
        <f>G2982-G2983</f>
        <v>0</v>
      </c>
      <c r="H2984" s="82">
        <f>H2982-H2983</f>
        <v>0</v>
      </c>
      <c r="I2984" s="82" t="e">
        <f>I2982-I2983</f>
        <v>#DIV/0!</v>
      </c>
      <c r="J2984" s="105" t="e">
        <f>J2982-J2983</f>
        <v>#DIV/0!</v>
      </c>
    </row>
    <row r="2985" spans="1:10" ht="12.75" customHeight="1" x14ac:dyDescent="0.25">
      <c r="A2985" s="101"/>
      <c r="D2985" s="81"/>
      <c r="E2985" s="81"/>
      <c r="F2985" s="81"/>
      <c r="G2985" s="82"/>
      <c r="H2985" s="83">
        <f>G2984+H2984</f>
        <v>0</v>
      </c>
      <c r="I2985" s="83"/>
      <c r="J2985" s="103"/>
    </row>
    <row r="2986" spans="1:10" ht="12.75" customHeight="1" x14ac:dyDescent="0.25">
      <c r="A2986" s="101"/>
      <c r="B2986" s="79"/>
      <c r="D2986" s="81"/>
      <c r="E2986" s="81"/>
      <c r="F2986" s="81"/>
      <c r="G2986" s="82"/>
      <c r="H2986" s="83"/>
      <c r="I2986" s="83"/>
      <c r="J2986" s="103"/>
    </row>
    <row r="2987" spans="1:10" ht="12.75" customHeight="1" x14ac:dyDescent="0.25">
      <c r="A2987" s="101">
        <v>3</v>
      </c>
      <c r="B2987" s="84" t="s">
        <v>20</v>
      </c>
      <c r="C2987" s="84" t="s">
        <v>21</v>
      </c>
      <c r="D2987" s="85" t="s">
        <v>22</v>
      </c>
      <c r="E2987" s="85" t="s">
        <v>23</v>
      </c>
      <c r="F2987" s="85"/>
      <c r="G2987" s="86" t="s">
        <v>24</v>
      </c>
      <c r="H2987" s="87" t="s">
        <v>25</v>
      </c>
      <c r="I2987" s="87" t="s">
        <v>26</v>
      </c>
      <c r="J2987" s="102"/>
    </row>
    <row r="2988" spans="1:10" ht="12.75" customHeight="1" x14ac:dyDescent="0.25">
      <c r="A2988" s="101"/>
      <c r="B2988" s="80">
        <f>Invoice!B5370</f>
        <v>0</v>
      </c>
      <c r="C2988" s="88">
        <f>Invoice!E5370</f>
        <v>0</v>
      </c>
      <c r="D2988" s="89">
        <f>Invoice!H5370</f>
        <v>0</v>
      </c>
      <c r="E2988" s="81">
        <f t="shared" si="200"/>
        <v>0</v>
      </c>
      <c r="F2988" s="81"/>
      <c r="G2988" s="82">
        <f t="shared" si="201"/>
        <v>0</v>
      </c>
      <c r="H2988" s="83">
        <f t="shared" si="202"/>
        <v>0</v>
      </c>
      <c r="I2988" s="83" t="e">
        <f t="shared" si="203"/>
        <v>#DIV/0!</v>
      </c>
      <c r="J2988" s="103" t="e">
        <f t="shared" si="204"/>
        <v>#DIV/0!</v>
      </c>
    </row>
    <row r="2989" spans="1:10" ht="12.75" customHeight="1" x14ac:dyDescent="0.25">
      <c r="A2989" s="101"/>
      <c r="D2989" s="81"/>
      <c r="E2989" s="81">
        <f>(E2988*Invoice!I5370)+((E2988-(E2988*Invoice!I5370))*Invoice!J5370)</f>
        <v>0</v>
      </c>
      <c r="F2989" s="81"/>
      <c r="G2989" s="90">
        <f>E2989/1.11</f>
        <v>0</v>
      </c>
      <c r="H2989" s="91">
        <f>G2989*11%</f>
        <v>0</v>
      </c>
      <c r="I2989" s="91" t="e">
        <f>G2989/B2988</f>
        <v>#DIV/0!</v>
      </c>
      <c r="J2989" s="104" t="e">
        <f>H2989/B2988</f>
        <v>#DIV/0!</v>
      </c>
    </row>
    <row r="2990" spans="1:10" ht="12.75" customHeight="1" x14ac:dyDescent="0.25">
      <c r="A2990" s="101"/>
      <c r="D2990" s="81" t="s">
        <v>23</v>
      </c>
      <c r="E2990" s="81">
        <f>E2988-E2989</f>
        <v>0</v>
      </c>
      <c r="F2990" s="81"/>
      <c r="G2990" s="82">
        <f>G2988-G2989</f>
        <v>0</v>
      </c>
      <c r="H2990" s="82">
        <f>H2988-H2989</f>
        <v>0</v>
      </c>
      <c r="I2990" s="82" t="e">
        <f>I2988-I2989</f>
        <v>#DIV/0!</v>
      </c>
      <c r="J2990" s="105" t="e">
        <f>J2988-J2989</f>
        <v>#DIV/0!</v>
      </c>
    </row>
    <row r="2991" spans="1:10" ht="12.75" customHeight="1" x14ac:dyDescent="0.25">
      <c r="A2991" s="101"/>
      <c r="D2991" s="81"/>
      <c r="E2991" s="81"/>
      <c r="F2991" s="81"/>
      <c r="G2991" s="82"/>
      <c r="H2991" s="83">
        <f>G2990+H2990</f>
        <v>0</v>
      </c>
      <c r="I2991" s="83"/>
      <c r="J2991" s="103"/>
    </row>
    <row r="2992" spans="1:10" ht="12.75" customHeight="1" x14ac:dyDescent="0.25">
      <c r="A2992" s="101"/>
      <c r="B2992" s="79"/>
      <c r="D2992" s="81"/>
      <c r="E2992" s="81"/>
      <c r="F2992" s="81"/>
      <c r="G2992" s="82"/>
      <c r="H2992" s="83"/>
      <c r="I2992" s="83"/>
      <c r="J2992" s="103"/>
    </row>
    <row r="2993" spans="1:10" ht="12.75" customHeight="1" x14ac:dyDescent="0.25">
      <c r="A2993" s="101">
        <v>4</v>
      </c>
      <c r="B2993" s="84" t="s">
        <v>20</v>
      </c>
      <c r="C2993" s="84" t="s">
        <v>21</v>
      </c>
      <c r="D2993" s="85" t="s">
        <v>22</v>
      </c>
      <c r="E2993" s="85" t="s">
        <v>23</v>
      </c>
      <c r="F2993" s="85"/>
      <c r="G2993" s="86" t="s">
        <v>24</v>
      </c>
      <c r="H2993" s="87" t="s">
        <v>25</v>
      </c>
      <c r="I2993" s="87" t="s">
        <v>26</v>
      </c>
      <c r="J2993" s="102"/>
    </row>
    <row r="2994" spans="1:10" ht="12.75" customHeight="1" x14ac:dyDescent="0.25">
      <c r="A2994" s="101"/>
      <c r="B2994" s="80">
        <f>Invoice!B5371</f>
        <v>0</v>
      </c>
      <c r="C2994" s="88">
        <f>Invoice!E5371</f>
        <v>0</v>
      </c>
      <c r="D2994" s="89">
        <f>Invoice!H5371</f>
        <v>0</v>
      </c>
      <c r="E2994" s="81">
        <f t="shared" si="200"/>
        <v>0</v>
      </c>
      <c r="F2994" s="81"/>
      <c r="G2994" s="82">
        <f t="shared" si="201"/>
        <v>0</v>
      </c>
      <c r="H2994" s="83">
        <f t="shared" si="202"/>
        <v>0</v>
      </c>
      <c r="I2994" s="83" t="e">
        <f t="shared" si="203"/>
        <v>#DIV/0!</v>
      </c>
      <c r="J2994" s="103" t="e">
        <f t="shared" si="204"/>
        <v>#DIV/0!</v>
      </c>
    </row>
    <row r="2995" spans="1:10" ht="12.75" customHeight="1" x14ac:dyDescent="0.25">
      <c r="A2995" s="101"/>
      <c r="D2995" s="81"/>
      <c r="E2995" s="81">
        <f>(E2994*Invoice!I5371)+((E2994-(E2994*Invoice!I5371))*Invoice!J5371)</f>
        <v>0</v>
      </c>
      <c r="F2995" s="81"/>
      <c r="G2995" s="90">
        <f>E2995/1.11</f>
        <v>0</v>
      </c>
      <c r="H2995" s="91">
        <f>G2995*11%</f>
        <v>0</v>
      </c>
      <c r="I2995" s="91" t="e">
        <f>G2995/B2994</f>
        <v>#DIV/0!</v>
      </c>
      <c r="J2995" s="104" t="e">
        <f>H2995/B2994</f>
        <v>#DIV/0!</v>
      </c>
    </row>
    <row r="2996" spans="1:10" ht="12.75" customHeight="1" x14ac:dyDescent="0.25">
      <c r="A2996" s="101"/>
      <c r="D2996" s="81" t="s">
        <v>23</v>
      </c>
      <c r="E2996" s="81">
        <f>E2994-E2995</f>
        <v>0</v>
      </c>
      <c r="F2996" s="81"/>
      <c r="G2996" s="82">
        <f>G2994-G2995</f>
        <v>0</v>
      </c>
      <c r="H2996" s="82">
        <f>H2994-H2995</f>
        <v>0</v>
      </c>
      <c r="I2996" s="82" t="e">
        <f>I2994-I2995</f>
        <v>#DIV/0!</v>
      </c>
      <c r="J2996" s="105" t="e">
        <f>J2994-J2995</f>
        <v>#DIV/0!</v>
      </c>
    </row>
    <row r="2997" spans="1:10" ht="12.75" customHeight="1" x14ac:dyDescent="0.25">
      <c r="A2997" s="101"/>
      <c r="D2997" s="81"/>
      <c r="E2997" s="81"/>
      <c r="F2997" s="81"/>
      <c r="G2997" s="82"/>
      <c r="H2997" s="83">
        <f>G2996+H2996</f>
        <v>0</v>
      </c>
      <c r="I2997" s="83"/>
      <c r="J2997" s="103"/>
    </row>
    <row r="2998" spans="1:10" ht="12.75" customHeight="1" x14ac:dyDescent="0.25">
      <c r="A2998" s="101"/>
      <c r="B2998" s="79"/>
      <c r="D2998" s="81"/>
      <c r="E2998" s="81"/>
      <c r="F2998" s="81"/>
      <c r="G2998" s="82"/>
      <c r="H2998" s="83"/>
      <c r="I2998" s="83"/>
      <c r="J2998" s="103"/>
    </row>
    <row r="2999" spans="1:10" ht="12.75" customHeight="1" x14ac:dyDescent="0.25">
      <c r="A2999" s="101">
        <v>5</v>
      </c>
      <c r="B2999" s="84" t="s">
        <v>20</v>
      </c>
      <c r="C2999" s="84" t="s">
        <v>21</v>
      </c>
      <c r="D2999" s="85" t="s">
        <v>22</v>
      </c>
      <c r="E2999" s="85" t="s">
        <v>23</v>
      </c>
      <c r="F2999" s="85"/>
      <c r="G2999" s="86" t="s">
        <v>24</v>
      </c>
      <c r="H2999" s="87" t="s">
        <v>25</v>
      </c>
      <c r="I2999" s="87" t="s">
        <v>26</v>
      </c>
      <c r="J2999" s="102"/>
    </row>
    <row r="3000" spans="1:10" ht="12.75" customHeight="1" x14ac:dyDescent="0.25">
      <c r="A3000" s="101"/>
      <c r="B3000" s="80">
        <f>Invoice!B5372</f>
        <v>0</v>
      </c>
      <c r="C3000" s="88">
        <f>Invoice!E5372</f>
        <v>0</v>
      </c>
      <c r="D3000" s="89">
        <f>Invoice!H5372</f>
        <v>0</v>
      </c>
      <c r="E3000" s="81">
        <f t="shared" si="200"/>
        <v>0</v>
      </c>
      <c r="F3000" s="81"/>
      <c r="G3000" s="82">
        <f t="shared" si="201"/>
        <v>0</v>
      </c>
      <c r="H3000" s="83">
        <f t="shared" si="202"/>
        <v>0</v>
      </c>
      <c r="I3000" s="83" t="e">
        <f t="shared" si="203"/>
        <v>#DIV/0!</v>
      </c>
      <c r="J3000" s="103" t="e">
        <f t="shared" si="204"/>
        <v>#DIV/0!</v>
      </c>
    </row>
    <row r="3001" spans="1:10" ht="12.75" customHeight="1" x14ac:dyDescent="0.25">
      <c r="A3001" s="101"/>
      <c r="D3001" s="81"/>
      <c r="E3001" s="81">
        <f>(E3000*Invoice!I5372)+((E3000-(E3000*Invoice!I5372))*Invoice!J5372)</f>
        <v>0</v>
      </c>
      <c r="F3001" s="81"/>
      <c r="G3001" s="90">
        <f>E3001/1.11</f>
        <v>0</v>
      </c>
      <c r="H3001" s="91">
        <f>G3001*11%</f>
        <v>0</v>
      </c>
      <c r="I3001" s="91" t="e">
        <f>G3001/B3000</f>
        <v>#DIV/0!</v>
      </c>
      <c r="J3001" s="104" t="e">
        <f>H3001/B3000</f>
        <v>#DIV/0!</v>
      </c>
    </row>
    <row r="3002" spans="1:10" ht="12.75" customHeight="1" x14ac:dyDescent="0.25">
      <c r="A3002" s="101"/>
      <c r="D3002" s="81" t="s">
        <v>23</v>
      </c>
      <c r="E3002" s="81">
        <f>E3000-E3001</f>
        <v>0</v>
      </c>
      <c r="F3002" s="81"/>
      <c r="G3002" s="82">
        <f>G3000-G3001</f>
        <v>0</v>
      </c>
      <c r="H3002" s="82">
        <f>H3000-H3001</f>
        <v>0</v>
      </c>
      <c r="I3002" s="82" t="e">
        <f>I3000-I3001</f>
        <v>#DIV/0!</v>
      </c>
      <c r="J3002" s="105" t="e">
        <f>J3000-J3001</f>
        <v>#DIV/0!</v>
      </c>
    </row>
    <row r="3003" spans="1:10" ht="12.75" customHeight="1" x14ac:dyDescent="0.25">
      <c r="A3003" s="101"/>
      <c r="D3003" s="81"/>
      <c r="E3003" s="81"/>
      <c r="F3003" s="81"/>
      <c r="G3003" s="82"/>
      <c r="H3003" s="83">
        <f>G3002+H3002</f>
        <v>0</v>
      </c>
      <c r="I3003" s="83"/>
      <c r="J3003" s="103"/>
    </row>
    <row r="3004" spans="1:10" ht="12.75" customHeight="1" x14ac:dyDescent="0.25">
      <c r="A3004" s="101"/>
      <c r="B3004" s="79"/>
      <c r="D3004" s="81"/>
      <c r="E3004" s="81"/>
      <c r="F3004" s="81"/>
      <c r="G3004" s="82"/>
      <c r="H3004" s="83"/>
      <c r="I3004" s="83"/>
      <c r="J3004" s="103"/>
    </row>
    <row r="3005" spans="1:10" ht="12.75" customHeight="1" x14ac:dyDescent="0.25">
      <c r="A3005" s="101">
        <v>6</v>
      </c>
      <c r="B3005" s="84" t="s">
        <v>20</v>
      </c>
      <c r="C3005" s="84" t="s">
        <v>21</v>
      </c>
      <c r="D3005" s="85" t="s">
        <v>22</v>
      </c>
      <c r="E3005" s="85" t="s">
        <v>23</v>
      </c>
      <c r="F3005" s="85"/>
      <c r="G3005" s="86" t="s">
        <v>24</v>
      </c>
      <c r="H3005" s="87" t="s">
        <v>25</v>
      </c>
      <c r="I3005" s="87" t="s">
        <v>26</v>
      </c>
      <c r="J3005" s="102"/>
    </row>
    <row r="3006" spans="1:10" ht="12.75" customHeight="1" x14ac:dyDescent="0.25">
      <c r="A3006" s="101"/>
      <c r="B3006" s="80">
        <f>Invoice!B5373</f>
        <v>0</v>
      </c>
      <c r="C3006" s="88">
        <f>Invoice!E5373</f>
        <v>0</v>
      </c>
      <c r="D3006" s="89">
        <f>Invoice!H5373</f>
        <v>0</v>
      </c>
      <c r="E3006" s="81">
        <f t="shared" si="200"/>
        <v>0</v>
      </c>
      <c r="F3006" s="81"/>
      <c r="G3006" s="82">
        <f t="shared" si="201"/>
        <v>0</v>
      </c>
      <c r="H3006" s="83">
        <f t="shared" si="202"/>
        <v>0</v>
      </c>
      <c r="I3006" s="83" t="e">
        <f t="shared" si="203"/>
        <v>#DIV/0!</v>
      </c>
      <c r="J3006" s="103" t="e">
        <f t="shared" si="204"/>
        <v>#DIV/0!</v>
      </c>
    </row>
    <row r="3007" spans="1:10" ht="12.75" customHeight="1" x14ac:dyDescent="0.25">
      <c r="A3007" s="101"/>
      <c r="D3007" s="81"/>
      <c r="E3007" s="81">
        <f>(E3006*Invoice!I5373)+((E3006-(E3006*Invoice!I5373))*Invoice!J5373)</f>
        <v>0</v>
      </c>
      <c r="F3007" s="81"/>
      <c r="G3007" s="90">
        <f>E3007/1.11</f>
        <v>0</v>
      </c>
      <c r="H3007" s="91">
        <f>G3007*11%</f>
        <v>0</v>
      </c>
      <c r="I3007" s="91" t="e">
        <f>G3007/B3006</f>
        <v>#DIV/0!</v>
      </c>
      <c r="J3007" s="104" t="e">
        <f>H3007/B3006</f>
        <v>#DIV/0!</v>
      </c>
    </row>
    <row r="3008" spans="1:10" ht="12.75" customHeight="1" x14ac:dyDescent="0.25">
      <c r="A3008" s="101"/>
      <c r="D3008" s="81" t="s">
        <v>23</v>
      </c>
      <c r="E3008" s="81">
        <f>E3006-E3007</f>
        <v>0</v>
      </c>
      <c r="F3008" s="81"/>
      <c r="G3008" s="82">
        <f>G3006-G3007</f>
        <v>0</v>
      </c>
      <c r="H3008" s="82">
        <f>H3006-H3007</f>
        <v>0</v>
      </c>
      <c r="I3008" s="82" t="e">
        <f>I3006-I3007</f>
        <v>#DIV/0!</v>
      </c>
      <c r="J3008" s="105" t="e">
        <f>J3006-J3007</f>
        <v>#DIV/0!</v>
      </c>
    </row>
    <row r="3009" spans="1:10" ht="12.75" customHeight="1" x14ac:dyDescent="0.25">
      <c r="A3009" s="101"/>
      <c r="D3009" s="81"/>
      <c r="E3009" s="81"/>
      <c r="F3009" s="81"/>
      <c r="G3009" s="82"/>
      <c r="H3009" s="83">
        <f>G3008+H3008</f>
        <v>0</v>
      </c>
      <c r="I3009" s="83"/>
      <c r="J3009" s="103"/>
    </row>
    <row r="3010" spans="1:10" ht="12.75" customHeight="1" x14ac:dyDescent="0.25">
      <c r="A3010" s="101"/>
      <c r="B3010" s="79"/>
      <c r="D3010" s="81"/>
      <c r="E3010" s="81"/>
      <c r="F3010" s="81"/>
      <c r="G3010" s="82"/>
      <c r="H3010" s="83"/>
      <c r="I3010" s="83"/>
      <c r="J3010" s="103"/>
    </row>
    <row r="3011" spans="1:10" ht="12.75" customHeight="1" x14ac:dyDescent="0.25">
      <c r="A3011" s="101">
        <v>7</v>
      </c>
      <c r="B3011" s="84" t="s">
        <v>20</v>
      </c>
      <c r="C3011" s="84" t="s">
        <v>21</v>
      </c>
      <c r="D3011" s="85" t="s">
        <v>22</v>
      </c>
      <c r="E3011" s="85" t="s">
        <v>23</v>
      </c>
      <c r="F3011" s="85"/>
      <c r="G3011" s="86" t="s">
        <v>24</v>
      </c>
      <c r="H3011" s="87" t="s">
        <v>25</v>
      </c>
      <c r="I3011" s="87" t="s">
        <v>26</v>
      </c>
      <c r="J3011" s="102"/>
    </row>
    <row r="3012" spans="1:10" ht="12.75" customHeight="1" x14ac:dyDescent="0.25">
      <c r="A3012" s="101"/>
      <c r="B3012" s="80">
        <f>Invoice!B5374</f>
        <v>0</v>
      </c>
      <c r="C3012" s="88">
        <f>Invoice!E5374</f>
        <v>0</v>
      </c>
      <c r="D3012" s="89">
        <f>Invoice!H5374</f>
        <v>0</v>
      </c>
      <c r="E3012" s="81">
        <f t="shared" si="200"/>
        <v>0</v>
      </c>
      <c r="F3012" s="81"/>
      <c r="G3012" s="82">
        <f t="shared" si="201"/>
        <v>0</v>
      </c>
      <c r="H3012" s="83">
        <f t="shared" si="202"/>
        <v>0</v>
      </c>
      <c r="I3012" s="83" t="e">
        <f t="shared" si="203"/>
        <v>#DIV/0!</v>
      </c>
      <c r="J3012" s="103" t="e">
        <f t="shared" si="204"/>
        <v>#DIV/0!</v>
      </c>
    </row>
    <row r="3013" spans="1:10" ht="12.75" customHeight="1" x14ac:dyDescent="0.25">
      <c r="A3013" s="101"/>
      <c r="D3013" s="81"/>
      <c r="E3013" s="81">
        <f>(E3012*Invoice!I5374)+((E3012-(E3012*Invoice!I5374))*Invoice!J5374)</f>
        <v>0</v>
      </c>
      <c r="F3013" s="81"/>
      <c r="G3013" s="90">
        <f>E3013/1.11</f>
        <v>0</v>
      </c>
      <c r="H3013" s="91">
        <f>G3013*11%</f>
        <v>0</v>
      </c>
      <c r="I3013" s="91" t="e">
        <f>G3013/B3012</f>
        <v>#DIV/0!</v>
      </c>
      <c r="J3013" s="104" t="e">
        <f>H3013/B3012</f>
        <v>#DIV/0!</v>
      </c>
    </row>
    <row r="3014" spans="1:10" ht="12.75" customHeight="1" x14ac:dyDescent="0.25">
      <c r="A3014" s="101"/>
      <c r="D3014" s="81" t="s">
        <v>23</v>
      </c>
      <c r="E3014" s="81">
        <f>E3012-E3013</f>
        <v>0</v>
      </c>
      <c r="F3014" s="81"/>
      <c r="G3014" s="82">
        <f>G3012-G3013</f>
        <v>0</v>
      </c>
      <c r="H3014" s="82">
        <f>H3012-H3013</f>
        <v>0</v>
      </c>
      <c r="I3014" s="82" t="e">
        <f>I3012-I3013</f>
        <v>#DIV/0!</v>
      </c>
      <c r="J3014" s="105" t="e">
        <f>J3012-J3013</f>
        <v>#DIV/0!</v>
      </c>
    </row>
    <row r="3015" spans="1:10" ht="12.75" customHeight="1" x14ac:dyDescent="0.25">
      <c r="A3015" s="101"/>
      <c r="D3015" s="81"/>
      <c r="E3015" s="81"/>
      <c r="F3015" s="81"/>
      <c r="G3015" s="82"/>
      <c r="H3015" s="83">
        <f>G3014+H3014</f>
        <v>0</v>
      </c>
      <c r="I3015" s="83"/>
      <c r="J3015" s="103"/>
    </row>
    <row r="3016" spans="1:10" ht="12.75" customHeight="1" x14ac:dyDescent="0.25">
      <c r="A3016" s="101"/>
      <c r="B3016" s="79"/>
      <c r="D3016" s="81"/>
      <c r="E3016" s="81"/>
      <c r="F3016" s="81"/>
      <c r="G3016" s="82"/>
      <c r="H3016" s="83"/>
      <c r="I3016" s="83"/>
      <c r="J3016" s="103"/>
    </row>
    <row r="3017" spans="1:10" ht="12.75" customHeight="1" x14ac:dyDescent="0.25">
      <c r="A3017" s="101">
        <v>8</v>
      </c>
      <c r="B3017" s="84" t="s">
        <v>20</v>
      </c>
      <c r="C3017" s="84" t="s">
        <v>21</v>
      </c>
      <c r="D3017" s="85" t="s">
        <v>22</v>
      </c>
      <c r="E3017" s="85" t="s">
        <v>23</v>
      </c>
      <c r="F3017" s="85"/>
      <c r="G3017" s="86" t="s">
        <v>24</v>
      </c>
      <c r="H3017" s="87" t="s">
        <v>25</v>
      </c>
      <c r="I3017" s="87" t="s">
        <v>26</v>
      </c>
      <c r="J3017" s="102"/>
    </row>
    <row r="3018" spans="1:10" ht="12.75" customHeight="1" x14ac:dyDescent="0.25">
      <c r="A3018" s="101"/>
      <c r="B3018" s="80">
        <f>Invoice!B5375</f>
        <v>0</v>
      </c>
      <c r="C3018" s="88">
        <f>Invoice!E5375</f>
        <v>0</v>
      </c>
      <c r="D3018" s="89">
        <f>Invoice!H5375</f>
        <v>0</v>
      </c>
      <c r="E3018" s="81">
        <f t="shared" si="200"/>
        <v>0</v>
      </c>
      <c r="F3018" s="81"/>
      <c r="G3018" s="82">
        <f t="shared" si="201"/>
        <v>0</v>
      </c>
      <c r="H3018" s="83">
        <f t="shared" si="202"/>
        <v>0</v>
      </c>
      <c r="I3018" s="83" t="e">
        <f t="shared" si="203"/>
        <v>#DIV/0!</v>
      </c>
      <c r="J3018" s="103" t="e">
        <f t="shared" si="204"/>
        <v>#DIV/0!</v>
      </c>
    </row>
    <row r="3019" spans="1:10" ht="12.75" customHeight="1" x14ac:dyDescent="0.25">
      <c r="A3019" s="101"/>
      <c r="D3019" s="81"/>
      <c r="E3019" s="81">
        <f>(E3018*Invoice!I5375)+((E3018-(E3018*Invoice!I5375))*Invoice!J5375)</f>
        <v>0</v>
      </c>
      <c r="F3019" s="81"/>
      <c r="G3019" s="90">
        <f>E3019/1.11</f>
        <v>0</v>
      </c>
      <c r="H3019" s="91">
        <f>G3019*11%</f>
        <v>0</v>
      </c>
      <c r="I3019" s="91" t="e">
        <f>G3019/B3018</f>
        <v>#DIV/0!</v>
      </c>
      <c r="J3019" s="104" t="e">
        <f>H3019/B3018</f>
        <v>#DIV/0!</v>
      </c>
    </row>
    <row r="3020" spans="1:10" ht="12.75" customHeight="1" x14ac:dyDescent="0.25">
      <c r="A3020" s="101"/>
      <c r="D3020" s="81" t="s">
        <v>23</v>
      </c>
      <c r="E3020" s="81">
        <f>E3018-E3019</f>
        <v>0</v>
      </c>
      <c r="F3020" s="81"/>
      <c r="G3020" s="82">
        <f>G3018-G3019</f>
        <v>0</v>
      </c>
      <c r="H3020" s="82">
        <f>H3018-H3019</f>
        <v>0</v>
      </c>
      <c r="I3020" s="82" t="e">
        <f>I3018-I3019</f>
        <v>#DIV/0!</v>
      </c>
      <c r="J3020" s="105" t="e">
        <f>J3018-J3019</f>
        <v>#DIV/0!</v>
      </c>
    </row>
    <row r="3021" spans="1:10" ht="12.75" customHeight="1" x14ac:dyDescent="0.25">
      <c r="A3021" s="101"/>
      <c r="D3021" s="81"/>
      <c r="E3021" s="81"/>
      <c r="F3021" s="81"/>
      <c r="G3021" s="82"/>
      <c r="H3021" s="83">
        <f>G3020+H3020</f>
        <v>0</v>
      </c>
      <c r="I3021" s="83"/>
      <c r="J3021" s="103"/>
    </row>
    <row r="3022" spans="1:10" ht="12.75" customHeight="1" x14ac:dyDescent="0.25">
      <c r="A3022" s="101"/>
      <c r="B3022" s="79"/>
      <c r="D3022" s="81"/>
      <c r="E3022" s="81"/>
      <c r="F3022" s="81"/>
      <c r="G3022" s="82"/>
      <c r="H3022" s="83"/>
      <c r="I3022" s="83"/>
      <c r="J3022" s="103"/>
    </row>
    <row r="3023" spans="1:10" ht="12.75" customHeight="1" x14ac:dyDescent="0.25">
      <c r="A3023" s="101">
        <v>9</v>
      </c>
      <c r="B3023" s="84" t="s">
        <v>20</v>
      </c>
      <c r="C3023" s="84" t="s">
        <v>21</v>
      </c>
      <c r="D3023" s="85" t="s">
        <v>22</v>
      </c>
      <c r="E3023" s="85" t="s">
        <v>23</v>
      </c>
      <c r="F3023" s="85"/>
      <c r="G3023" s="86" t="s">
        <v>24</v>
      </c>
      <c r="H3023" s="87" t="s">
        <v>25</v>
      </c>
      <c r="I3023" s="87" t="s">
        <v>26</v>
      </c>
      <c r="J3023" s="102"/>
    </row>
    <row r="3024" spans="1:10" ht="12.75" customHeight="1" x14ac:dyDescent="0.25">
      <c r="A3024" s="101"/>
      <c r="B3024" s="80">
        <f>Invoice!B5376</f>
        <v>0</v>
      </c>
      <c r="C3024" s="88">
        <f>Invoice!E5376</f>
        <v>0</v>
      </c>
      <c r="D3024" s="89">
        <f>Invoice!H5376</f>
        <v>0</v>
      </c>
      <c r="E3024" s="81">
        <f t="shared" si="200"/>
        <v>0</v>
      </c>
      <c r="F3024" s="81"/>
      <c r="G3024" s="82">
        <f t="shared" si="201"/>
        <v>0</v>
      </c>
      <c r="H3024" s="83">
        <f t="shared" si="202"/>
        <v>0</v>
      </c>
      <c r="I3024" s="83" t="e">
        <f t="shared" si="203"/>
        <v>#DIV/0!</v>
      </c>
      <c r="J3024" s="103" t="e">
        <f t="shared" si="204"/>
        <v>#DIV/0!</v>
      </c>
    </row>
    <row r="3025" spans="1:10" ht="12.75" customHeight="1" x14ac:dyDescent="0.25">
      <c r="A3025" s="101"/>
      <c r="D3025" s="81"/>
      <c r="E3025" s="81">
        <f>(E3024*Invoice!I5376)+((E3024-(E3024*Invoice!I5376))*Invoice!J5376)</f>
        <v>0</v>
      </c>
      <c r="F3025" s="81"/>
      <c r="G3025" s="90">
        <f>E3025/1.11</f>
        <v>0</v>
      </c>
      <c r="H3025" s="91">
        <f>G3025*11%</f>
        <v>0</v>
      </c>
      <c r="I3025" s="91" t="e">
        <f>G3025/B3024</f>
        <v>#DIV/0!</v>
      </c>
      <c r="J3025" s="104" t="e">
        <f>H3025/B3024</f>
        <v>#DIV/0!</v>
      </c>
    </row>
    <row r="3026" spans="1:10" ht="12.75" customHeight="1" x14ac:dyDescent="0.25">
      <c r="A3026" s="101"/>
      <c r="D3026" s="81" t="s">
        <v>23</v>
      </c>
      <c r="E3026" s="81">
        <f>E3024-E3025</f>
        <v>0</v>
      </c>
      <c r="F3026" s="81"/>
      <c r="G3026" s="82">
        <f>G3024-G3025</f>
        <v>0</v>
      </c>
      <c r="H3026" s="82">
        <f>H3024-H3025</f>
        <v>0</v>
      </c>
      <c r="I3026" s="82" t="e">
        <f>I3024-I3025</f>
        <v>#DIV/0!</v>
      </c>
      <c r="J3026" s="105" t="e">
        <f>J3024-J3025</f>
        <v>#DIV/0!</v>
      </c>
    </row>
    <row r="3027" spans="1:10" ht="12.75" customHeight="1" x14ac:dyDescent="0.25">
      <c r="A3027" s="101"/>
      <c r="D3027" s="81"/>
      <c r="E3027" s="81"/>
      <c r="F3027" s="81"/>
      <c r="G3027" s="82"/>
      <c r="H3027" s="83">
        <f>G3026+H3026</f>
        <v>0</v>
      </c>
      <c r="I3027" s="83"/>
      <c r="J3027" s="103"/>
    </row>
    <row r="3028" spans="1:10" ht="12.75" customHeight="1" x14ac:dyDescent="0.25">
      <c r="A3028" s="101"/>
      <c r="B3028" s="79"/>
      <c r="D3028" s="81"/>
      <c r="E3028" s="81"/>
      <c r="F3028" s="81"/>
      <c r="G3028" s="82"/>
      <c r="H3028" s="83"/>
      <c r="I3028" s="83"/>
      <c r="J3028" s="103"/>
    </row>
    <row r="3029" spans="1:10" ht="12.75" customHeight="1" x14ac:dyDescent="0.25">
      <c r="A3029" s="101">
        <v>10</v>
      </c>
      <c r="B3029" s="84" t="s">
        <v>20</v>
      </c>
      <c r="C3029" s="84" t="s">
        <v>21</v>
      </c>
      <c r="D3029" s="85" t="s">
        <v>22</v>
      </c>
      <c r="E3029" s="85" t="s">
        <v>23</v>
      </c>
      <c r="F3029" s="85"/>
      <c r="G3029" s="86" t="s">
        <v>24</v>
      </c>
      <c r="H3029" s="87" t="s">
        <v>25</v>
      </c>
      <c r="I3029" s="87" t="s">
        <v>26</v>
      </c>
      <c r="J3029" s="102"/>
    </row>
    <row r="3030" spans="1:10" ht="12.75" customHeight="1" x14ac:dyDescent="0.25">
      <c r="A3030" s="101"/>
      <c r="B3030" s="80">
        <f>Invoice!B5377</f>
        <v>0</v>
      </c>
      <c r="C3030" s="88">
        <f>Invoice!E5377</f>
        <v>0</v>
      </c>
      <c r="D3030" s="89">
        <f>Invoice!H5377</f>
        <v>0</v>
      </c>
      <c r="E3030" s="81">
        <f t="shared" si="200"/>
        <v>0</v>
      </c>
      <c r="F3030" s="81"/>
      <c r="G3030" s="82">
        <f t="shared" si="201"/>
        <v>0</v>
      </c>
      <c r="H3030" s="83">
        <f t="shared" si="202"/>
        <v>0</v>
      </c>
      <c r="I3030" s="83" t="e">
        <f t="shared" si="203"/>
        <v>#DIV/0!</v>
      </c>
      <c r="J3030" s="103" t="e">
        <f t="shared" si="204"/>
        <v>#DIV/0!</v>
      </c>
    </row>
    <row r="3031" spans="1:10" ht="12.75" customHeight="1" x14ac:dyDescent="0.25">
      <c r="A3031" s="101"/>
      <c r="D3031" s="81"/>
      <c r="E3031" s="81">
        <f>(E3030*Invoice!I5377)+((E3030-(E3030*Invoice!I5377))*Invoice!J5377)</f>
        <v>0</v>
      </c>
      <c r="F3031" s="81"/>
      <c r="G3031" s="90">
        <f>E3031/1.11</f>
        <v>0</v>
      </c>
      <c r="H3031" s="91">
        <f>G3031*11%</f>
        <v>0</v>
      </c>
      <c r="I3031" s="91" t="e">
        <f>G3031/B3030</f>
        <v>#DIV/0!</v>
      </c>
      <c r="J3031" s="104" t="e">
        <f>H3031/B3030</f>
        <v>#DIV/0!</v>
      </c>
    </row>
    <row r="3032" spans="1:10" ht="12.75" customHeight="1" x14ac:dyDescent="0.25">
      <c r="A3032" s="101"/>
      <c r="D3032" s="81" t="s">
        <v>23</v>
      </c>
      <c r="E3032" s="81">
        <f>E3030-E3031</f>
        <v>0</v>
      </c>
      <c r="F3032" s="81"/>
      <c r="G3032" s="82">
        <f>G3030-G3031</f>
        <v>0</v>
      </c>
      <c r="H3032" s="82">
        <f>H3030-H3031</f>
        <v>0</v>
      </c>
      <c r="I3032" s="82" t="e">
        <f>I3030-I3031</f>
        <v>#DIV/0!</v>
      </c>
      <c r="J3032" s="105" t="e">
        <f>J3030-J3031</f>
        <v>#DIV/0!</v>
      </c>
    </row>
    <row r="3033" spans="1:10" ht="12.75" customHeight="1" x14ac:dyDescent="0.25">
      <c r="A3033" s="101"/>
      <c r="D3033" s="81"/>
      <c r="E3033" s="81"/>
      <c r="F3033" s="81"/>
      <c r="G3033" s="82"/>
      <c r="H3033" s="83">
        <f>G3032+H3032</f>
        <v>0</v>
      </c>
      <c r="I3033" s="83"/>
      <c r="J3033" s="103"/>
    </row>
    <row r="3034" spans="1:10" ht="12.75" customHeight="1" x14ac:dyDescent="0.25">
      <c r="A3034" s="101"/>
      <c r="B3034" s="79"/>
      <c r="D3034" s="81"/>
      <c r="E3034" s="81"/>
      <c r="F3034" s="81"/>
      <c r="G3034" s="82"/>
      <c r="H3034" s="83"/>
      <c r="I3034" s="83"/>
      <c r="J3034" s="103"/>
    </row>
    <row r="3035" spans="1:10" ht="12.75" customHeight="1" x14ac:dyDescent="0.25">
      <c r="A3035" s="101">
        <v>11</v>
      </c>
      <c r="B3035" s="84" t="s">
        <v>20</v>
      </c>
      <c r="C3035" s="84" t="s">
        <v>21</v>
      </c>
      <c r="D3035" s="85" t="s">
        <v>22</v>
      </c>
      <c r="E3035" s="85" t="s">
        <v>23</v>
      </c>
      <c r="F3035" s="85"/>
      <c r="G3035" s="86" t="s">
        <v>24</v>
      </c>
      <c r="H3035" s="87" t="s">
        <v>25</v>
      </c>
      <c r="I3035" s="87" t="s">
        <v>26</v>
      </c>
      <c r="J3035" s="102"/>
    </row>
    <row r="3036" spans="1:10" ht="12.75" customHeight="1" x14ac:dyDescent="0.25">
      <c r="A3036" s="101"/>
      <c r="B3036" s="80">
        <f>Invoice!B5378</f>
        <v>0</v>
      </c>
      <c r="C3036" s="88">
        <f>Invoice!E5378</f>
        <v>0</v>
      </c>
      <c r="D3036" s="89">
        <f>Invoice!H5378</f>
        <v>0</v>
      </c>
      <c r="E3036" s="81">
        <f t="shared" si="200"/>
        <v>0</v>
      </c>
      <c r="F3036" s="81"/>
      <c r="G3036" s="82">
        <f t="shared" si="201"/>
        <v>0</v>
      </c>
      <c r="H3036" s="83">
        <f t="shared" si="202"/>
        <v>0</v>
      </c>
      <c r="I3036" s="83" t="e">
        <f t="shared" si="203"/>
        <v>#DIV/0!</v>
      </c>
      <c r="J3036" s="103" t="e">
        <f t="shared" si="204"/>
        <v>#DIV/0!</v>
      </c>
    </row>
    <row r="3037" spans="1:10" ht="12.75" customHeight="1" x14ac:dyDescent="0.25">
      <c r="A3037" s="101"/>
      <c r="D3037" s="81"/>
      <c r="E3037" s="81">
        <f>(E3036*Invoice!I5378)+((E3036-(E3036*Invoice!I5378))*Invoice!J5378)</f>
        <v>0</v>
      </c>
      <c r="F3037" s="81"/>
      <c r="G3037" s="90">
        <f>E3037/1.11</f>
        <v>0</v>
      </c>
      <c r="H3037" s="91">
        <f>G3037*11%</f>
        <v>0</v>
      </c>
      <c r="I3037" s="91" t="e">
        <f>G3037/B3036</f>
        <v>#DIV/0!</v>
      </c>
      <c r="J3037" s="104" t="e">
        <f>H3037/B3036</f>
        <v>#DIV/0!</v>
      </c>
    </row>
    <row r="3038" spans="1:10" ht="12.75" customHeight="1" x14ac:dyDescent="0.25">
      <c r="A3038" s="101"/>
      <c r="D3038" s="81" t="s">
        <v>23</v>
      </c>
      <c r="E3038" s="81">
        <f>E3036-E3037</f>
        <v>0</v>
      </c>
      <c r="F3038" s="81"/>
      <c r="G3038" s="82">
        <f>G3036-G3037</f>
        <v>0</v>
      </c>
      <c r="H3038" s="82">
        <f>H3036-H3037</f>
        <v>0</v>
      </c>
      <c r="I3038" s="82" t="e">
        <f>I3036-I3037</f>
        <v>#DIV/0!</v>
      </c>
      <c r="J3038" s="105" t="e">
        <f>J3036-J3037</f>
        <v>#DIV/0!</v>
      </c>
    </row>
    <row r="3039" spans="1:10" ht="12.75" customHeight="1" x14ac:dyDescent="0.25">
      <c r="A3039" s="101"/>
      <c r="D3039" s="81"/>
      <c r="E3039" s="81"/>
      <c r="F3039" s="81"/>
      <c r="G3039" s="82"/>
      <c r="H3039" s="83">
        <f>G3038+H3038</f>
        <v>0</v>
      </c>
      <c r="I3039" s="83"/>
      <c r="J3039" s="103"/>
    </row>
    <row r="3040" spans="1:10" ht="12.75" customHeight="1" x14ac:dyDescent="0.25">
      <c r="A3040" s="101"/>
      <c r="B3040" s="79"/>
      <c r="D3040" s="81"/>
      <c r="E3040" s="81"/>
      <c r="F3040" s="81"/>
      <c r="G3040" s="82"/>
      <c r="H3040" s="83"/>
      <c r="I3040" s="83"/>
      <c r="J3040" s="103"/>
    </row>
    <row r="3041" spans="1:10" ht="12.75" customHeight="1" x14ac:dyDescent="0.25">
      <c r="A3041" s="101">
        <v>12</v>
      </c>
      <c r="B3041" s="84" t="s">
        <v>20</v>
      </c>
      <c r="C3041" s="84" t="s">
        <v>21</v>
      </c>
      <c r="D3041" s="85" t="s">
        <v>22</v>
      </c>
      <c r="E3041" s="85" t="s">
        <v>23</v>
      </c>
      <c r="F3041" s="85"/>
      <c r="G3041" s="86" t="s">
        <v>24</v>
      </c>
      <c r="H3041" s="87" t="s">
        <v>25</v>
      </c>
      <c r="I3041" s="87" t="s">
        <v>26</v>
      </c>
      <c r="J3041" s="102"/>
    </row>
    <row r="3042" spans="1:10" ht="12.75" customHeight="1" x14ac:dyDescent="0.25">
      <c r="A3042" s="101"/>
      <c r="B3042" s="80">
        <f>Invoice!B5379</f>
        <v>0</v>
      </c>
      <c r="C3042" s="88">
        <f>Invoice!E5379</f>
        <v>0</v>
      </c>
      <c r="D3042" s="89">
        <f>Invoice!H5379</f>
        <v>0</v>
      </c>
      <c r="E3042" s="81">
        <f t="shared" si="200"/>
        <v>0</v>
      </c>
      <c r="F3042" s="81"/>
      <c r="G3042" s="82">
        <f t="shared" si="201"/>
        <v>0</v>
      </c>
      <c r="H3042" s="83">
        <f t="shared" si="202"/>
        <v>0</v>
      </c>
      <c r="I3042" s="83" t="e">
        <f t="shared" si="203"/>
        <v>#DIV/0!</v>
      </c>
      <c r="J3042" s="103" t="e">
        <f t="shared" si="204"/>
        <v>#DIV/0!</v>
      </c>
    </row>
    <row r="3043" spans="1:10" ht="12.75" customHeight="1" x14ac:dyDescent="0.25">
      <c r="A3043" s="101"/>
      <c r="D3043" s="81"/>
      <c r="E3043" s="81">
        <f>(E3042*Invoice!I5379)+((E3042-(E3042*Invoice!I5379))*Invoice!J5379)</f>
        <v>0</v>
      </c>
      <c r="F3043" s="81"/>
      <c r="G3043" s="90">
        <f>E3043/1.11</f>
        <v>0</v>
      </c>
      <c r="H3043" s="91">
        <f>G3043*11%</f>
        <v>0</v>
      </c>
      <c r="I3043" s="91" t="e">
        <f>G3043/B3042</f>
        <v>#DIV/0!</v>
      </c>
      <c r="J3043" s="104" t="e">
        <f>H3043/B3042</f>
        <v>#DIV/0!</v>
      </c>
    </row>
    <row r="3044" spans="1:10" ht="12.75" customHeight="1" x14ac:dyDescent="0.25">
      <c r="A3044" s="101"/>
      <c r="D3044" s="81" t="s">
        <v>23</v>
      </c>
      <c r="E3044" s="81">
        <f>E3042-E3043</f>
        <v>0</v>
      </c>
      <c r="F3044" s="81"/>
      <c r="G3044" s="82">
        <f>G3042-G3043</f>
        <v>0</v>
      </c>
      <c r="H3044" s="82">
        <f>H3042-H3043</f>
        <v>0</v>
      </c>
      <c r="I3044" s="82" t="e">
        <f>I3042-I3043</f>
        <v>#DIV/0!</v>
      </c>
      <c r="J3044" s="105" t="e">
        <f>J3042-J3043</f>
        <v>#DIV/0!</v>
      </c>
    </row>
    <row r="3045" spans="1:10" ht="12.75" customHeight="1" x14ac:dyDescent="0.25">
      <c r="A3045" s="101"/>
      <c r="D3045" s="81"/>
      <c r="E3045" s="81"/>
      <c r="F3045" s="81"/>
      <c r="G3045" s="82"/>
      <c r="H3045" s="83">
        <f>G3044+H3044</f>
        <v>0</v>
      </c>
      <c r="I3045" s="83"/>
      <c r="J3045" s="103"/>
    </row>
    <row r="3046" spans="1:10" ht="12.75" customHeight="1" x14ac:dyDescent="0.25">
      <c r="A3046" s="101"/>
      <c r="B3046" s="79"/>
      <c r="D3046" s="81"/>
      <c r="E3046" s="81"/>
      <c r="F3046" s="81"/>
      <c r="G3046" s="82"/>
      <c r="H3046" s="83"/>
      <c r="I3046" s="83"/>
      <c r="J3046" s="103"/>
    </row>
    <row r="3047" spans="1:10" ht="12.75" customHeight="1" x14ac:dyDescent="0.25">
      <c r="A3047" s="101">
        <v>13</v>
      </c>
      <c r="B3047" s="84" t="s">
        <v>20</v>
      </c>
      <c r="C3047" s="84" t="s">
        <v>21</v>
      </c>
      <c r="D3047" s="85" t="s">
        <v>22</v>
      </c>
      <c r="E3047" s="85" t="s">
        <v>23</v>
      </c>
      <c r="F3047" s="85"/>
      <c r="G3047" s="86" t="s">
        <v>24</v>
      </c>
      <c r="H3047" s="87" t="s">
        <v>25</v>
      </c>
      <c r="I3047" s="87" t="s">
        <v>26</v>
      </c>
      <c r="J3047" s="102"/>
    </row>
    <row r="3048" spans="1:10" ht="12.75" customHeight="1" x14ac:dyDescent="0.25">
      <c r="A3048" s="101"/>
      <c r="B3048" s="80">
        <f>Invoice!B5380</f>
        <v>0</v>
      </c>
      <c r="C3048" s="88">
        <f>Invoice!E5380</f>
        <v>0</v>
      </c>
      <c r="D3048" s="89">
        <f>Invoice!H5380</f>
        <v>0</v>
      </c>
      <c r="E3048" s="81">
        <f t="shared" si="200"/>
        <v>0</v>
      </c>
      <c r="F3048" s="81"/>
      <c r="G3048" s="82">
        <f t="shared" si="201"/>
        <v>0</v>
      </c>
      <c r="H3048" s="83">
        <f t="shared" si="202"/>
        <v>0</v>
      </c>
      <c r="I3048" s="83" t="e">
        <f t="shared" si="203"/>
        <v>#DIV/0!</v>
      </c>
      <c r="J3048" s="103" t="e">
        <f t="shared" si="204"/>
        <v>#DIV/0!</v>
      </c>
    </row>
    <row r="3049" spans="1:10" ht="12.75" customHeight="1" x14ac:dyDescent="0.25">
      <c r="A3049" s="101"/>
      <c r="D3049" s="81"/>
      <c r="E3049" s="81">
        <f>(E3048*Invoice!I5380)+((E3048-(E3048*Invoice!I5380))*Invoice!J5380)</f>
        <v>0</v>
      </c>
      <c r="F3049" s="81"/>
      <c r="G3049" s="90">
        <f>E3049/1.11</f>
        <v>0</v>
      </c>
      <c r="H3049" s="91">
        <f>G3049*11%</f>
        <v>0</v>
      </c>
      <c r="I3049" s="91" t="e">
        <f>G3049/B3048</f>
        <v>#DIV/0!</v>
      </c>
      <c r="J3049" s="104" t="e">
        <f>H3049/B3048</f>
        <v>#DIV/0!</v>
      </c>
    </row>
    <row r="3050" spans="1:10" ht="12.75" customHeight="1" x14ac:dyDescent="0.25">
      <c r="A3050" s="101"/>
      <c r="D3050" s="81" t="s">
        <v>23</v>
      </c>
      <c r="E3050" s="81">
        <f>E3048-E3049</f>
        <v>0</v>
      </c>
      <c r="F3050" s="81"/>
      <c r="G3050" s="82">
        <f>G3048-G3049</f>
        <v>0</v>
      </c>
      <c r="H3050" s="82">
        <f>H3048-H3049</f>
        <v>0</v>
      </c>
      <c r="I3050" s="82" t="e">
        <f>I3048-I3049</f>
        <v>#DIV/0!</v>
      </c>
      <c r="J3050" s="105" t="e">
        <f>J3048-J3049</f>
        <v>#DIV/0!</v>
      </c>
    </row>
    <row r="3051" spans="1:10" ht="12.75" customHeight="1" x14ac:dyDescent="0.25">
      <c r="A3051" s="101"/>
      <c r="D3051" s="81"/>
      <c r="E3051" s="81"/>
      <c r="F3051" s="81"/>
      <c r="G3051" s="82"/>
      <c r="H3051" s="83">
        <f>G3050+H3050</f>
        <v>0</v>
      </c>
      <c r="I3051" s="83"/>
      <c r="J3051" s="103"/>
    </row>
    <row r="3052" spans="1:10" ht="12.75" customHeight="1" x14ac:dyDescent="0.25">
      <c r="A3052" s="101"/>
      <c r="B3052" s="79"/>
      <c r="D3052" s="81"/>
      <c r="E3052" s="81"/>
      <c r="F3052" s="81"/>
      <c r="G3052" s="82"/>
      <c r="H3052" s="83"/>
      <c r="I3052" s="83"/>
      <c r="J3052" s="103"/>
    </row>
    <row r="3053" spans="1:10" ht="12.75" customHeight="1" x14ac:dyDescent="0.25">
      <c r="A3053" s="101">
        <v>14</v>
      </c>
      <c r="B3053" s="84" t="s">
        <v>20</v>
      </c>
      <c r="C3053" s="84" t="s">
        <v>21</v>
      </c>
      <c r="D3053" s="85" t="s">
        <v>22</v>
      </c>
      <c r="E3053" s="85" t="s">
        <v>23</v>
      </c>
      <c r="F3053" s="85"/>
      <c r="G3053" s="86" t="s">
        <v>24</v>
      </c>
      <c r="H3053" s="87" t="s">
        <v>25</v>
      </c>
      <c r="I3053" s="87" t="s">
        <v>26</v>
      </c>
      <c r="J3053" s="102"/>
    </row>
    <row r="3054" spans="1:10" ht="12.75" customHeight="1" x14ac:dyDescent="0.25">
      <c r="A3054" s="101"/>
      <c r="B3054" s="80">
        <f>Invoice!B5381</f>
        <v>0</v>
      </c>
      <c r="C3054" s="88">
        <f>Invoice!E5381</f>
        <v>0</v>
      </c>
      <c r="D3054" s="89">
        <f>Invoice!H5381</f>
        <v>0</v>
      </c>
      <c r="E3054" s="81">
        <f t="shared" si="200"/>
        <v>0</v>
      </c>
      <c r="F3054" s="81"/>
      <c r="G3054" s="82">
        <f t="shared" si="201"/>
        <v>0</v>
      </c>
      <c r="H3054" s="83">
        <f t="shared" si="202"/>
        <v>0</v>
      </c>
      <c r="I3054" s="83" t="e">
        <f t="shared" si="203"/>
        <v>#DIV/0!</v>
      </c>
      <c r="J3054" s="103" t="e">
        <f t="shared" si="204"/>
        <v>#DIV/0!</v>
      </c>
    </row>
    <row r="3055" spans="1:10" ht="12.75" customHeight="1" x14ac:dyDescent="0.25">
      <c r="A3055" s="101"/>
      <c r="D3055" s="81"/>
      <c r="E3055" s="81">
        <f>(E3054*Invoice!I5381)+((E3054-(E3054*Invoice!I5381))*Invoice!J5381)</f>
        <v>0</v>
      </c>
      <c r="F3055" s="81"/>
      <c r="G3055" s="90">
        <f>E3055/1.11</f>
        <v>0</v>
      </c>
      <c r="H3055" s="91">
        <f>G3055*11%</f>
        <v>0</v>
      </c>
      <c r="I3055" s="91" t="e">
        <f>G3055/B3054</f>
        <v>#DIV/0!</v>
      </c>
      <c r="J3055" s="104" t="e">
        <f>H3055/B3054</f>
        <v>#DIV/0!</v>
      </c>
    </row>
    <row r="3056" spans="1:10" ht="12.75" customHeight="1" x14ac:dyDescent="0.25">
      <c r="A3056" s="101"/>
      <c r="D3056" s="81" t="s">
        <v>23</v>
      </c>
      <c r="E3056" s="81">
        <f>E3054-E3055</f>
        <v>0</v>
      </c>
      <c r="F3056" s="81"/>
      <c r="G3056" s="82">
        <f>G3054-G3055</f>
        <v>0</v>
      </c>
      <c r="H3056" s="82">
        <f>H3054-H3055</f>
        <v>0</v>
      </c>
      <c r="I3056" s="82" t="e">
        <f>I3054-I3055</f>
        <v>#DIV/0!</v>
      </c>
      <c r="J3056" s="105" t="e">
        <f>J3054-J3055</f>
        <v>#DIV/0!</v>
      </c>
    </row>
    <row r="3057" spans="1:10" ht="12.75" customHeight="1" x14ac:dyDescent="0.25">
      <c r="A3057" s="101"/>
      <c r="D3057" s="81"/>
      <c r="E3057" s="81"/>
      <c r="F3057" s="81"/>
      <c r="G3057" s="82"/>
      <c r="H3057" s="83">
        <f>G3056+H3056</f>
        <v>0</v>
      </c>
      <c r="I3057" s="83"/>
      <c r="J3057" s="103"/>
    </row>
    <row r="3058" spans="1:10" ht="12.75" customHeight="1" x14ac:dyDescent="0.25">
      <c r="A3058" s="101"/>
      <c r="B3058" s="79"/>
      <c r="D3058" s="81"/>
      <c r="E3058" s="81"/>
      <c r="F3058" s="81"/>
      <c r="G3058" s="82"/>
      <c r="H3058" s="83"/>
      <c r="I3058" s="83"/>
      <c r="J3058" s="103"/>
    </row>
    <row r="3059" spans="1:10" ht="12.75" customHeight="1" x14ac:dyDescent="0.25">
      <c r="A3059" s="101">
        <v>15</v>
      </c>
      <c r="B3059" s="84" t="s">
        <v>20</v>
      </c>
      <c r="C3059" s="84" t="s">
        <v>21</v>
      </c>
      <c r="D3059" s="85" t="s">
        <v>22</v>
      </c>
      <c r="E3059" s="85" t="s">
        <v>23</v>
      </c>
      <c r="F3059" s="85"/>
      <c r="G3059" s="86" t="s">
        <v>24</v>
      </c>
      <c r="H3059" s="87" t="s">
        <v>25</v>
      </c>
      <c r="I3059" s="87" t="s">
        <v>26</v>
      </c>
      <c r="J3059" s="102"/>
    </row>
    <row r="3060" spans="1:10" ht="12.75" customHeight="1" x14ac:dyDescent="0.25">
      <c r="A3060" s="101"/>
      <c r="B3060" s="80">
        <f>Invoice!B5382</f>
        <v>0</v>
      </c>
      <c r="C3060" s="88">
        <f>Invoice!E5382</f>
        <v>0</v>
      </c>
      <c r="D3060" s="89">
        <f>Invoice!H5382</f>
        <v>0</v>
      </c>
      <c r="E3060" s="81">
        <f t="shared" si="200"/>
        <v>0</v>
      </c>
      <c r="F3060" s="81"/>
      <c r="G3060" s="82">
        <f t="shared" si="201"/>
        <v>0</v>
      </c>
      <c r="H3060" s="83">
        <f t="shared" si="202"/>
        <v>0</v>
      </c>
      <c r="I3060" s="83" t="e">
        <f t="shared" si="203"/>
        <v>#DIV/0!</v>
      </c>
      <c r="J3060" s="103" t="e">
        <f t="shared" si="204"/>
        <v>#DIV/0!</v>
      </c>
    </row>
    <row r="3061" spans="1:10" ht="12.75" customHeight="1" x14ac:dyDescent="0.25">
      <c r="A3061" s="101"/>
      <c r="D3061" s="81"/>
      <c r="E3061" s="81">
        <f>(E3060*Invoice!I5382)+((E3060-(E3060*Invoice!I5382))*Invoice!J5382)</f>
        <v>0</v>
      </c>
      <c r="F3061" s="81"/>
      <c r="G3061" s="90">
        <f>E3061/1.11</f>
        <v>0</v>
      </c>
      <c r="H3061" s="91">
        <f>G3061*11%</f>
        <v>0</v>
      </c>
      <c r="I3061" s="91" t="e">
        <f>G3061/B3060</f>
        <v>#DIV/0!</v>
      </c>
      <c r="J3061" s="104" t="e">
        <f>H3061/B3060</f>
        <v>#DIV/0!</v>
      </c>
    </row>
    <row r="3062" spans="1:10" ht="12.75" customHeight="1" x14ac:dyDescent="0.25">
      <c r="A3062" s="101"/>
      <c r="D3062" s="81" t="s">
        <v>23</v>
      </c>
      <c r="E3062" s="81">
        <f>E3060-E3061</f>
        <v>0</v>
      </c>
      <c r="F3062" s="81"/>
      <c r="G3062" s="82">
        <f>G3060-G3061</f>
        <v>0</v>
      </c>
      <c r="H3062" s="82">
        <f>H3060-H3061</f>
        <v>0</v>
      </c>
      <c r="I3062" s="82" t="e">
        <f>I3060-I3061</f>
        <v>#DIV/0!</v>
      </c>
      <c r="J3062" s="105" t="e">
        <f>J3060-J3061</f>
        <v>#DIV/0!</v>
      </c>
    </row>
    <row r="3063" spans="1:10" ht="12.75" customHeight="1" x14ac:dyDescent="0.25">
      <c r="A3063" s="101"/>
      <c r="D3063" s="81"/>
      <c r="E3063" s="81"/>
      <c r="F3063" s="81"/>
      <c r="G3063" s="82"/>
      <c r="H3063" s="83">
        <f>G3062+H3062</f>
        <v>0</v>
      </c>
      <c r="I3063" s="83"/>
      <c r="J3063" s="103"/>
    </row>
    <row r="3064" spans="1:10" ht="12.75" customHeight="1" x14ac:dyDescent="0.25">
      <c r="A3064" s="101"/>
      <c r="B3064" s="79"/>
      <c r="D3064" s="81"/>
      <c r="E3064" s="81"/>
      <c r="F3064" s="81"/>
      <c r="G3064" s="82"/>
      <c r="H3064" s="83"/>
      <c r="I3064" s="83"/>
      <c r="J3064" s="103"/>
    </row>
    <row r="3065" spans="1:10" ht="12.75" customHeight="1" x14ac:dyDescent="0.25">
      <c r="A3065" s="101">
        <v>16</v>
      </c>
      <c r="B3065" s="84" t="s">
        <v>20</v>
      </c>
      <c r="C3065" s="84" t="s">
        <v>21</v>
      </c>
      <c r="D3065" s="85" t="s">
        <v>22</v>
      </c>
      <c r="E3065" s="85" t="s">
        <v>23</v>
      </c>
      <c r="F3065" s="85"/>
      <c r="G3065" s="86" t="s">
        <v>24</v>
      </c>
      <c r="H3065" s="87" t="s">
        <v>25</v>
      </c>
      <c r="I3065" s="87" t="s">
        <v>26</v>
      </c>
      <c r="J3065" s="102"/>
    </row>
    <row r="3066" spans="1:10" ht="12.75" customHeight="1" x14ac:dyDescent="0.25">
      <c r="A3066" s="101"/>
      <c r="B3066" s="80">
        <f>Invoice!B5383</f>
        <v>0</v>
      </c>
      <c r="C3066" s="88">
        <f>Invoice!E5383</f>
        <v>0</v>
      </c>
      <c r="D3066" s="89">
        <f>Invoice!H5383</f>
        <v>0</v>
      </c>
      <c r="E3066" s="81">
        <f t="shared" si="200"/>
        <v>0</v>
      </c>
      <c r="F3066" s="81"/>
      <c r="G3066" s="82">
        <f t="shared" si="201"/>
        <v>0</v>
      </c>
      <c r="H3066" s="83">
        <f t="shared" si="202"/>
        <v>0</v>
      </c>
      <c r="I3066" s="83" t="e">
        <f t="shared" si="203"/>
        <v>#DIV/0!</v>
      </c>
      <c r="J3066" s="103" t="e">
        <f t="shared" si="204"/>
        <v>#DIV/0!</v>
      </c>
    </row>
    <row r="3067" spans="1:10" ht="12.75" customHeight="1" x14ac:dyDescent="0.25">
      <c r="A3067" s="101"/>
      <c r="D3067" s="81"/>
      <c r="E3067" s="81">
        <f>(E3066*Invoice!I5383)+((E3066-(E3066*Invoice!I5383))*Invoice!J5383)</f>
        <v>0</v>
      </c>
      <c r="F3067" s="81"/>
      <c r="G3067" s="90">
        <f>E3067/1.11</f>
        <v>0</v>
      </c>
      <c r="H3067" s="91">
        <f>G3067*11%</f>
        <v>0</v>
      </c>
      <c r="I3067" s="91" t="e">
        <f>G3067/B3066</f>
        <v>#DIV/0!</v>
      </c>
      <c r="J3067" s="104" t="e">
        <f>H3067/B3066</f>
        <v>#DIV/0!</v>
      </c>
    </row>
    <row r="3068" spans="1:10" ht="12.75" customHeight="1" x14ac:dyDescent="0.25">
      <c r="A3068" s="101"/>
      <c r="D3068" s="81" t="s">
        <v>23</v>
      </c>
      <c r="E3068" s="81">
        <f>E3066-E3067</f>
        <v>0</v>
      </c>
      <c r="F3068" s="81"/>
      <c r="G3068" s="82">
        <f>G3066-G3067</f>
        <v>0</v>
      </c>
      <c r="H3068" s="82">
        <f>H3066-H3067</f>
        <v>0</v>
      </c>
      <c r="I3068" s="82" t="e">
        <f>I3066-I3067</f>
        <v>#DIV/0!</v>
      </c>
      <c r="J3068" s="105" t="e">
        <f>J3066-J3067</f>
        <v>#DIV/0!</v>
      </c>
    </row>
    <row r="3069" spans="1:10" ht="12.75" customHeight="1" x14ac:dyDescent="0.25">
      <c r="A3069" s="101"/>
      <c r="D3069" s="81"/>
      <c r="E3069" s="81"/>
      <c r="F3069" s="81"/>
      <c r="G3069" s="82"/>
      <c r="H3069" s="83">
        <f>G3068+H3068</f>
        <v>0</v>
      </c>
      <c r="I3069" s="83"/>
      <c r="J3069" s="103"/>
    </row>
    <row r="3070" spans="1:10" ht="12.75" customHeight="1" x14ac:dyDescent="0.25">
      <c r="A3070" s="101"/>
      <c r="C3070" s="88"/>
      <c r="D3070" s="89"/>
      <c r="E3070" s="81"/>
      <c r="F3070" s="81"/>
      <c r="G3070" s="82"/>
      <c r="H3070" s="83"/>
      <c r="I3070" s="83"/>
      <c r="J3070" s="103"/>
    </row>
    <row r="3071" spans="1:10" ht="12.75" customHeight="1" x14ac:dyDescent="0.25">
      <c r="A3071" s="106"/>
      <c r="B3071" s="107"/>
      <c r="C3071" s="107"/>
      <c r="D3071" s="107"/>
      <c r="E3071" s="107"/>
      <c r="F3071" s="107"/>
      <c r="G3071" s="108">
        <f>G2978+G2984+G2990+G2996+G3002+G3008+G3014+G3020+G3026+G3032+G3038+G3044+G3050+G3056+G3062+G3068</f>
        <v>0</v>
      </c>
      <c r="H3071" s="108">
        <f>H2978+H2984+H2990+H2996+H3002+H3008+H3014+H3020+H3026+H3032+H3038+H3044+H3050+H3056+H3062+H3068</f>
        <v>0</v>
      </c>
      <c r="I3071" s="107"/>
      <c r="J3071" s="109">
        <f>H2979+H2985+H2991+H2997+H3003+H3009+H3015+H3021+H3027+H3033+H3039+H3045+H3051+H3057+H3063+H3069</f>
        <v>0</v>
      </c>
    </row>
    <row r="3073" spans="1:10" ht="12.75" customHeight="1" x14ac:dyDescent="0.25">
      <c r="A3073" s="94" t="s">
        <v>1</v>
      </c>
      <c r="B3073" s="95">
        <f>Invoice!E5474</f>
        <v>23070049</v>
      </c>
      <c r="C3073" s="96"/>
      <c r="D3073" s="97"/>
      <c r="E3073" s="97"/>
      <c r="F3073" s="97"/>
      <c r="G3073" s="98"/>
      <c r="H3073" s="99"/>
      <c r="I3073" s="99"/>
      <c r="J3073" s="100"/>
    </row>
    <row r="3074" spans="1:10" ht="12.75" customHeight="1" x14ac:dyDescent="0.25">
      <c r="A3074" s="101">
        <v>1</v>
      </c>
      <c r="B3074" s="84" t="s">
        <v>20</v>
      </c>
      <c r="C3074" s="84" t="s">
        <v>21</v>
      </c>
      <c r="D3074" s="85" t="s">
        <v>22</v>
      </c>
      <c r="E3074" s="85" t="s">
        <v>23</v>
      </c>
      <c r="F3074" s="85"/>
      <c r="G3074" s="86" t="s">
        <v>24</v>
      </c>
      <c r="H3074" s="87" t="s">
        <v>25</v>
      </c>
      <c r="I3074" s="87" t="s">
        <v>26</v>
      </c>
      <c r="J3074" s="102"/>
    </row>
    <row r="3075" spans="1:10" ht="12.75" customHeight="1" x14ac:dyDescent="0.25">
      <c r="A3075" s="101"/>
      <c r="B3075" s="80">
        <f>Invoice!B5482</f>
        <v>0</v>
      </c>
      <c r="C3075" s="88">
        <f>Invoice!E5482</f>
        <v>0</v>
      </c>
      <c r="D3075" s="89">
        <f>Invoice!H5482</f>
        <v>0</v>
      </c>
      <c r="E3075" s="81">
        <f>D3075*B3075</f>
        <v>0</v>
      </c>
      <c r="F3075" s="81"/>
      <c r="G3075" s="82">
        <f>E3075/1.11</f>
        <v>0</v>
      </c>
      <c r="H3075" s="83">
        <f>G3075*11%</f>
        <v>0</v>
      </c>
      <c r="I3075" s="83" t="e">
        <f>G3075/B3075</f>
        <v>#DIV/0!</v>
      </c>
      <c r="J3075" s="103" t="e">
        <f>H3075/B3075</f>
        <v>#DIV/0!</v>
      </c>
    </row>
    <row r="3076" spans="1:10" ht="12.75" customHeight="1" x14ac:dyDescent="0.25">
      <c r="A3076" s="101"/>
      <c r="D3076" s="81"/>
      <c r="E3076" s="81">
        <f>(E3075*Invoice!I5482)+((E3075-(E3075*Invoice!I5482))*Invoice!J5482)</f>
        <v>0</v>
      </c>
      <c r="F3076" s="81"/>
      <c r="G3076" s="90">
        <f>E3076/1.11</f>
        <v>0</v>
      </c>
      <c r="H3076" s="91">
        <f>G3076*11%</f>
        <v>0</v>
      </c>
      <c r="I3076" s="91" t="e">
        <f>G3076/B3075</f>
        <v>#DIV/0!</v>
      </c>
      <c r="J3076" s="104" t="e">
        <f>H3076/B3075</f>
        <v>#DIV/0!</v>
      </c>
    </row>
    <row r="3077" spans="1:10" ht="12.75" customHeight="1" x14ac:dyDescent="0.25">
      <c r="A3077" s="101"/>
      <c r="D3077" s="81" t="s">
        <v>23</v>
      </c>
      <c r="E3077" s="81">
        <f>E3075-E3076</f>
        <v>0</v>
      </c>
      <c r="F3077" s="81"/>
      <c r="G3077" s="82">
        <f>G3075-G3076</f>
        <v>0</v>
      </c>
      <c r="H3077" s="82">
        <f>H3075-H3076</f>
        <v>0</v>
      </c>
      <c r="I3077" s="82" t="e">
        <f>I3075-I3076</f>
        <v>#DIV/0!</v>
      </c>
      <c r="J3077" s="105" t="e">
        <f>J3075-J3076</f>
        <v>#DIV/0!</v>
      </c>
    </row>
    <row r="3078" spans="1:10" ht="12.75" customHeight="1" x14ac:dyDescent="0.25">
      <c r="A3078" s="101"/>
      <c r="D3078" s="81"/>
      <c r="E3078" s="81"/>
      <c r="F3078" s="81"/>
      <c r="G3078" s="82"/>
      <c r="H3078" s="83">
        <f>G3077+H3077</f>
        <v>0</v>
      </c>
      <c r="I3078" s="83"/>
      <c r="J3078" s="103"/>
    </row>
    <row r="3079" spans="1:10" ht="12.75" customHeight="1" x14ac:dyDescent="0.25">
      <c r="A3079" s="101"/>
      <c r="B3079" s="79"/>
      <c r="D3079" s="81"/>
      <c r="E3079" s="81"/>
      <c r="F3079" s="81"/>
      <c r="G3079" s="82"/>
      <c r="H3079" s="83"/>
      <c r="I3079" s="83"/>
      <c r="J3079" s="103"/>
    </row>
    <row r="3080" spans="1:10" ht="12.75" customHeight="1" x14ac:dyDescent="0.25">
      <c r="A3080" s="101">
        <v>2</v>
      </c>
      <c r="B3080" s="84" t="s">
        <v>20</v>
      </c>
      <c r="C3080" s="84" t="s">
        <v>21</v>
      </c>
      <c r="D3080" s="85" t="s">
        <v>22</v>
      </c>
      <c r="E3080" s="85" t="s">
        <v>23</v>
      </c>
      <c r="F3080" s="85"/>
      <c r="G3080" s="86" t="s">
        <v>24</v>
      </c>
      <c r="H3080" s="87" t="s">
        <v>25</v>
      </c>
      <c r="I3080" s="87" t="s">
        <v>26</v>
      </c>
      <c r="J3080" s="102"/>
    </row>
    <row r="3081" spans="1:10" ht="12.75" customHeight="1" x14ac:dyDescent="0.25">
      <c r="A3081" s="101"/>
      <c r="B3081" s="80">
        <f>Invoice!B5483</f>
        <v>0</v>
      </c>
      <c r="C3081" s="88">
        <f>Invoice!E5483</f>
        <v>0</v>
      </c>
      <c r="D3081" s="89">
        <f>Invoice!H5483</f>
        <v>0</v>
      </c>
      <c r="E3081" s="81">
        <f t="shared" ref="E3081:E3165" si="205">D3081*B3081</f>
        <v>0</v>
      </c>
      <c r="F3081" s="81"/>
      <c r="G3081" s="82">
        <f t="shared" ref="G3081:G3165" si="206">E3081/1.11</f>
        <v>0</v>
      </c>
      <c r="H3081" s="83">
        <f t="shared" ref="H3081:H3165" si="207">G3081*11%</f>
        <v>0</v>
      </c>
      <c r="I3081" s="83" t="e">
        <f t="shared" ref="I3081:I3165" si="208">G3081/B3081</f>
        <v>#DIV/0!</v>
      </c>
      <c r="J3081" s="103" t="e">
        <f t="shared" ref="J3081:J3165" si="209">H3081/B3081</f>
        <v>#DIV/0!</v>
      </c>
    </row>
    <row r="3082" spans="1:10" ht="12.75" customHeight="1" x14ac:dyDescent="0.25">
      <c r="A3082" s="101"/>
      <c r="D3082" s="81"/>
      <c r="E3082" s="81">
        <f>(E3081*Invoice!I5483)+((E3081-(E3081*Invoice!I5483))*Invoice!J5483)</f>
        <v>0</v>
      </c>
      <c r="F3082" s="81"/>
      <c r="G3082" s="90">
        <f>E3082/1.11</f>
        <v>0</v>
      </c>
      <c r="H3082" s="91">
        <f>G3082*11%</f>
        <v>0</v>
      </c>
      <c r="I3082" s="91" t="e">
        <f>G3082/B3081</f>
        <v>#DIV/0!</v>
      </c>
      <c r="J3082" s="104" t="e">
        <f>H3082/B3081</f>
        <v>#DIV/0!</v>
      </c>
    </row>
    <row r="3083" spans="1:10" ht="12.75" customHeight="1" x14ac:dyDescent="0.25">
      <c r="A3083" s="101"/>
      <c r="D3083" s="81" t="s">
        <v>23</v>
      </c>
      <c r="E3083" s="81">
        <f>E3081-E3082</f>
        <v>0</v>
      </c>
      <c r="F3083" s="81"/>
      <c r="G3083" s="82">
        <f>G3081-G3082</f>
        <v>0</v>
      </c>
      <c r="H3083" s="82">
        <f>H3081-H3082</f>
        <v>0</v>
      </c>
      <c r="I3083" s="82" t="e">
        <f>I3081-I3082</f>
        <v>#DIV/0!</v>
      </c>
      <c r="J3083" s="105" t="e">
        <f>J3081-J3082</f>
        <v>#DIV/0!</v>
      </c>
    </row>
    <row r="3084" spans="1:10" ht="12.75" customHeight="1" x14ac:dyDescent="0.25">
      <c r="A3084" s="101"/>
      <c r="D3084" s="81"/>
      <c r="E3084" s="81"/>
      <c r="F3084" s="81"/>
      <c r="G3084" s="82"/>
      <c r="H3084" s="83">
        <f>G3083+H3083</f>
        <v>0</v>
      </c>
      <c r="I3084" s="83"/>
      <c r="J3084" s="103"/>
    </row>
    <row r="3085" spans="1:10" ht="12.75" customHeight="1" x14ac:dyDescent="0.25">
      <c r="A3085" s="101"/>
      <c r="B3085" s="79"/>
      <c r="D3085" s="81"/>
      <c r="E3085" s="81"/>
      <c r="F3085" s="81"/>
      <c r="G3085" s="82"/>
      <c r="H3085" s="83"/>
      <c r="I3085" s="83"/>
      <c r="J3085" s="103"/>
    </row>
    <row r="3086" spans="1:10" ht="12.75" customHeight="1" x14ac:dyDescent="0.25">
      <c r="A3086" s="101">
        <v>3</v>
      </c>
      <c r="B3086" s="84" t="s">
        <v>20</v>
      </c>
      <c r="C3086" s="84" t="s">
        <v>21</v>
      </c>
      <c r="D3086" s="85" t="s">
        <v>22</v>
      </c>
      <c r="E3086" s="85" t="s">
        <v>23</v>
      </c>
      <c r="F3086" s="85"/>
      <c r="G3086" s="86" t="s">
        <v>24</v>
      </c>
      <c r="H3086" s="87" t="s">
        <v>25</v>
      </c>
      <c r="I3086" s="87" t="s">
        <v>26</v>
      </c>
      <c r="J3086" s="102"/>
    </row>
    <row r="3087" spans="1:10" ht="12.75" customHeight="1" x14ac:dyDescent="0.25">
      <c r="A3087" s="101"/>
      <c r="B3087" s="80">
        <f>Invoice!B5484</f>
        <v>0</v>
      </c>
      <c r="C3087" s="88">
        <f>Invoice!E5484</f>
        <v>0</v>
      </c>
      <c r="D3087" s="89">
        <f>Invoice!H5484</f>
        <v>0</v>
      </c>
      <c r="E3087" s="81">
        <f t="shared" si="205"/>
        <v>0</v>
      </c>
      <c r="F3087" s="81"/>
      <c r="G3087" s="82">
        <f t="shared" si="206"/>
        <v>0</v>
      </c>
      <c r="H3087" s="83">
        <f t="shared" si="207"/>
        <v>0</v>
      </c>
      <c r="I3087" s="83" t="e">
        <f t="shared" si="208"/>
        <v>#DIV/0!</v>
      </c>
      <c r="J3087" s="103" t="e">
        <f t="shared" si="209"/>
        <v>#DIV/0!</v>
      </c>
    </row>
    <row r="3088" spans="1:10" ht="12.75" customHeight="1" x14ac:dyDescent="0.25">
      <c r="A3088" s="101"/>
      <c r="D3088" s="81"/>
      <c r="E3088" s="81">
        <f>(E3087*Invoice!I5484)+((E3087-(E3087*Invoice!I5484))*Invoice!J5484)</f>
        <v>0</v>
      </c>
      <c r="F3088" s="81"/>
      <c r="G3088" s="90">
        <f>E3088/1.11</f>
        <v>0</v>
      </c>
      <c r="H3088" s="91">
        <f>G3088*11%</f>
        <v>0</v>
      </c>
      <c r="I3088" s="91" t="e">
        <f>G3088/B3087</f>
        <v>#DIV/0!</v>
      </c>
      <c r="J3088" s="104" t="e">
        <f>H3088/B3087</f>
        <v>#DIV/0!</v>
      </c>
    </row>
    <row r="3089" spans="1:10" ht="12.75" customHeight="1" x14ac:dyDescent="0.25">
      <c r="A3089" s="101"/>
      <c r="D3089" s="81" t="s">
        <v>23</v>
      </c>
      <c r="E3089" s="81">
        <f>E3087-E3088</f>
        <v>0</v>
      </c>
      <c r="F3089" s="81"/>
      <c r="G3089" s="82">
        <f>G3087-G3088</f>
        <v>0</v>
      </c>
      <c r="H3089" s="82">
        <f>H3087-H3088</f>
        <v>0</v>
      </c>
      <c r="I3089" s="82" t="e">
        <f>I3087-I3088</f>
        <v>#DIV/0!</v>
      </c>
      <c r="J3089" s="105" t="e">
        <f>J3087-J3088</f>
        <v>#DIV/0!</v>
      </c>
    </row>
    <row r="3090" spans="1:10" ht="12.75" customHeight="1" x14ac:dyDescent="0.25">
      <c r="A3090" s="101"/>
      <c r="D3090" s="81"/>
      <c r="E3090" s="81"/>
      <c r="F3090" s="81"/>
      <c r="G3090" s="82"/>
      <c r="H3090" s="83">
        <f>G3089+H3089</f>
        <v>0</v>
      </c>
      <c r="I3090" s="83"/>
      <c r="J3090" s="103"/>
    </row>
    <row r="3091" spans="1:10" ht="12.75" customHeight="1" x14ac:dyDescent="0.25">
      <c r="A3091" s="101"/>
      <c r="B3091" s="79"/>
      <c r="D3091" s="81"/>
      <c r="E3091" s="81"/>
      <c r="F3091" s="81"/>
      <c r="G3091" s="82"/>
      <c r="H3091" s="83"/>
      <c r="I3091" s="83"/>
      <c r="J3091" s="103"/>
    </row>
    <row r="3092" spans="1:10" ht="12.75" customHeight="1" x14ac:dyDescent="0.25">
      <c r="A3092" s="101">
        <v>4</v>
      </c>
      <c r="B3092" s="84" t="s">
        <v>20</v>
      </c>
      <c r="C3092" s="84" t="s">
        <v>21</v>
      </c>
      <c r="D3092" s="85" t="s">
        <v>22</v>
      </c>
      <c r="E3092" s="85" t="s">
        <v>23</v>
      </c>
      <c r="F3092" s="85"/>
      <c r="G3092" s="86" t="s">
        <v>24</v>
      </c>
      <c r="H3092" s="87" t="s">
        <v>25</v>
      </c>
      <c r="I3092" s="87" t="s">
        <v>26</v>
      </c>
      <c r="J3092" s="102"/>
    </row>
    <row r="3093" spans="1:10" ht="12.75" customHeight="1" x14ac:dyDescent="0.25">
      <c r="A3093" s="101"/>
      <c r="B3093" s="80">
        <f>Invoice!B5485</f>
        <v>0</v>
      </c>
      <c r="C3093" s="88">
        <f>Invoice!E5485</f>
        <v>0</v>
      </c>
      <c r="D3093" s="89">
        <f>Invoice!H5485</f>
        <v>0</v>
      </c>
      <c r="E3093" s="81">
        <f t="shared" si="205"/>
        <v>0</v>
      </c>
      <c r="F3093" s="81"/>
      <c r="G3093" s="82">
        <f t="shared" si="206"/>
        <v>0</v>
      </c>
      <c r="H3093" s="83">
        <f t="shared" si="207"/>
        <v>0</v>
      </c>
      <c r="I3093" s="83" t="e">
        <f t="shared" si="208"/>
        <v>#DIV/0!</v>
      </c>
      <c r="J3093" s="103" t="e">
        <f t="shared" si="209"/>
        <v>#DIV/0!</v>
      </c>
    </row>
    <row r="3094" spans="1:10" ht="12.75" customHeight="1" x14ac:dyDescent="0.25">
      <c r="A3094" s="101"/>
      <c r="D3094" s="81"/>
      <c r="E3094" s="81">
        <f>(E3093*Invoice!I5485)+((E3093-(E3093*Invoice!I5485))*Invoice!J5485)</f>
        <v>0</v>
      </c>
      <c r="F3094" s="81"/>
      <c r="G3094" s="90">
        <f>E3094/1.11</f>
        <v>0</v>
      </c>
      <c r="H3094" s="91">
        <f>G3094*11%</f>
        <v>0</v>
      </c>
      <c r="I3094" s="91" t="e">
        <f>G3094/B3093</f>
        <v>#DIV/0!</v>
      </c>
      <c r="J3094" s="104" t="e">
        <f>H3094/B3093</f>
        <v>#DIV/0!</v>
      </c>
    </row>
    <row r="3095" spans="1:10" ht="12.75" customHeight="1" x14ac:dyDescent="0.25">
      <c r="A3095" s="101"/>
      <c r="D3095" s="81" t="s">
        <v>23</v>
      </c>
      <c r="E3095" s="81">
        <f>E3093-E3094</f>
        <v>0</v>
      </c>
      <c r="F3095" s="81"/>
      <c r="G3095" s="82">
        <f>G3093-G3094</f>
        <v>0</v>
      </c>
      <c r="H3095" s="82">
        <f>H3093-H3094</f>
        <v>0</v>
      </c>
      <c r="I3095" s="82" t="e">
        <f>I3093-I3094</f>
        <v>#DIV/0!</v>
      </c>
      <c r="J3095" s="105" t="e">
        <f>J3093-J3094</f>
        <v>#DIV/0!</v>
      </c>
    </row>
    <row r="3096" spans="1:10" ht="12.75" customHeight="1" x14ac:dyDescent="0.25">
      <c r="A3096" s="101"/>
      <c r="D3096" s="81"/>
      <c r="E3096" s="81"/>
      <c r="F3096" s="81"/>
      <c r="G3096" s="82"/>
      <c r="H3096" s="83">
        <f>G3095+H3095</f>
        <v>0</v>
      </c>
      <c r="I3096" s="83"/>
      <c r="J3096" s="103"/>
    </row>
    <row r="3097" spans="1:10" ht="12.75" customHeight="1" x14ac:dyDescent="0.25">
      <c r="A3097" s="101"/>
      <c r="B3097" s="79"/>
      <c r="D3097" s="81"/>
      <c r="E3097" s="81"/>
      <c r="F3097" s="81"/>
      <c r="G3097" s="82"/>
      <c r="H3097" s="83"/>
      <c r="I3097" s="83"/>
      <c r="J3097" s="103"/>
    </row>
    <row r="3098" spans="1:10" ht="12.75" customHeight="1" x14ac:dyDescent="0.25">
      <c r="A3098" s="101">
        <v>5</v>
      </c>
      <c r="B3098" s="84" t="s">
        <v>20</v>
      </c>
      <c r="C3098" s="84" t="s">
        <v>21</v>
      </c>
      <c r="D3098" s="85" t="s">
        <v>22</v>
      </c>
      <c r="E3098" s="85" t="s">
        <v>23</v>
      </c>
      <c r="F3098" s="85"/>
      <c r="G3098" s="86" t="s">
        <v>24</v>
      </c>
      <c r="H3098" s="87" t="s">
        <v>25</v>
      </c>
      <c r="I3098" s="87" t="s">
        <v>26</v>
      </c>
      <c r="J3098" s="102"/>
    </row>
    <row r="3099" spans="1:10" ht="12.75" customHeight="1" x14ac:dyDescent="0.25">
      <c r="A3099" s="101"/>
      <c r="B3099" s="80">
        <f>Invoice!B5486</f>
        <v>0</v>
      </c>
      <c r="C3099" s="88">
        <f>Invoice!E5486</f>
        <v>0</v>
      </c>
      <c r="D3099" s="89">
        <f>Invoice!H5486</f>
        <v>0</v>
      </c>
      <c r="E3099" s="81">
        <f t="shared" si="205"/>
        <v>0</v>
      </c>
      <c r="F3099" s="81"/>
      <c r="G3099" s="82">
        <f t="shared" si="206"/>
        <v>0</v>
      </c>
      <c r="H3099" s="83">
        <f t="shared" si="207"/>
        <v>0</v>
      </c>
      <c r="I3099" s="83" t="e">
        <f t="shared" si="208"/>
        <v>#DIV/0!</v>
      </c>
      <c r="J3099" s="103" t="e">
        <f t="shared" si="209"/>
        <v>#DIV/0!</v>
      </c>
    </row>
    <row r="3100" spans="1:10" ht="12.75" customHeight="1" x14ac:dyDescent="0.25">
      <c r="A3100" s="101"/>
      <c r="D3100" s="81"/>
      <c r="E3100" s="81">
        <f>(E3099*Invoice!I5486)+((E3099-(E3099*Invoice!I5486))*Invoice!J5486)</f>
        <v>0</v>
      </c>
      <c r="F3100" s="81"/>
      <c r="G3100" s="90">
        <f>E3100/1.11</f>
        <v>0</v>
      </c>
      <c r="H3100" s="91">
        <f>G3100*11%</f>
        <v>0</v>
      </c>
      <c r="I3100" s="91" t="e">
        <f>G3100/B3099</f>
        <v>#DIV/0!</v>
      </c>
      <c r="J3100" s="104" t="e">
        <f>H3100/B3099</f>
        <v>#DIV/0!</v>
      </c>
    </row>
    <row r="3101" spans="1:10" ht="12.75" customHeight="1" x14ac:dyDescent="0.25">
      <c r="A3101" s="101"/>
      <c r="D3101" s="81" t="s">
        <v>23</v>
      </c>
      <c r="E3101" s="81">
        <f>E3099-E3100</f>
        <v>0</v>
      </c>
      <c r="F3101" s="81"/>
      <c r="G3101" s="82">
        <f>G3099-G3100</f>
        <v>0</v>
      </c>
      <c r="H3101" s="82">
        <f>H3099-H3100</f>
        <v>0</v>
      </c>
      <c r="I3101" s="82" t="e">
        <f>I3099-I3100</f>
        <v>#DIV/0!</v>
      </c>
      <c r="J3101" s="105" t="e">
        <f>J3099-J3100</f>
        <v>#DIV/0!</v>
      </c>
    </row>
    <row r="3102" spans="1:10" ht="12.75" customHeight="1" x14ac:dyDescent="0.25">
      <c r="A3102" s="101"/>
      <c r="D3102" s="81"/>
      <c r="E3102" s="81"/>
      <c r="F3102" s="81"/>
      <c r="G3102" s="82"/>
      <c r="H3102" s="83">
        <f>G3101+H3101</f>
        <v>0</v>
      </c>
      <c r="I3102" s="83"/>
      <c r="J3102" s="103"/>
    </row>
    <row r="3103" spans="1:10" ht="12.75" customHeight="1" x14ac:dyDescent="0.25">
      <c r="A3103" s="101"/>
      <c r="B3103" s="79"/>
      <c r="D3103" s="81"/>
      <c r="E3103" s="81"/>
      <c r="F3103" s="81"/>
      <c r="G3103" s="82"/>
      <c r="H3103" s="83"/>
      <c r="I3103" s="83"/>
      <c r="J3103" s="103"/>
    </row>
    <row r="3104" spans="1:10" ht="12.75" customHeight="1" x14ac:dyDescent="0.25">
      <c r="A3104" s="101">
        <v>6</v>
      </c>
      <c r="B3104" s="84" t="s">
        <v>20</v>
      </c>
      <c r="C3104" s="84" t="s">
        <v>21</v>
      </c>
      <c r="D3104" s="85" t="s">
        <v>22</v>
      </c>
      <c r="E3104" s="85" t="s">
        <v>23</v>
      </c>
      <c r="F3104" s="85"/>
      <c r="G3104" s="86" t="s">
        <v>24</v>
      </c>
      <c r="H3104" s="87" t="s">
        <v>25</v>
      </c>
      <c r="I3104" s="87" t="s">
        <v>26</v>
      </c>
      <c r="J3104" s="102"/>
    </row>
    <row r="3105" spans="1:10" ht="12.75" customHeight="1" x14ac:dyDescent="0.25">
      <c r="A3105" s="101"/>
      <c r="B3105" s="80">
        <f>Invoice!B5487</f>
        <v>0</v>
      </c>
      <c r="C3105" s="88">
        <f>Invoice!E5487</f>
        <v>0</v>
      </c>
      <c r="D3105" s="89">
        <f>Invoice!H5487</f>
        <v>0</v>
      </c>
      <c r="E3105" s="81">
        <f t="shared" si="205"/>
        <v>0</v>
      </c>
      <c r="F3105" s="81"/>
      <c r="G3105" s="82">
        <f t="shared" si="206"/>
        <v>0</v>
      </c>
      <c r="H3105" s="83">
        <f t="shared" si="207"/>
        <v>0</v>
      </c>
      <c r="I3105" s="83" t="e">
        <f t="shared" si="208"/>
        <v>#DIV/0!</v>
      </c>
      <c r="J3105" s="103" t="e">
        <f t="shared" si="209"/>
        <v>#DIV/0!</v>
      </c>
    </row>
    <row r="3106" spans="1:10" ht="12.75" customHeight="1" x14ac:dyDescent="0.25">
      <c r="A3106" s="101"/>
      <c r="D3106" s="81"/>
      <c r="E3106" s="81">
        <f>(E3105*Invoice!I5487)+((E3105-(E3105*Invoice!I5487))*Invoice!J5487)</f>
        <v>0</v>
      </c>
      <c r="F3106" s="81"/>
      <c r="G3106" s="90">
        <f>E3106/1.11</f>
        <v>0</v>
      </c>
      <c r="H3106" s="91">
        <f>G3106*11%</f>
        <v>0</v>
      </c>
      <c r="I3106" s="91" t="e">
        <f>G3106/B3105</f>
        <v>#DIV/0!</v>
      </c>
      <c r="J3106" s="104" t="e">
        <f>H3106/B3105</f>
        <v>#DIV/0!</v>
      </c>
    </row>
    <row r="3107" spans="1:10" ht="12.75" customHeight="1" x14ac:dyDescent="0.25">
      <c r="A3107" s="101"/>
      <c r="D3107" s="81" t="s">
        <v>23</v>
      </c>
      <c r="E3107" s="81">
        <f>E3105-E3106</f>
        <v>0</v>
      </c>
      <c r="F3107" s="81"/>
      <c r="G3107" s="82">
        <f>G3105-G3106</f>
        <v>0</v>
      </c>
      <c r="H3107" s="82">
        <f>H3105-H3106</f>
        <v>0</v>
      </c>
      <c r="I3107" s="82" t="e">
        <f>I3105-I3106</f>
        <v>#DIV/0!</v>
      </c>
      <c r="J3107" s="105" t="e">
        <f>J3105-J3106</f>
        <v>#DIV/0!</v>
      </c>
    </row>
    <row r="3108" spans="1:10" ht="12.75" customHeight="1" x14ac:dyDescent="0.25">
      <c r="A3108" s="101"/>
      <c r="D3108" s="81"/>
      <c r="E3108" s="81"/>
      <c r="F3108" s="81"/>
      <c r="G3108" s="82"/>
      <c r="H3108" s="83">
        <f>G3107+H3107</f>
        <v>0</v>
      </c>
      <c r="I3108" s="83"/>
      <c r="J3108" s="103"/>
    </row>
    <row r="3109" spans="1:10" ht="12.75" customHeight="1" x14ac:dyDescent="0.25">
      <c r="A3109" s="101"/>
      <c r="B3109" s="79"/>
      <c r="D3109" s="81"/>
      <c r="E3109" s="81"/>
      <c r="F3109" s="81"/>
      <c r="G3109" s="82"/>
      <c r="H3109" s="83"/>
      <c r="I3109" s="83"/>
      <c r="J3109" s="103"/>
    </row>
    <row r="3110" spans="1:10" ht="12.75" customHeight="1" x14ac:dyDescent="0.25">
      <c r="A3110" s="101">
        <v>7</v>
      </c>
      <c r="B3110" s="84" t="s">
        <v>20</v>
      </c>
      <c r="C3110" s="84" t="s">
        <v>21</v>
      </c>
      <c r="D3110" s="85" t="s">
        <v>22</v>
      </c>
      <c r="E3110" s="85" t="s">
        <v>23</v>
      </c>
      <c r="F3110" s="85"/>
      <c r="G3110" s="86" t="s">
        <v>24</v>
      </c>
      <c r="H3110" s="87" t="s">
        <v>25</v>
      </c>
      <c r="I3110" s="87" t="s">
        <v>26</v>
      </c>
      <c r="J3110" s="102"/>
    </row>
    <row r="3111" spans="1:10" ht="12.75" customHeight="1" x14ac:dyDescent="0.25">
      <c r="A3111" s="101"/>
      <c r="B3111" s="80">
        <f>Invoice!B5488</f>
        <v>0</v>
      </c>
      <c r="C3111" s="88">
        <f>Invoice!E5488</f>
        <v>0</v>
      </c>
      <c r="D3111" s="89">
        <f>Invoice!H5488</f>
        <v>0</v>
      </c>
      <c r="E3111" s="81">
        <f t="shared" si="205"/>
        <v>0</v>
      </c>
      <c r="F3111" s="81"/>
      <c r="G3111" s="82">
        <f t="shared" si="206"/>
        <v>0</v>
      </c>
      <c r="H3111" s="83">
        <f t="shared" si="207"/>
        <v>0</v>
      </c>
      <c r="I3111" s="83" t="e">
        <f t="shared" si="208"/>
        <v>#DIV/0!</v>
      </c>
      <c r="J3111" s="103" t="e">
        <f t="shared" si="209"/>
        <v>#DIV/0!</v>
      </c>
    </row>
    <row r="3112" spans="1:10" ht="12.75" customHeight="1" x14ac:dyDescent="0.25">
      <c r="A3112" s="101"/>
      <c r="D3112" s="81"/>
      <c r="E3112" s="81">
        <f>(E3111*Invoice!I5488)+((E3111-(E3111*Invoice!I5488))*Invoice!J5488)</f>
        <v>0</v>
      </c>
      <c r="F3112" s="81"/>
      <c r="G3112" s="90">
        <f>E3112/1.11</f>
        <v>0</v>
      </c>
      <c r="H3112" s="91">
        <f>G3112*11%</f>
        <v>0</v>
      </c>
      <c r="I3112" s="91" t="e">
        <f>G3112/B3111</f>
        <v>#DIV/0!</v>
      </c>
      <c r="J3112" s="104" t="e">
        <f>H3112/B3111</f>
        <v>#DIV/0!</v>
      </c>
    </row>
    <row r="3113" spans="1:10" ht="12.75" customHeight="1" x14ac:dyDescent="0.25">
      <c r="A3113" s="101"/>
      <c r="D3113" s="81" t="s">
        <v>23</v>
      </c>
      <c r="E3113" s="81">
        <f>E3111-E3112</f>
        <v>0</v>
      </c>
      <c r="F3113" s="81"/>
      <c r="G3113" s="82">
        <f>G3111-G3112</f>
        <v>0</v>
      </c>
      <c r="H3113" s="82">
        <f>H3111-H3112</f>
        <v>0</v>
      </c>
      <c r="I3113" s="82" t="e">
        <f>I3111-I3112</f>
        <v>#DIV/0!</v>
      </c>
      <c r="J3113" s="105" t="e">
        <f>J3111-J3112</f>
        <v>#DIV/0!</v>
      </c>
    </row>
    <row r="3114" spans="1:10" ht="12.75" customHeight="1" x14ac:dyDescent="0.25">
      <c r="A3114" s="101"/>
      <c r="D3114" s="81"/>
      <c r="E3114" s="81"/>
      <c r="F3114" s="81"/>
      <c r="G3114" s="82"/>
      <c r="H3114" s="83">
        <f>G3113+H3113</f>
        <v>0</v>
      </c>
      <c r="I3114" s="83"/>
      <c r="J3114" s="103"/>
    </row>
    <row r="3115" spans="1:10" ht="12.75" customHeight="1" x14ac:dyDescent="0.25">
      <c r="A3115" s="101"/>
      <c r="B3115" s="79"/>
      <c r="D3115" s="81"/>
      <c r="E3115" s="81"/>
      <c r="F3115" s="81"/>
      <c r="G3115" s="82"/>
      <c r="H3115" s="83"/>
      <c r="I3115" s="83"/>
      <c r="J3115" s="103"/>
    </row>
    <row r="3116" spans="1:10" ht="12.75" customHeight="1" x14ac:dyDescent="0.25">
      <c r="A3116" s="101">
        <v>8</v>
      </c>
      <c r="B3116" s="84" t="s">
        <v>20</v>
      </c>
      <c r="C3116" s="84" t="s">
        <v>21</v>
      </c>
      <c r="D3116" s="85" t="s">
        <v>22</v>
      </c>
      <c r="E3116" s="85" t="s">
        <v>23</v>
      </c>
      <c r="F3116" s="85"/>
      <c r="G3116" s="86" t="s">
        <v>24</v>
      </c>
      <c r="H3116" s="87" t="s">
        <v>25</v>
      </c>
      <c r="I3116" s="87" t="s">
        <v>26</v>
      </c>
      <c r="J3116" s="102"/>
    </row>
    <row r="3117" spans="1:10" ht="12.75" customHeight="1" x14ac:dyDescent="0.25">
      <c r="A3117" s="101"/>
      <c r="B3117" s="80">
        <f>Invoice!B5489</f>
        <v>0</v>
      </c>
      <c r="C3117" s="88">
        <f>Invoice!E5489</f>
        <v>0</v>
      </c>
      <c r="D3117" s="89">
        <f>Invoice!H5489</f>
        <v>0</v>
      </c>
      <c r="E3117" s="81">
        <f t="shared" si="205"/>
        <v>0</v>
      </c>
      <c r="F3117" s="81"/>
      <c r="G3117" s="82">
        <f t="shared" si="206"/>
        <v>0</v>
      </c>
      <c r="H3117" s="83">
        <f t="shared" si="207"/>
        <v>0</v>
      </c>
      <c r="I3117" s="83" t="e">
        <f t="shared" si="208"/>
        <v>#DIV/0!</v>
      </c>
      <c r="J3117" s="103" t="e">
        <f t="shared" si="209"/>
        <v>#DIV/0!</v>
      </c>
    </row>
    <row r="3118" spans="1:10" ht="12.75" customHeight="1" x14ac:dyDescent="0.25">
      <c r="A3118" s="101"/>
      <c r="D3118" s="81"/>
      <c r="E3118" s="81">
        <f>(E3117*Invoice!I5489)+((E3117-(E3117*Invoice!I5489))*Invoice!J5489)</f>
        <v>0</v>
      </c>
      <c r="F3118" s="81"/>
      <c r="G3118" s="90">
        <f>E3118/1.11</f>
        <v>0</v>
      </c>
      <c r="H3118" s="91">
        <f>G3118*11%</f>
        <v>0</v>
      </c>
      <c r="I3118" s="91" t="e">
        <f>G3118/B3117</f>
        <v>#DIV/0!</v>
      </c>
      <c r="J3118" s="104" t="e">
        <f>H3118/B3117</f>
        <v>#DIV/0!</v>
      </c>
    </row>
    <row r="3119" spans="1:10" ht="12.75" customHeight="1" x14ac:dyDescent="0.25">
      <c r="A3119" s="101"/>
      <c r="D3119" s="81" t="s">
        <v>23</v>
      </c>
      <c r="E3119" s="81">
        <f>E3117-E3118</f>
        <v>0</v>
      </c>
      <c r="F3119" s="81"/>
      <c r="G3119" s="82">
        <f>G3117-G3118</f>
        <v>0</v>
      </c>
      <c r="H3119" s="82">
        <f>H3117-H3118</f>
        <v>0</v>
      </c>
      <c r="I3119" s="82" t="e">
        <f>I3117-I3118</f>
        <v>#DIV/0!</v>
      </c>
      <c r="J3119" s="105" t="e">
        <f>J3117-J3118</f>
        <v>#DIV/0!</v>
      </c>
    </row>
    <row r="3120" spans="1:10" ht="12.75" customHeight="1" x14ac:dyDescent="0.25">
      <c r="A3120" s="101"/>
      <c r="D3120" s="81"/>
      <c r="E3120" s="81"/>
      <c r="F3120" s="81"/>
      <c r="G3120" s="82"/>
      <c r="H3120" s="83">
        <f>G3119+H3119</f>
        <v>0</v>
      </c>
      <c r="I3120" s="83"/>
      <c r="J3120" s="103"/>
    </row>
    <row r="3121" spans="1:10" ht="12.75" customHeight="1" x14ac:dyDescent="0.25">
      <c r="A3121" s="101"/>
      <c r="B3121" s="79"/>
      <c r="D3121" s="81"/>
      <c r="E3121" s="81"/>
      <c r="F3121" s="81"/>
      <c r="G3121" s="82"/>
      <c r="H3121" s="83"/>
      <c r="I3121" s="83"/>
      <c r="J3121" s="103"/>
    </row>
    <row r="3122" spans="1:10" ht="12.75" customHeight="1" x14ac:dyDescent="0.25">
      <c r="A3122" s="101">
        <v>9</v>
      </c>
      <c r="B3122" s="84" t="s">
        <v>20</v>
      </c>
      <c r="C3122" s="84" t="s">
        <v>21</v>
      </c>
      <c r="D3122" s="85" t="s">
        <v>22</v>
      </c>
      <c r="E3122" s="85" t="s">
        <v>23</v>
      </c>
      <c r="F3122" s="85"/>
      <c r="G3122" s="86" t="s">
        <v>24</v>
      </c>
      <c r="H3122" s="87" t="s">
        <v>25</v>
      </c>
      <c r="I3122" s="87" t="s">
        <v>26</v>
      </c>
      <c r="J3122" s="102"/>
    </row>
    <row r="3123" spans="1:10" ht="12.75" customHeight="1" x14ac:dyDescent="0.25">
      <c r="A3123" s="101"/>
      <c r="B3123" s="80">
        <f>Invoice!B5490</f>
        <v>0</v>
      </c>
      <c r="C3123" s="88">
        <f>Invoice!E5490</f>
        <v>0</v>
      </c>
      <c r="D3123" s="89">
        <f>Invoice!H5490</f>
        <v>0</v>
      </c>
      <c r="E3123" s="81">
        <f t="shared" si="205"/>
        <v>0</v>
      </c>
      <c r="F3123" s="81"/>
      <c r="G3123" s="82">
        <f t="shared" si="206"/>
        <v>0</v>
      </c>
      <c r="H3123" s="83">
        <f t="shared" si="207"/>
        <v>0</v>
      </c>
      <c r="I3123" s="83" t="e">
        <f t="shared" si="208"/>
        <v>#DIV/0!</v>
      </c>
      <c r="J3123" s="103" t="e">
        <f t="shared" si="209"/>
        <v>#DIV/0!</v>
      </c>
    </row>
    <row r="3124" spans="1:10" ht="12.75" customHeight="1" x14ac:dyDescent="0.25">
      <c r="A3124" s="101"/>
      <c r="D3124" s="81"/>
      <c r="E3124" s="81">
        <f>(E3123*Invoice!I5490)+((E3123-(E3123*Invoice!I5490))*Invoice!J5490)</f>
        <v>0</v>
      </c>
      <c r="F3124" s="81"/>
      <c r="G3124" s="90">
        <f>E3124/1.11</f>
        <v>0</v>
      </c>
      <c r="H3124" s="91">
        <f>G3124*11%</f>
        <v>0</v>
      </c>
      <c r="I3124" s="91" t="e">
        <f>G3124/B3123</f>
        <v>#DIV/0!</v>
      </c>
      <c r="J3124" s="104" t="e">
        <f>H3124/B3123</f>
        <v>#DIV/0!</v>
      </c>
    </row>
    <row r="3125" spans="1:10" ht="12.75" customHeight="1" x14ac:dyDescent="0.25">
      <c r="A3125" s="101"/>
      <c r="D3125" s="81" t="s">
        <v>23</v>
      </c>
      <c r="E3125" s="81">
        <f>E3123-E3124</f>
        <v>0</v>
      </c>
      <c r="F3125" s="81"/>
      <c r="G3125" s="82">
        <f>G3123-G3124</f>
        <v>0</v>
      </c>
      <c r="H3125" s="82">
        <f>H3123-H3124</f>
        <v>0</v>
      </c>
      <c r="I3125" s="82" t="e">
        <f>I3123-I3124</f>
        <v>#DIV/0!</v>
      </c>
      <c r="J3125" s="105" t="e">
        <f>J3123-J3124</f>
        <v>#DIV/0!</v>
      </c>
    </row>
    <row r="3126" spans="1:10" ht="12.75" customHeight="1" x14ac:dyDescent="0.25">
      <c r="A3126" s="101"/>
      <c r="D3126" s="81"/>
      <c r="E3126" s="81"/>
      <c r="F3126" s="81"/>
      <c r="G3126" s="82"/>
      <c r="H3126" s="83">
        <f>G3125+H3125</f>
        <v>0</v>
      </c>
      <c r="I3126" s="83"/>
      <c r="J3126" s="103"/>
    </row>
    <row r="3127" spans="1:10" ht="12.75" customHeight="1" x14ac:dyDescent="0.25">
      <c r="A3127" s="101"/>
      <c r="B3127" s="79"/>
      <c r="D3127" s="81"/>
      <c r="E3127" s="81"/>
      <c r="F3127" s="81"/>
      <c r="G3127" s="82"/>
      <c r="H3127" s="83"/>
      <c r="I3127" s="83"/>
      <c r="J3127" s="103"/>
    </row>
    <row r="3128" spans="1:10" ht="12.75" customHeight="1" x14ac:dyDescent="0.25">
      <c r="A3128" s="101">
        <v>10</v>
      </c>
      <c r="B3128" s="84" t="s">
        <v>20</v>
      </c>
      <c r="C3128" s="84" t="s">
        <v>21</v>
      </c>
      <c r="D3128" s="85" t="s">
        <v>22</v>
      </c>
      <c r="E3128" s="85" t="s">
        <v>23</v>
      </c>
      <c r="F3128" s="85"/>
      <c r="G3128" s="86" t="s">
        <v>24</v>
      </c>
      <c r="H3128" s="87" t="s">
        <v>25</v>
      </c>
      <c r="I3128" s="87" t="s">
        <v>26</v>
      </c>
      <c r="J3128" s="102"/>
    </row>
    <row r="3129" spans="1:10" ht="12.75" customHeight="1" x14ac:dyDescent="0.25">
      <c r="A3129" s="101"/>
      <c r="B3129" s="80">
        <f>Invoice!B5491</f>
        <v>0</v>
      </c>
      <c r="C3129" s="88">
        <f>Invoice!E5491</f>
        <v>0</v>
      </c>
      <c r="D3129" s="89">
        <f>Invoice!H5491</f>
        <v>0</v>
      </c>
      <c r="E3129" s="81">
        <f t="shared" si="205"/>
        <v>0</v>
      </c>
      <c r="F3129" s="81"/>
      <c r="G3129" s="82">
        <f t="shared" si="206"/>
        <v>0</v>
      </c>
      <c r="H3129" s="83">
        <f t="shared" si="207"/>
        <v>0</v>
      </c>
      <c r="I3129" s="83" t="e">
        <f t="shared" si="208"/>
        <v>#DIV/0!</v>
      </c>
      <c r="J3129" s="103" t="e">
        <f t="shared" si="209"/>
        <v>#DIV/0!</v>
      </c>
    </row>
    <row r="3130" spans="1:10" ht="12.75" customHeight="1" x14ac:dyDescent="0.25">
      <c r="A3130" s="101"/>
      <c r="D3130" s="81"/>
      <c r="E3130" s="81">
        <f>(E3129*Invoice!I5491)+((E3129-(E3129*Invoice!I5491))*Invoice!J5491)</f>
        <v>0</v>
      </c>
      <c r="F3130" s="81"/>
      <c r="G3130" s="90">
        <f>E3130/1.11</f>
        <v>0</v>
      </c>
      <c r="H3130" s="91">
        <f>G3130*11%</f>
        <v>0</v>
      </c>
      <c r="I3130" s="91" t="e">
        <f>G3130/B3129</f>
        <v>#DIV/0!</v>
      </c>
      <c r="J3130" s="104" t="e">
        <f>H3130/B3129</f>
        <v>#DIV/0!</v>
      </c>
    </row>
    <row r="3131" spans="1:10" ht="12.75" customHeight="1" x14ac:dyDescent="0.25">
      <c r="A3131" s="101"/>
      <c r="D3131" s="81" t="s">
        <v>23</v>
      </c>
      <c r="E3131" s="81">
        <f>E3129-E3130</f>
        <v>0</v>
      </c>
      <c r="F3131" s="81"/>
      <c r="G3131" s="82">
        <f>G3129-G3130</f>
        <v>0</v>
      </c>
      <c r="H3131" s="82">
        <f>H3129-H3130</f>
        <v>0</v>
      </c>
      <c r="I3131" s="82" t="e">
        <f>I3129-I3130</f>
        <v>#DIV/0!</v>
      </c>
      <c r="J3131" s="105" t="e">
        <f>J3129-J3130</f>
        <v>#DIV/0!</v>
      </c>
    </row>
    <row r="3132" spans="1:10" ht="12.75" customHeight="1" x14ac:dyDescent="0.25">
      <c r="A3132" s="101"/>
      <c r="D3132" s="81"/>
      <c r="E3132" s="81"/>
      <c r="F3132" s="81"/>
      <c r="G3132" s="82"/>
      <c r="H3132" s="83">
        <f>G3131+H3131</f>
        <v>0</v>
      </c>
      <c r="I3132" s="83"/>
      <c r="J3132" s="103"/>
    </row>
    <row r="3133" spans="1:10" ht="12.75" customHeight="1" x14ac:dyDescent="0.25">
      <c r="A3133" s="101"/>
      <c r="B3133" s="79"/>
      <c r="D3133" s="81"/>
      <c r="E3133" s="81"/>
      <c r="F3133" s="81"/>
      <c r="G3133" s="82"/>
      <c r="H3133" s="83"/>
      <c r="I3133" s="83"/>
      <c r="J3133" s="103"/>
    </row>
    <row r="3134" spans="1:10" ht="12.75" customHeight="1" x14ac:dyDescent="0.25">
      <c r="A3134" s="101">
        <v>11</v>
      </c>
      <c r="B3134" s="84" t="s">
        <v>20</v>
      </c>
      <c r="C3134" s="84" t="s">
        <v>21</v>
      </c>
      <c r="D3134" s="85" t="s">
        <v>22</v>
      </c>
      <c r="E3134" s="85" t="s">
        <v>23</v>
      </c>
      <c r="F3134" s="85"/>
      <c r="G3134" s="86" t="s">
        <v>24</v>
      </c>
      <c r="H3134" s="87" t="s">
        <v>25</v>
      </c>
      <c r="I3134" s="87" t="s">
        <v>26</v>
      </c>
      <c r="J3134" s="102"/>
    </row>
    <row r="3135" spans="1:10" ht="12.75" customHeight="1" x14ac:dyDescent="0.25">
      <c r="A3135" s="101"/>
      <c r="B3135" s="80">
        <f>Invoice!B5492</f>
        <v>0</v>
      </c>
      <c r="C3135" s="88">
        <f>Invoice!E5492</f>
        <v>0</v>
      </c>
      <c r="D3135" s="89">
        <f>Invoice!H5492</f>
        <v>0</v>
      </c>
      <c r="E3135" s="81">
        <f t="shared" si="205"/>
        <v>0</v>
      </c>
      <c r="F3135" s="81"/>
      <c r="G3135" s="82">
        <f t="shared" si="206"/>
        <v>0</v>
      </c>
      <c r="H3135" s="83">
        <f t="shared" si="207"/>
        <v>0</v>
      </c>
      <c r="I3135" s="83" t="e">
        <f t="shared" si="208"/>
        <v>#DIV/0!</v>
      </c>
      <c r="J3135" s="103" t="e">
        <f t="shared" si="209"/>
        <v>#DIV/0!</v>
      </c>
    </row>
    <row r="3136" spans="1:10" ht="12.75" customHeight="1" x14ac:dyDescent="0.25">
      <c r="A3136" s="101"/>
      <c r="D3136" s="81"/>
      <c r="E3136" s="81">
        <f>(E3135*Invoice!I5492)+((E3135-(E3135*Invoice!I5492))*Invoice!J5492)</f>
        <v>0</v>
      </c>
      <c r="F3136" s="81"/>
      <c r="G3136" s="90">
        <f>E3136/1.11</f>
        <v>0</v>
      </c>
      <c r="H3136" s="91">
        <f>G3136*11%</f>
        <v>0</v>
      </c>
      <c r="I3136" s="91" t="e">
        <f>G3136/B3135</f>
        <v>#DIV/0!</v>
      </c>
      <c r="J3136" s="104" t="e">
        <f>H3136/B3135</f>
        <v>#DIV/0!</v>
      </c>
    </row>
    <row r="3137" spans="1:10" ht="12.75" customHeight="1" x14ac:dyDescent="0.25">
      <c r="A3137" s="101"/>
      <c r="D3137" s="81" t="s">
        <v>23</v>
      </c>
      <c r="E3137" s="81">
        <f>E3135-E3136</f>
        <v>0</v>
      </c>
      <c r="F3137" s="81"/>
      <c r="G3137" s="82">
        <f>G3135-G3136</f>
        <v>0</v>
      </c>
      <c r="H3137" s="82">
        <f>H3135-H3136</f>
        <v>0</v>
      </c>
      <c r="I3137" s="82" t="e">
        <f>I3135-I3136</f>
        <v>#DIV/0!</v>
      </c>
      <c r="J3137" s="105" t="e">
        <f>J3135-J3136</f>
        <v>#DIV/0!</v>
      </c>
    </row>
    <row r="3138" spans="1:10" ht="12.75" customHeight="1" x14ac:dyDescent="0.25">
      <c r="A3138" s="101"/>
      <c r="D3138" s="81"/>
      <c r="E3138" s="81"/>
      <c r="F3138" s="81"/>
      <c r="G3138" s="82"/>
      <c r="H3138" s="83">
        <f>G3137+H3137</f>
        <v>0</v>
      </c>
      <c r="I3138" s="83"/>
      <c r="J3138" s="103"/>
    </row>
    <row r="3139" spans="1:10" ht="12.75" customHeight="1" x14ac:dyDescent="0.25">
      <c r="A3139" s="101"/>
      <c r="B3139" s="79"/>
      <c r="D3139" s="81"/>
      <c r="E3139" s="81"/>
      <c r="F3139" s="81"/>
      <c r="G3139" s="82"/>
      <c r="H3139" s="83"/>
      <c r="I3139" s="83"/>
      <c r="J3139" s="103"/>
    </row>
    <row r="3140" spans="1:10" ht="12.75" customHeight="1" x14ac:dyDescent="0.25">
      <c r="A3140" s="101">
        <v>12</v>
      </c>
      <c r="B3140" s="84" t="s">
        <v>20</v>
      </c>
      <c r="C3140" s="84" t="s">
        <v>21</v>
      </c>
      <c r="D3140" s="85" t="s">
        <v>22</v>
      </c>
      <c r="E3140" s="85" t="s">
        <v>23</v>
      </c>
      <c r="F3140" s="85"/>
      <c r="G3140" s="86" t="s">
        <v>24</v>
      </c>
      <c r="H3140" s="87" t="s">
        <v>25</v>
      </c>
      <c r="I3140" s="87" t="s">
        <v>26</v>
      </c>
      <c r="J3140" s="102"/>
    </row>
    <row r="3141" spans="1:10" ht="12.75" customHeight="1" x14ac:dyDescent="0.25">
      <c r="A3141" s="101"/>
      <c r="B3141" s="80">
        <f>Invoice!B5493</f>
        <v>0</v>
      </c>
      <c r="C3141" s="88">
        <f>Invoice!E5493</f>
        <v>0</v>
      </c>
      <c r="D3141" s="89">
        <f>Invoice!H5493</f>
        <v>0</v>
      </c>
      <c r="E3141" s="81">
        <f t="shared" si="205"/>
        <v>0</v>
      </c>
      <c r="F3141" s="81"/>
      <c r="G3141" s="82">
        <f t="shared" si="206"/>
        <v>0</v>
      </c>
      <c r="H3141" s="83">
        <f t="shared" si="207"/>
        <v>0</v>
      </c>
      <c r="I3141" s="83" t="e">
        <f t="shared" si="208"/>
        <v>#DIV/0!</v>
      </c>
      <c r="J3141" s="103" t="e">
        <f t="shared" si="209"/>
        <v>#DIV/0!</v>
      </c>
    </row>
    <row r="3142" spans="1:10" ht="12.75" customHeight="1" x14ac:dyDescent="0.25">
      <c r="A3142" s="101"/>
      <c r="D3142" s="81"/>
      <c r="E3142" s="81">
        <f>(E3141*Invoice!I5493)+((E3141-(E3141*Invoice!I5493))*Invoice!J5493)</f>
        <v>0</v>
      </c>
      <c r="F3142" s="81"/>
      <c r="G3142" s="90">
        <f>E3142/1.11</f>
        <v>0</v>
      </c>
      <c r="H3142" s="91">
        <f>G3142*11%</f>
        <v>0</v>
      </c>
      <c r="I3142" s="91" t="e">
        <f>G3142/B3141</f>
        <v>#DIV/0!</v>
      </c>
      <c r="J3142" s="104" t="e">
        <f>H3142/B3141</f>
        <v>#DIV/0!</v>
      </c>
    </row>
    <row r="3143" spans="1:10" ht="12.75" customHeight="1" x14ac:dyDescent="0.25">
      <c r="A3143" s="101"/>
      <c r="D3143" s="81" t="s">
        <v>23</v>
      </c>
      <c r="E3143" s="81">
        <f>E3141-E3142</f>
        <v>0</v>
      </c>
      <c r="F3143" s="81"/>
      <c r="G3143" s="82">
        <f>G3141-G3142</f>
        <v>0</v>
      </c>
      <c r="H3143" s="82">
        <f>H3141-H3142</f>
        <v>0</v>
      </c>
      <c r="I3143" s="82" t="e">
        <f>I3141-I3142</f>
        <v>#DIV/0!</v>
      </c>
      <c r="J3143" s="105" t="e">
        <f>J3141-J3142</f>
        <v>#DIV/0!</v>
      </c>
    </row>
    <row r="3144" spans="1:10" ht="12.75" customHeight="1" x14ac:dyDescent="0.25">
      <c r="A3144" s="101"/>
      <c r="D3144" s="81"/>
      <c r="E3144" s="81"/>
      <c r="F3144" s="81"/>
      <c r="G3144" s="82"/>
      <c r="H3144" s="83">
        <f>G3143+H3143</f>
        <v>0</v>
      </c>
      <c r="I3144" s="83"/>
      <c r="J3144" s="103"/>
    </row>
    <row r="3145" spans="1:10" ht="12.75" customHeight="1" x14ac:dyDescent="0.25">
      <c r="A3145" s="101"/>
      <c r="B3145" s="79"/>
      <c r="D3145" s="81"/>
      <c r="E3145" s="81"/>
      <c r="F3145" s="81"/>
      <c r="G3145" s="82"/>
      <c r="H3145" s="83"/>
      <c r="I3145" s="83"/>
      <c r="J3145" s="103"/>
    </row>
    <row r="3146" spans="1:10" ht="12.75" customHeight="1" x14ac:dyDescent="0.25">
      <c r="A3146" s="101">
        <v>13</v>
      </c>
      <c r="B3146" s="84" t="s">
        <v>20</v>
      </c>
      <c r="C3146" s="84" t="s">
        <v>21</v>
      </c>
      <c r="D3146" s="85" t="s">
        <v>22</v>
      </c>
      <c r="E3146" s="85" t="s">
        <v>23</v>
      </c>
      <c r="F3146" s="85"/>
      <c r="G3146" s="86" t="s">
        <v>24</v>
      </c>
      <c r="H3146" s="87" t="s">
        <v>25</v>
      </c>
      <c r="I3146" s="87" t="s">
        <v>26</v>
      </c>
      <c r="J3146" s="102"/>
    </row>
    <row r="3147" spans="1:10" ht="12.75" customHeight="1" x14ac:dyDescent="0.25">
      <c r="A3147" s="101"/>
      <c r="B3147" s="80">
        <f>Invoice!B5494</f>
        <v>0</v>
      </c>
      <c r="C3147" s="88">
        <f>Invoice!E5494</f>
        <v>0</v>
      </c>
      <c r="D3147" s="89">
        <f>Invoice!H5494</f>
        <v>0</v>
      </c>
      <c r="E3147" s="81">
        <f t="shared" si="205"/>
        <v>0</v>
      </c>
      <c r="F3147" s="81"/>
      <c r="G3147" s="82">
        <f t="shared" si="206"/>
        <v>0</v>
      </c>
      <c r="H3147" s="83">
        <f t="shared" si="207"/>
        <v>0</v>
      </c>
      <c r="I3147" s="83" t="e">
        <f t="shared" si="208"/>
        <v>#DIV/0!</v>
      </c>
      <c r="J3147" s="103" t="e">
        <f t="shared" si="209"/>
        <v>#DIV/0!</v>
      </c>
    </row>
    <row r="3148" spans="1:10" ht="12.75" customHeight="1" x14ac:dyDescent="0.25">
      <c r="A3148" s="101"/>
      <c r="D3148" s="81"/>
      <c r="E3148" s="81">
        <f>(E3147*Invoice!I5494)+((E3147-(E3147*Invoice!I5494))*Invoice!J5494)</f>
        <v>0</v>
      </c>
      <c r="F3148" s="81"/>
      <c r="G3148" s="90">
        <f>E3148/1.11</f>
        <v>0</v>
      </c>
      <c r="H3148" s="91">
        <f>G3148*11%</f>
        <v>0</v>
      </c>
      <c r="I3148" s="91" t="e">
        <f>G3148/B3147</f>
        <v>#DIV/0!</v>
      </c>
      <c r="J3148" s="104" t="e">
        <f>H3148/B3147</f>
        <v>#DIV/0!</v>
      </c>
    </row>
    <row r="3149" spans="1:10" ht="12.75" customHeight="1" x14ac:dyDescent="0.25">
      <c r="A3149" s="101"/>
      <c r="D3149" s="81" t="s">
        <v>23</v>
      </c>
      <c r="E3149" s="81">
        <f>E3147-E3148</f>
        <v>0</v>
      </c>
      <c r="F3149" s="81"/>
      <c r="G3149" s="82">
        <f>G3147-G3148</f>
        <v>0</v>
      </c>
      <c r="H3149" s="82">
        <f>H3147-H3148</f>
        <v>0</v>
      </c>
      <c r="I3149" s="82" t="e">
        <f>I3147-I3148</f>
        <v>#DIV/0!</v>
      </c>
      <c r="J3149" s="105" t="e">
        <f>J3147-J3148</f>
        <v>#DIV/0!</v>
      </c>
    </row>
    <row r="3150" spans="1:10" ht="12.75" customHeight="1" x14ac:dyDescent="0.25">
      <c r="A3150" s="101"/>
      <c r="D3150" s="81"/>
      <c r="E3150" s="81"/>
      <c r="F3150" s="81"/>
      <c r="G3150" s="82"/>
      <c r="H3150" s="83">
        <f>G3149+H3149</f>
        <v>0</v>
      </c>
      <c r="I3150" s="83"/>
      <c r="J3150" s="103"/>
    </row>
    <row r="3151" spans="1:10" ht="12.75" customHeight="1" x14ac:dyDescent="0.25">
      <c r="A3151" s="101"/>
      <c r="B3151" s="79"/>
      <c r="D3151" s="81"/>
      <c r="E3151" s="81"/>
      <c r="F3151" s="81"/>
      <c r="G3151" s="82"/>
      <c r="H3151" s="83"/>
      <c r="I3151" s="83"/>
      <c r="J3151" s="103"/>
    </row>
    <row r="3152" spans="1:10" ht="12.75" customHeight="1" x14ac:dyDescent="0.25">
      <c r="A3152" s="101">
        <v>14</v>
      </c>
      <c r="B3152" s="84" t="s">
        <v>20</v>
      </c>
      <c r="C3152" s="84" t="s">
        <v>21</v>
      </c>
      <c r="D3152" s="85" t="s">
        <v>22</v>
      </c>
      <c r="E3152" s="85" t="s">
        <v>23</v>
      </c>
      <c r="F3152" s="85"/>
      <c r="G3152" s="86" t="s">
        <v>24</v>
      </c>
      <c r="H3152" s="87" t="s">
        <v>25</v>
      </c>
      <c r="I3152" s="87" t="s">
        <v>26</v>
      </c>
      <c r="J3152" s="102"/>
    </row>
    <row r="3153" spans="1:10" ht="12.75" customHeight="1" x14ac:dyDescent="0.25">
      <c r="A3153" s="101"/>
      <c r="B3153" s="80">
        <f>Invoice!B5495</f>
        <v>0</v>
      </c>
      <c r="C3153" s="88">
        <f>Invoice!E5495</f>
        <v>0</v>
      </c>
      <c r="D3153" s="89">
        <f>Invoice!H5495</f>
        <v>0</v>
      </c>
      <c r="E3153" s="81">
        <f t="shared" si="205"/>
        <v>0</v>
      </c>
      <c r="F3153" s="81"/>
      <c r="G3153" s="82">
        <f t="shared" si="206"/>
        <v>0</v>
      </c>
      <c r="H3153" s="83">
        <f t="shared" si="207"/>
        <v>0</v>
      </c>
      <c r="I3153" s="83" t="e">
        <f t="shared" si="208"/>
        <v>#DIV/0!</v>
      </c>
      <c r="J3153" s="103" t="e">
        <f t="shared" si="209"/>
        <v>#DIV/0!</v>
      </c>
    </row>
    <row r="3154" spans="1:10" ht="12.75" customHeight="1" x14ac:dyDescent="0.25">
      <c r="A3154" s="101"/>
      <c r="D3154" s="81"/>
      <c r="E3154" s="81">
        <f>(E3153*Invoice!I5495)+((E3153-(E3153*Invoice!I5495))*Invoice!J5495)</f>
        <v>0</v>
      </c>
      <c r="F3154" s="81"/>
      <c r="G3154" s="90">
        <f>E3154/1.11</f>
        <v>0</v>
      </c>
      <c r="H3154" s="91">
        <f>G3154*11%</f>
        <v>0</v>
      </c>
      <c r="I3154" s="91" t="e">
        <f>G3154/B3153</f>
        <v>#DIV/0!</v>
      </c>
      <c r="J3154" s="104" t="e">
        <f>H3154/B3153</f>
        <v>#DIV/0!</v>
      </c>
    </row>
    <row r="3155" spans="1:10" ht="12.75" customHeight="1" x14ac:dyDescent="0.25">
      <c r="A3155" s="101"/>
      <c r="D3155" s="81" t="s">
        <v>23</v>
      </c>
      <c r="E3155" s="81">
        <f>E3153-E3154</f>
        <v>0</v>
      </c>
      <c r="F3155" s="81"/>
      <c r="G3155" s="82">
        <f>G3153-G3154</f>
        <v>0</v>
      </c>
      <c r="H3155" s="82">
        <f>H3153-H3154</f>
        <v>0</v>
      </c>
      <c r="I3155" s="82" t="e">
        <f>I3153-I3154</f>
        <v>#DIV/0!</v>
      </c>
      <c r="J3155" s="105" t="e">
        <f>J3153-J3154</f>
        <v>#DIV/0!</v>
      </c>
    </row>
    <row r="3156" spans="1:10" ht="12.75" customHeight="1" x14ac:dyDescent="0.25">
      <c r="A3156" s="101"/>
      <c r="D3156" s="81"/>
      <c r="E3156" s="81"/>
      <c r="F3156" s="81"/>
      <c r="G3156" s="82"/>
      <c r="H3156" s="83">
        <f>G3155+H3155</f>
        <v>0</v>
      </c>
      <c r="I3156" s="83"/>
      <c r="J3156" s="103"/>
    </row>
    <row r="3157" spans="1:10" ht="12.75" customHeight="1" x14ac:dyDescent="0.25">
      <c r="A3157" s="101"/>
      <c r="B3157" s="79"/>
      <c r="D3157" s="81"/>
      <c r="E3157" s="81"/>
      <c r="F3157" s="81"/>
      <c r="G3157" s="82"/>
      <c r="H3157" s="83"/>
      <c r="I3157" s="83"/>
      <c r="J3157" s="103"/>
    </row>
    <row r="3158" spans="1:10" ht="12.75" customHeight="1" x14ac:dyDescent="0.25">
      <c r="A3158" s="101">
        <v>15</v>
      </c>
      <c r="B3158" s="84" t="s">
        <v>20</v>
      </c>
      <c r="C3158" s="84" t="s">
        <v>21</v>
      </c>
      <c r="D3158" s="85" t="s">
        <v>22</v>
      </c>
      <c r="E3158" s="85" t="s">
        <v>23</v>
      </c>
      <c r="F3158" s="85"/>
      <c r="G3158" s="86" t="s">
        <v>24</v>
      </c>
      <c r="H3158" s="87" t="s">
        <v>25</v>
      </c>
      <c r="I3158" s="87" t="s">
        <v>26</v>
      </c>
      <c r="J3158" s="102"/>
    </row>
    <row r="3159" spans="1:10" ht="12.75" customHeight="1" x14ac:dyDescent="0.25">
      <c r="A3159" s="101"/>
      <c r="B3159" s="80">
        <f>Invoice!B5496</f>
        <v>0</v>
      </c>
      <c r="C3159" s="88">
        <f>Invoice!E5496</f>
        <v>0</v>
      </c>
      <c r="D3159" s="89">
        <f>Invoice!H5496</f>
        <v>0</v>
      </c>
      <c r="E3159" s="81">
        <f t="shared" si="205"/>
        <v>0</v>
      </c>
      <c r="F3159" s="81"/>
      <c r="G3159" s="82">
        <f t="shared" si="206"/>
        <v>0</v>
      </c>
      <c r="H3159" s="83">
        <f t="shared" si="207"/>
        <v>0</v>
      </c>
      <c r="I3159" s="83" t="e">
        <f t="shared" si="208"/>
        <v>#DIV/0!</v>
      </c>
      <c r="J3159" s="103" t="e">
        <f t="shared" si="209"/>
        <v>#DIV/0!</v>
      </c>
    </row>
    <row r="3160" spans="1:10" ht="12.75" customHeight="1" x14ac:dyDescent="0.25">
      <c r="A3160" s="101"/>
      <c r="D3160" s="81"/>
      <c r="E3160" s="81">
        <f>(E3159*Invoice!I5496)+((E3159-(E3159*Invoice!I5496))*Invoice!J5496)</f>
        <v>0</v>
      </c>
      <c r="F3160" s="81"/>
      <c r="G3160" s="90">
        <f>E3160/1.11</f>
        <v>0</v>
      </c>
      <c r="H3160" s="91">
        <f>G3160*11%</f>
        <v>0</v>
      </c>
      <c r="I3160" s="91" t="e">
        <f>G3160/B3159</f>
        <v>#DIV/0!</v>
      </c>
      <c r="J3160" s="104" t="e">
        <f>H3160/B3159</f>
        <v>#DIV/0!</v>
      </c>
    </row>
    <row r="3161" spans="1:10" ht="12.75" customHeight="1" x14ac:dyDescent="0.25">
      <c r="A3161" s="101"/>
      <c r="D3161" s="81" t="s">
        <v>23</v>
      </c>
      <c r="E3161" s="81">
        <f>E3159-E3160</f>
        <v>0</v>
      </c>
      <c r="F3161" s="81"/>
      <c r="G3161" s="82">
        <f>G3159-G3160</f>
        <v>0</v>
      </c>
      <c r="H3161" s="82">
        <f>H3159-H3160</f>
        <v>0</v>
      </c>
      <c r="I3161" s="82" t="e">
        <f>I3159-I3160</f>
        <v>#DIV/0!</v>
      </c>
      <c r="J3161" s="105" t="e">
        <f>J3159-J3160</f>
        <v>#DIV/0!</v>
      </c>
    </row>
    <row r="3162" spans="1:10" ht="12.75" customHeight="1" x14ac:dyDescent="0.25">
      <c r="A3162" s="101"/>
      <c r="D3162" s="81"/>
      <c r="E3162" s="81"/>
      <c r="F3162" s="81"/>
      <c r="G3162" s="82"/>
      <c r="H3162" s="83">
        <f>G3161+H3161</f>
        <v>0</v>
      </c>
      <c r="I3162" s="83"/>
      <c r="J3162" s="103"/>
    </row>
    <row r="3163" spans="1:10" ht="12.75" customHeight="1" x14ac:dyDescent="0.25">
      <c r="A3163" s="101"/>
      <c r="B3163" s="79"/>
      <c r="D3163" s="81"/>
      <c r="E3163" s="81"/>
      <c r="F3163" s="81"/>
      <c r="G3163" s="82"/>
      <c r="H3163" s="83"/>
      <c r="I3163" s="83"/>
      <c r="J3163" s="103"/>
    </row>
    <row r="3164" spans="1:10" ht="12.75" customHeight="1" x14ac:dyDescent="0.25">
      <c r="A3164" s="101">
        <v>16</v>
      </c>
      <c r="B3164" s="84" t="s">
        <v>20</v>
      </c>
      <c r="C3164" s="84" t="s">
        <v>21</v>
      </c>
      <c r="D3164" s="85" t="s">
        <v>22</v>
      </c>
      <c r="E3164" s="85" t="s">
        <v>23</v>
      </c>
      <c r="F3164" s="85"/>
      <c r="G3164" s="86" t="s">
        <v>24</v>
      </c>
      <c r="H3164" s="87" t="s">
        <v>25</v>
      </c>
      <c r="I3164" s="87" t="s">
        <v>26</v>
      </c>
      <c r="J3164" s="102"/>
    </row>
    <row r="3165" spans="1:10" ht="12.75" customHeight="1" x14ac:dyDescent="0.25">
      <c r="A3165" s="101"/>
      <c r="B3165" s="80">
        <f>Invoice!B5497</f>
        <v>0</v>
      </c>
      <c r="C3165" s="88">
        <f>Invoice!E5497</f>
        <v>0</v>
      </c>
      <c r="D3165" s="89">
        <f>Invoice!H5497</f>
        <v>0</v>
      </c>
      <c r="E3165" s="81">
        <f t="shared" si="205"/>
        <v>0</v>
      </c>
      <c r="F3165" s="81"/>
      <c r="G3165" s="82">
        <f t="shared" si="206"/>
        <v>0</v>
      </c>
      <c r="H3165" s="83">
        <f t="shared" si="207"/>
        <v>0</v>
      </c>
      <c r="I3165" s="83" t="e">
        <f t="shared" si="208"/>
        <v>#DIV/0!</v>
      </c>
      <c r="J3165" s="103" t="e">
        <f t="shared" si="209"/>
        <v>#DIV/0!</v>
      </c>
    </row>
    <row r="3166" spans="1:10" ht="12.75" customHeight="1" x14ac:dyDescent="0.25">
      <c r="A3166" s="101"/>
      <c r="D3166" s="81"/>
      <c r="E3166" s="81">
        <f>(E3165*Invoice!I5497)+((E3165-(E3165*Invoice!I5497))*Invoice!J5497)</f>
        <v>0</v>
      </c>
      <c r="F3166" s="81"/>
      <c r="G3166" s="90">
        <f>E3166/1.11</f>
        <v>0</v>
      </c>
      <c r="H3166" s="91">
        <f>G3166*11%</f>
        <v>0</v>
      </c>
      <c r="I3166" s="91" t="e">
        <f>G3166/B3165</f>
        <v>#DIV/0!</v>
      </c>
      <c r="J3166" s="104" t="e">
        <f>H3166/B3165</f>
        <v>#DIV/0!</v>
      </c>
    </row>
    <row r="3167" spans="1:10" ht="12.75" customHeight="1" x14ac:dyDescent="0.25">
      <c r="A3167" s="101"/>
      <c r="D3167" s="81" t="s">
        <v>23</v>
      </c>
      <c r="E3167" s="81">
        <f>E3165-E3166</f>
        <v>0</v>
      </c>
      <c r="F3167" s="81"/>
      <c r="G3167" s="82">
        <f>G3165-G3166</f>
        <v>0</v>
      </c>
      <c r="H3167" s="82">
        <f>H3165-H3166</f>
        <v>0</v>
      </c>
      <c r="I3167" s="82" t="e">
        <f>I3165-I3166</f>
        <v>#DIV/0!</v>
      </c>
      <c r="J3167" s="105" t="e">
        <f>J3165-J3166</f>
        <v>#DIV/0!</v>
      </c>
    </row>
    <row r="3168" spans="1:10" ht="12.75" customHeight="1" x14ac:dyDescent="0.25">
      <c r="A3168" s="101"/>
      <c r="D3168" s="81"/>
      <c r="E3168" s="81"/>
      <c r="F3168" s="81"/>
      <c r="G3168" s="82"/>
      <c r="H3168" s="83">
        <f>G3167+H3167</f>
        <v>0</v>
      </c>
      <c r="I3168" s="83"/>
      <c r="J3168" s="103"/>
    </row>
    <row r="3169" spans="1:10" ht="12.75" customHeight="1" x14ac:dyDescent="0.25">
      <c r="A3169" s="101"/>
      <c r="C3169" s="88"/>
      <c r="D3169" s="89"/>
      <c r="E3169" s="81"/>
      <c r="F3169" s="81"/>
      <c r="G3169" s="82"/>
      <c r="H3169" s="83"/>
      <c r="I3169" s="83"/>
      <c r="J3169" s="103"/>
    </row>
    <row r="3170" spans="1:10" ht="12.75" customHeight="1" x14ac:dyDescent="0.25">
      <c r="A3170" s="106"/>
      <c r="B3170" s="107"/>
      <c r="C3170" s="107"/>
      <c r="D3170" s="107"/>
      <c r="E3170" s="107"/>
      <c r="F3170" s="107"/>
      <c r="G3170" s="108">
        <f>G3077+G3083+G3089+G3095+G3101+G3107+G3113+G3119+G3125+G3131+G3137+G3143+G3149+G3155+G3161+G3167</f>
        <v>0</v>
      </c>
      <c r="H3170" s="108">
        <f>H3077+H3083+H3089+H3095+H3101+H3107+H3113+H3119+H3125+H3131+H3137+H3143+H3149+H3155+H3161+H3167</f>
        <v>0</v>
      </c>
      <c r="I3170" s="107"/>
      <c r="J3170" s="109">
        <f>H3078+H3084+H3090+H3096+H3102+H3108+H3114+H3120+H3126+H3132+H3138+H3144+H3150+H3156+H3162+H3168</f>
        <v>0</v>
      </c>
    </row>
    <row r="3172" spans="1:10" ht="12.75" customHeight="1" x14ac:dyDescent="0.25">
      <c r="A3172" s="94" t="s">
        <v>1</v>
      </c>
      <c r="B3172" s="95">
        <f>Invoice!E5588</f>
        <v>23070050</v>
      </c>
      <c r="C3172" s="96"/>
      <c r="D3172" s="97"/>
      <c r="E3172" s="97"/>
      <c r="F3172" s="97"/>
      <c r="G3172" s="98"/>
      <c r="H3172" s="99"/>
      <c r="I3172" s="99"/>
      <c r="J3172" s="100"/>
    </row>
    <row r="3173" spans="1:10" ht="12.75" customHeight="1" x14ac:dyDescent="0.25">
      <c r="A3173" s="101">
        <v>1</v>
      </c>
      <c r="B3173" s="84" t="s">
        <v>20</v>
      </c>
      <c r="C3173" s="84" t="s">
        <v>21</v>
      </c>
      <c r="D3173" s="85" t="s">
        <v>22</v>
      </c>
      <c r="E3173" s="85" t="s">
        <v>23</v>
      </c>
      <c r="F3173" s="85"/>
      <c r="G3173" s="86" t="s">
        <v>24</v>
      </c>
      <c r="H3173" s="87" t="s">
        <v>25</v>
      </c>
      <c r="I3173" s="87" t="s">
        <v>26</v>
      </c>
      <c r="J3173" s="102"/>
    </row>
    <row r="3174" spans="1:10" ht="12.75" customHeight="1" x14ac:dyDescent="0.25">
      <c r="A3174" s="101"/>
      <c r="B3174" s="80">
        <f>Invoice!B5596</f>
        <v>0</v>
      </c>
      <c r="C3174" s="88">
        <f>Invoice!E5596</f>
        <v>0</v>
      </c>
      <c r="D3174" s="89">
        <f>Invoice!H5596</f>
        <v>0</v>
      </c>
      <c r="E3174" s="81">
        <f>D3174*B3174</f>
        <v>0</v>
      </c>
      <c r="F3174" s="81"/>
      <c r="G3174" s="82">
        <f>E3174/1.11</f>
        <v>0</v>
      </c>
      <c r="H3174" s="83">
        <f>G3174*11%</f>
        <v>0</v>
      </c>
      <c r="I3174" s="83" t="e">
        <f>G3174/B3174</f>
        <v>#DIV/0!</v>
      </c>
      <c r="J3174" s="103" t="e">
        <f>H3174/B3174</f>
        <v>#DIV/0!</v>
      </c>
    </row>
    <row r="3175" spans="1:10" ht="12.75" customHeight="1" x14ac:dyDescent="0.25">
      <c r="A3175" s="101"/>
      <c r="D3175" s="81"/>
      <c r="E3175" s="81">
        <f>(E3174*Invoice!I5596)+((E3174-(E3174*Invoice!I5596))*Invoice!J5596)</f>
        <v>0</v>
      </c>
      <c r="F3175" s="81"/>
      <c r="G3175" s="90">
        <f>E3175/1.11</f>
        <v>0</v>
      </c>
      <c r="H3175" s="91">
        <f>G3175*11%</f>
        <v>0</v>
      </c>
      <c r="I3175" s="91" t="e">
        <f>G3175/B3174</f>
        <v>#DIV/0!</v>
      </c>
      <c r="J3175" s="104" t="e">
        <f>H3175/B3174</f>
        <v>#DIV/0!</v>
      </c>
    </row>
    <row r="3176" spans="1:10" ht="12.75" customHeight="1" x14ac:dyDescent="0.25">
      <c r="A3176" s="101"/>
      <c r="D3176" s="81" t="s">
        <v>23</v>
      </c>
      <c r="E3176" s="81">
        <f>E3174-E3175</f>
        <v>0</v>
      </c>
      <c r="F3176" s="81"/>
      <c r="G3176" s="82">
        <f>G3174-G3175</f>
        <v>0</v>
      </c>
      <c r="H3176" s="82">
        <f>H3174-H3175</f>
        <v>0</v>
      </c>
      <c r="I3176" s="82" t="e">
        <f>I3174-I3175</f>
        <v>#DIV/0!</v>
      </c>
      <c r="J3176" s="105" t="e">
        <f>J3174-J3175</f>
        <v>#DIV/0!</v>
      </c>
    </row>
    <row r="3177" spans="1:10" ht="12.75" customHeight="1" x14ac:dyDescent="0.25">
      <c r="A3177" s="101"/>
      <c r="D3177" s="81"/>
      <c r="E3177" s="81"/>
      <c r="F3177" s="81"/>
      <c r="G3177" s="82"/>
      <c r="H3177" s="83">
        <f>G3176+H3176</f>
        <v>0</v>
      </c>
      <c r="I3177" s="83"/>
      <c r="J3177" s="103"/>
    </row>
    <row r="3178" spans="1:10" ht="12.75" customHeight="1" x14ac:dyDescent="0.25">
      <c r="A3178" s="101"/>
      <c r="B3178" s="79"/>
      <c r="D3178" s="81"/>
      <c r="E3178" s="81"/>
      <c r="F3178" s="81"/>
      <c r="G3178" s="82"/>
      <c r="H3178" s="83"/>
      <c r="I3178" s="83"/>
      <c r="J3178" s="103"/>
    </row>
    <row r="3179" spans="1:10" ht="12.75" customHeight="1" x14ac:dyDescent="0.25">
      <c r="A3179" s="101">
        <v>2</v>
      </c>
      <c r="B3179" s="84" t="s">
        <v>20</v>
      </c>
      <c r="C3179" s="84" t="s">
        <v>21</v>
      </c>
      <c r="D3179" s="85" t="s">
        <v>22</v>
      </c>
      <c r="E3179" s="85" t="s">
        <v>23</v>
      </c>
      <c r="F3179" s="85"/>
      <c r="G3179" s="86" t="s">
        <v>24</v>
      </c>
      <c r="H3179" s="87" t="s">
        <v>25</v>
      </c>
      <c r="I3179" s="87" t="s">
        <v>26</v>
      </c>
      <c r="J3179" s="102"/>
    </row>
    <row r="3180" spans="1:10" ht="12.75" customHeight="1" x14ac:dyDescent="0.25">
      <c r="A3180" s="101"/>
      <c r="B3180" s="80">
        <f>Invoice!B5597</f>
        <v>0</v>
      </c>
      <c r="C3180" s="88">
        <f>Invoice!E5597</f>
        <v>0</v>
      </c>
      <c r="D3180" s="89">
        <f>Invoice!H5597</f>
        <v>0</v>
      </c>
      <c r="E3180" s="81">
        <f t="shared" ref="E3180:E3264" si="210">D3180*B3180</f>
        <v>0</v>
      </c>
      <c r="F3180" s="81"/>
      <c r="G3180" s="82">
        <f t="shared" ref="G3180:G3264" si="211">E3180/1.11</f>
        <v>0</v>
      </c>
      <c r="H3180" s="83">
        <f t="shared" ref="H3180:H3264" si="212">G3180*11%</f>
        <v>0</v>
      </c>
      <c r="I3180" s="83" t="e">
        <f t="shared" ref="I3180:I3264" si="213">G3180/B3180</f>
        <v>#DIV/0!</v>
      </c>
      <c r="J3180" s="103" t="e">
        <f t="shared" ref="J3180:J3264" si="214">H3180/B3180</f>
        <v>#DIV/0!</v>
      </c>
    </row>
    <row r="3181" spans="1:10" ht="12.75" customHeight="1" x14ac:dyDescent="0.25">
      <c r="A3181" s="101"/>
      <c r="D3181" s="81"/>
      <c r="E3181" s="81">
        <f>(E3180*Invoice!I5597)+((E3180-(E3180*Invoice!I5597))*Invoice!J5597)</f>
        <v>0</v>
      </c>
      <c r="F3181" s="81"/>
      <c r="G3181" s="90">
        <f>E3181/1.11</f>
        <v>0</v>
      </c>
      <c r="H3181" s="91">
        <f>G3181*11%</f>
        <v>0</v>
      </c>
      <c r="I3181" s="91" t="e">
        <f>G3181/B3180</f>
        <v>#DIV/0!</v>
      </c>
      <c r="J3181" s="104" t="e">
        <f>H3181/B3180</f>
        <v>#DIV/0!</v>
      </c>
    </row>
    <row r="3182" spans="1:10" ht="12.75" customHeight="1" x14ac:dyDescent="0.25">
      <c r="A3182" s="101"/>
      <c r="D3182" s="81" t="s">
        <v>23</v>
      </c>
      <c r="E3182" s="81">
        <f>E3180-E3181</f>
        <v>0</v>
      </c>
      <c r="F3182" s="81"/>
      <c r="G3182" s="82">
        <f>G3180-G3181</f>
        <v>0</v>
      </c>
      <c r="H3182" s="82">
        <f>H3180-H3181</f>
        <v>0</v>
      </c>
      <c r="I3182" s="82" t="e">
        <f>I3180-I3181</f>
        <v>#DIV/0!</v>
      </c>
      <c r="J3182" s="105" t="e">
        <f>J3180-J3181</f>
        <v>#DIV/0!</v>
      </c>
    </row>
    <row r="3183" spans="1:10" ht="12.75" customHeight="1" x14ac:dyDescent="0.25">
      <c r="A3183" s="101"/>
      <c r="D3183" s="81"/>
      <c r="E3183" s="81"/>
      <c r="F3183" s="81"/>
      <c r="G3183" s="82"/>
      <c r="H3183" s="83">
        <f>G3182+H3182</f>
        <v>0</v>
      </c>
      <c r="I3183" s="83"/>
      <c r="J3183" s="103"/>
    </row>
    <row r="3184" spans="1:10" ht="12.75" customHeight="1" x14ac:dyDescent="0.25">
      <c r="A3184" s="101"/>
      <c r="B3184" s="79"/>
      <c r="D3184" s="81"/>
      <c r="E3184" s="81"/>
      <c r="F3184" s="81"/>
      <c r="G3184" s="82"/>
      <c r="H3184" s="83"/>
      <c r="I3184" s="83"/>
      <c r="J3184" s="103"/>
    </row>
    <row r="3185" spans="1:10" ht="12.75" customHeight="1" x14ac:dyDescent="0.25">
      <c r="A3185" s="101">
        <v>3</v>
      </c>
      <c r="B3185" s="84" t="s">
        <v>20</v>
      </c>
      <c r="C3185" s="84" t="s">
        <v>21</v>
      </c>
      <c r="D3185" s="85" t="s">
        <v>22</v>
      </c>
      <c r="E3185" s="85" t="s">
        <v>23</v>
      </c>
      <c r="F3185" s="85"/>
      <c r="G3185" s="86" t="s">
        <v>24</v>
      </c>
      <c r="H3185" s="87" t="s">
        <v>25</v>
      </c>
      <c r="I3185" s="87" t="s">
        <v>26</v>
      </c>
      <c r="J3185" s="102"/>
    </row>
    <row r="3186" spans="1:10" ht="12.75" customHeight="1" x14ac:dyDescent="0.25">
      <c r="A3186" s="101"/>
      <c r="B3186" s="80">
        <f>Invoice!B5598</f>
        <v>0</v>
      </c>
      <c r="C3186" s="88">
        <f>Invoice!E5598</f>
        <v>0</v>
      </c>
      <c r="D3186" s="89">
        <f>Invoice!H5598</f>
        <v>0</v>
      </c>
      <c r="E3186" s="81">
        <f t="shared" si="210"/>
        <v>0</v>
      </c>
      <c r="F3186" s="81"/>
      <c r="G3186" s="82">
        <f t="shared" si="211"/>
        <v>0</v>
      </c>
      <c r="H3186" s="83">
        <f t="shared" si="212"/>
        <v>0</v>
      </c>
      <c r="I3186" s="83" t="e">
        <f t="shared" si="213"/>
        <v>#DIV/0!</v>
      </c>
      <c r="J3186" s="103" t="e">
        <f t="shared" si="214"/>
        <v>#DIV/0!</v>
      </c>
    </row>
    <row r="3187" spans="1:10" ht="12.75" customHeight="1" x14ac:dyDescent="0.25">
      <c r="A3187" s="101"/>
      <c r="D3187" s="81"/>
      <c r="E3187" s="81">
        <f>(E3186*Invoice!I5598)+((E3186-(E3186*Invoice!I5598))*Invoice!J5598)</f>
        <v>0</v>
      </c>
      <c r="F3187" s="81"/>
      <c r="G3187" s="90">
        <f>E3187/1.11</f>
        <v>0</v>
      </c>
      <c r="H3187" s="91">
        <f>G3187*11%</f>
        <v>0</v>
      </c>
      <c r="I3187" s="91" t="e">
        <f>G3187/B3186</f>
        <v>#DIV/0!</v>
      </c>
      <c r="J3187" s="104" t="e">
        <f>H3187/B3186</f>
        <v>#DIV/0!</v>
      </c>
    </row>
    <row r="3188" spans="1:10" ht="12.75" customHeight="1" x14ac:dyDescent="0.25">
      <c r="A3188" s="101"/>
      <c r="D3188" s="81" t="s">
        <v>23</v>
      </c>
      <c r="E3188" s="81">
        <f>E3186-E3187</f>
        <v>0</v>
      </c>
      <c r="F3188" s="81"/>
      <c r="G3188" s="82">
        <f>G3186-G3187</f>
        <v>0</v>
      </c>
      <c r="H3188" s="82">
        <f>H3186-H3187</f>
        <v>0</v>
      </c>
      <c r="I3188" s="82" t="e">
        <f>I3186-I3187</f>
        <v>#DIV/0!</v>
      </c>
      <c r="J3188" s="105" t="e">
        <f>J3186-J3187</f>
        <v>#DIV/0!</v>
      </c>
    </row>
    <row r="3189" spans="1:10" ht="12.75" customHeight="1" x14ac:dyDescent="0.25">
      <c r="A3189" s="101"/>
      <c r="D3189" s="81"/>
      <c r="E3189" s="81"/>
      <c r="F3189" s="81"/>
      <c r="G3189" s="82"/>
      <c r="H3189" s="83">
        <f>G3188+H3188</f>
        <v>0</v>
      </c>
      <c r="I3189" s="83"/>
      <c r="J3189" s="103"/>
    </row>
    <row r="3190" spans="1:10" ht="12.75" customHeight="1" x14ac:dyDescent="0.25">
      <c r="A3190" s="101"/>
      <c r="B3190" s="79"/>
      <c r="D3190" s="81"/>
      <c r="E3190" s="81"/>
      <c r="F3190" s="81"/>
      <c r="G3190" s="82"/>
      <c r="H3190" s="83"/>
      <c r="I3190" s="83"/>
      <c r="J3190" s="103"/>
    </row>
    <row r="3191" spans="1:10" ht="12.75" customHeight="1" x14ac:dyDescent="0.25">
      <c r="A3191" s="101">
        <v>4</v>
      </c>
      <c r="B3191" s="84" t="s">
        <v>20</v>
      </c>
      <c r="C3191" s="84" t="s">
        <v>21</v>
      </c>
      <c r="D3191" s="85" t="s">
        <v>22</v>
      </c>
      <c r="E3191" s="85" t="s">
        <v>23</v>
      </c>
      <c r="F3191" s="85"/>
      <c r="G3191" s="86" t="s">
        <v>24</v>
      </c>
      <c r="H3191" s="87" t="s">
        <v>25</v>
      </c>
      <c r="I3191" s="87" t="s">
        <v>26</v>
      </c>
      <c r="J3191" s="102"/>
    </row>
    <row r="3192" spans="1:10" ht="12.75" customHeight="1" x14ac:dyDescent="0.25">
      <c r="A3192" s="101"/>
      <c r="B3192" s="80">
        <f>Invoice!B5599</f>
        <v>0</v>
      </c>
      <c r="C3192" s="88">
        <f>Invoice!E5599</f>
        <v>0</v>
      </c>
      <c r="D3192" s="89">
        <f>Invoice!H5599</f>
        <v>0</v>
      </c>
      <c r="E3192" s="81">
        <f t="shared" si="210"/>
        <v>0</v>
      </c>
      <c r="F3192" s="81"/>
      <c r="G3192" s="82">
        <f t="shared" si="211"/>
        <v>0</v>
      </c>
      <c r="H3192" s="83">
        <f t="shared" si="212"/>
        <v>0</v>
      </c>
      <c r="I3192" s="83" t="e">
        <f t="shared" si="213"/>
        <v>#DIV/0!</v>
      </c>
      <c r="J3192" s="103" t="e">
        <f t="shared" si="214"/>
        <v>#DIV/0!</v>
      </c>
    </row>
    <row r="3193" spans="1:10" ht="12.75" customHeight="1" x14ac:dyDescent="0.25">
      <c r="A3193" s="101"/>
      <c r="D3193" s="81"/>
      <c r="E3193" s="81">
        <f>(E3192*Invoice!I5599)+((E3192-(E3192*Invoice!I5599))*Invoice!J5599)</f>
        <v>0</v>
      </c>
      <c r="F3193" s="81"/>
      <c r="G3193" s="90">
        <f>E3193/1.11</f>
        <v>0</v>
      </c>
      <c r="H3193" s="91">
        <f>G3193*11%</f>
        <v>0</v>
      </c>
      <c r="I3193" s="91" t="e">
        <f>G3193/B3192</f>
        <v>#DIV/0!</v>
      </c>
      <c r="J3193" s="104" t="e">
        <f>H3193/B3192</f>
        <v>#DIV/0!</v>
      </c>
    </row>
    <row r="3194" spans="1:10" ht="12.75" customHeight="1" x14ac:dyDescent="0.25">
      <c r="A3194" s="101"/>
      <c r="D3194" s="81" t="s">
        <v>23</v>
      </c>
      <c r="E3194" s="81">
        <f>E3192-E3193</f>
        <v>0</v>
      </c>
      <c r="F3194" s="81"/>
      <c r="G3194" s="82">
        <f>G3192-G3193</f>
        <v>0</v>
      </c>
      <c r="H3194" s="82">
        <f>H3192-H3193</f>
        <v>0</v>
      </c>
      <c r="I3194" s="82" t="e">
        <f>I3192-I3193</f>
        <v>#DIV/0!</v>
      </c>
      <c r="J3194" s="105" t="e">
        <f>J3192-J3193</f>
        <v>#DIV/0!</v>
      </c>
    </row>
    <row r="3195" spans="1:10" ht="12.75" customHeight="1" x14ac:dyDescent="0.25">
      <c r="A3195" s="101"/>
      <c r="D3195" s="81"/>
      <c r="E3195" s="81"/>
      <c r="F3195" s="81"/>
      <c r="G3195" s="82"/>
      <c r="H3195" s="83">
        <f>G3194+H3194</f>
        <v>0</v>
      </c>
      <c r="I3195" s="83"/>
      <c r="J3195" s="103"/>
    </row>
    <row r="3196" spans="1:10" ht="12.75" customHeight="1" x14ac:dyDescent="0.25">
      <c r="A3196" s="101"/>
      <c r="B3196" s="79"/>
      <c r="D3196" s="81"/>
      <c r="E3196" s="81"/>
      <c r="F3196" s="81"/>
      <c r="G3196" s="82"/>
      <c r="H3196" s="83"/>
      <c r="I3196" s="83"/>
      <c r="J3196" s="103"/>
    </row>
    <row r="3197" spans="1:10" ht="12.75" customHeight="1" x14ac:dyDescent="0.25">
      <c r="A3197" s="101">
        <v>5</v>
      </c>
      <c r="B3197" s="84" t="s">
        <v>20</v>
      </c>
      <c r="C3197" s="84" t="s">
        <v>21</v>
      </c>
      <c r="D3197" s="85" t="s">
        <v>22</v>
      </c>
      <c r="E3197" s="85" t="s">
        <v>23</v>
      </c>
      <c r="F3197" s="85"/>
      <c r="G3197" s="86" t="s">
        <v>24</v>
      </c>
      <c r="H3197" s="87" t="s">
        <v>25</v>
      </c>
      <c r="I3197" s="87" t="s">
        <v>26</v>
      </c>
      <c r="J3197" s="102"/>
    </row>
    <row r="3198" spans="1:10" ht="12.75" customHeight="1" x14ac:dyDescent="0.25">
      <c r="A3198" s="101"/>
      <c r="B3198" s="80">
        <f>Invoice!B5600</f>
        <v>0</v>
      </c>
      <c r="C3198" s="88">
        <f>Invoice!E5600</f>
        <v>0</v>
      </c>
      <c r="D3198" s="89">
        <f>Invoice!H5600</f>
        <v>0</v>
      </c>
      <c r="E3198" s="81">
        <f t="shared" si="210"/>
        <v>0</v>
      </c>
      <c r="F3198" s="81"/>
      <c r="G3198" s="82">
        <f t="shared" si="211"/>
        <v>0</v>
      </c>
      <c r="H3198" s="83">
        <f t="shared" si="212"/>
        <v>0</v>
      </c>
      <c r="I3198" s="83" t="e">
        <f t="shared" si="213"/>
        <v>#DIV/0!</v>
      </c>
      <c r="J3198" s="103" t="e">
        <f t="shared" si="214"/>
        <v>#DIV/0!</v>
      </c>
    </row>
    <row r="3199" spans="1:10" ht="12.75" customHeight="1" x14ac:dyDescent="0.25">
      <c r="A3199" s="101"/>
      <c r="D3199" s="81"/>
      <c r="E3199" s="81">
        <f>(E3198*Invoice!I5600)+((E3198-(E3198*Invoice!I5600))*Invoice!J5600)</f>
        <v>0</v>
      </c>
      <c r="F3199" s="81"/>
      <c r="G3199" s="90">
        <f>E3199/1.11</f>
        <v>0</v>
      </c>
      <c r="H3199" s="91">
        <f>G3199*11%</f>
        <v>0</v>
      </c>
      <c r="I3199" s="91" t="e">
        <f>G3199/B3198</f>
        <v>#DIV/0!</v>
      </c>
      <c r="J3199" s="104" t="e">
        <f>H3199/B3198</f>
        <v>#DIV/0!</v>
      </c>
    </row>
    <row r="3200" spans="1:10" ht="12.75" customHeight="1" x14ac:dyDescent="0.25">
      <c r="A3200" s="101"/>
      <c r="D3200" s="81" t="s">
        <v>23</v>
      </c>
      <c r="E3200" s="81">
        <f>E3198-E3199</f>
        <v>0</v>
      </c>
      <c r="F3200" s="81"/>
      <c r="G3200" s="82">
        <f>G3198-G3199</f>
        <v>0</v>
      </c>
      <c r="H3200" s="82">
        <f>H3198-H3199</f>
        <v>0</v>
      </c>
      <c r="I3200" s="82" t="e">
        <f>I3198-I3199</f>
        <v>#DIV/0!</v>
      </c>
      <c r="J3200" s="105" t="e">
        <f>J3198-J3199</f>
        <v>#DIV/0!</v>
      </c>
    </row>
    <row r="3201" spans="1:10" ht="12.75" customHeight="1" x14ac:dyDescent="0.25">
      <c r="A3201" s="101"/>
      <c r="D3201" s="81"/>
      <c r="E3201" s="81"/>
      <c r="F3201" s="81"/>
      <c r="G3201" s="82"/>
      <c r="H3201" s="83">
        <f>G3200+H3200</f>
        <v>0</v>
      </c>
      <c r="I3201" s="83"/>
      <c r="J3201" s="103"/>
    </row>
    <row r="3202" spans="1:10" ht="12.75" customHeight="1" x14ac:dyDescent="0.25">
      <c r="A3202" s="101"/>
      <c r="B3202" s="79"/>
      <c r="D3202" s="81"/>
      <c r="E3202" s="81"/>
      <c r="F3202" s="81"/>
      <c r="G3202" s="82"/>
      <c r="H3202" s="83"/>
      <c r="I3202" s="83"/>
      <c r="J3202" s="103"/>
    </row>
    <row r="3203" spans="1:10" ht="12.75" customHeight="1" x14ac:dyDescent="0.25">
      <c r="A3203" s="101">
        <v>6</v>
      </c>
      <c r="B3203" s="84" t="s">
        <v>20</v>
      </c>
      <c r="C3203" s="84" t="s">
        <v>21</v>
      </c>
      <c r="D3203" s="85" t="s">
        <v>22</v>
      </c>
      <c r="E3203" s="85" t="s">
        <v>23</v>
      </c>
      <c r="F3203" s="85"/>
      <c r="G3203" s="86" t="s">
        <v>24</v>
      </c>
      <c r="H3203" s="87" t="s">
        <v>25</v>
      </c>
      <c r="I3203" s="87" t="s">
        <v>26</v>
      </c>
      <c r="J3203" s="102"/>
    </row>
    <row r="3204" spans="1:10" ht="12.75" customHeight="1" x14ac:dyDescent="0.25">
      <c r="A3204" s="101"/>
      <c r="B3204" s="80">
        <f>Invoice!B5601</f>
        <v>0</v>
      </c>
      <c r="C3204" s="88">
        <f>Invoice!E5601</f>
        <v>0</v>
      </c>
      <c r="D3204" s="89">
        <f>Invoice!H5601</f>
        <v>0</v>
      </c>
      <c r="E3204" s="81">
        <f t="shared" si="210"/>
        <v>0</v>
      </c>
      <c r="F3204" s="81"/>
      <c r="G3204" s="82">
        <f t="shared" si="211"/>
        <v>0</v>
      </c>
      <c r="H3204" s="83">
        <f t="shared" si="212"/>
        <v>0</v>
      </c>
      <c r="I3204" s="83" t="e">
        <f t="shared" si="213"/>
        <v>#DIV/0!</v>
      </c>
      <c r="J3204" s="103" t="e">
        <f t="shared" si="214"/>
        <v>#DIV/0!</v>
      </c>
    </row>
    <row r="3205" spans="1:10" ht="12.75" customHeight="1" x14ac:dyDescent="0.25">
      <c r="A3205" s="101"/>
      <c r="D3205" s="81"/>
      <c r="E3205" s="81">
        <f>(E3204*Invoice!I5601)+((E3204-(E3204*Invoice!I5601))*Invoice!J5601)</f>
        <v>0</v>
      </c>
      <c r="F3205" s="81"/>
      <c r="G3205" s="90">
        <f>E3205/1.11</f>
        <v>0</v>
      </c>
      <c r="H3205" s="91">
        <f>G3205*11%</f>
        <v>0</v>
      </c>
      <c r="I3205" s="91" t="e">
        <f>G3205/B3204</f>
        <v>#DIV/0!</v>
      </c>
      <c r="J3205" s="104" t="e">
        <f>H3205/B3204</f>
        <v>#DIV/0!</v>
      </c>
    </row>
    <row r="3206" spans="1:10" ht="12.75" customHeight="1" x14ac:dyDescent="0.25">
      <c r="A3206" s="101"/>
      <c r="D3206" s="81" t="s">
        <v>23</v>
      </c>
      <c r="E3206" s="81">
        <f>E3204-E3205</f>
        <v>0</v>
      </c>
      <c r="F3206" s="81"/>
      <c r="G3206" s="82">
        <f>G3204-G3205</f>
        <v>0</v>
      </c>
      <c r="H3206" s="82">
        <f>H3204-H3205</f>
        <v>0</v>
      </c>
      <c r="I3206" s="82" t="e">
        <f>I3204-I3205</f>
        <v>#DIV/0!</v>
      </c>
      <c r="J3206" s="105" t="e">
        <f>J3204-J3205</f>
        <v>#DIV/0!</v>
      </c>
    </row>
    <row r="3207" spans="1:10" ht="12.75" customHeight="1" x14ac:dyDescent="0.25">
      <c r="A3207" s="101"/>
      <c r="D3207" s="81"/>
      <c r="E3207" s="81"/>
      <c r="F3207" s="81"/>
      <c r="G3207" s="82"/>
      <c r="H3207" s="83">
        <f>G3206+H3206</f>
        <v>0</v>
      </c>
      <c r="I3207" s="83"/>
      <c r="J3207" s="103"/>
    </row>
    <row r="3208" spans="1:10" ht="12.75" customHeight="1" x14ac:dyDescent="0.25">
      <c r="A3208" s="101"/>
      <c r="B3208" s="79"/>
      <c r="D3208" s="81"/>
      <c r="E3208" s="81"/>
      <c r="F3208" s="81"/>
      <c r="G3208" s="82"/>
      <c r="H3208" s="83"/>
      <c r="I3208" s="83"/>
      <c r="J3208" s="103"/>
    </row>
    <row r="3209" spans="1:10" ht="12.75" customHeight="1" x14ac:dyDescent="0.25">
      <c r="A3209" s="101">
        <v>7</v>
      </c>
      <c r="B3209" s="84" t="s">
        <v>20</v>
      </c>
      <c r="C3209" s="84" t="s">
        <v>21</v>
      </c>
      <c r="D3209" s="85" t="s">
        <v>22</v>
      </c>
      <c r="E3209" s="85" t="s">
        <v>23</v>
      </c>
      <c r="F3209" s="85"/>
      <c r="G3209" s="86" t="s">
        <v>24</v>
      </c>
      <c r="H3209" s="87" t="s">
        <v>25</v>
      </c>
      <c r="I3209" s="87" t="s">
        <v>26</v>
      </c>
      <c r="J3209" s="102"/>
    </row>
    <row r="3210" spans="1:10" ht="12.75" customHeight="1" x14ac:dyDescent="0.25">
      <c r="A3210" s="101"/>
      <c r="B3210" s="80">
        <f>Invoice!B5602</f>
        <v>0</v>
      </c>
      <c r="C3210" s="88">
        <f>Invoice!E5602</f>
        <v>0</v>
      </c>
      <c r="D3210" s="89">
        <f>Invoice!H5602</f>
        <v>0</v>
      </c>
      <c r="E3210" s="81">
        <f t="shared" si="210"/>
        <v>0</v>
      </c>
      <c r="F3210" s="81"/>
      <c r="G3210" s="82">
        <f t="shared" si="211"/>
        <v>0</v>
      </c>
      <c r="H3210" s="83">
        <f t="shared" si="212"/>
        <v>0</v>
      </c>
      <c r="I3210" s="83" t="e">
        <f t="shared" si="213"/>
        <v>#DIV/0!</v>
      </c>
      <c r="J3210" s="103" t="e">
        <f t="shared" si="214"/>
        <v>#DIV/0!</v>
      </c>
    </row>
    <row r="3211" spans="1:10" ht="12.75" customHeight="1" x14ac:dyDescent="0.25">
      <c r="A3211" s="101"/>
      <c r="D3211" s="81"/>
      <c r="E3211" s="81">
        <f>(E3210*Invoice!I5602)+((E3210-(E3210*Invoice!I5602))*Invoice!J5602)</f>
        <v>0</v>
      </c>
      <c r="F3211" s="81"/>
      <c r="G3211" s="90">
        <f>E3211/1.11</f>
        <v>0</v>
      </c>
      <c r="H3211" s="91">
        <f>G3211*11%</f>
        <v>0</v>
      </c>
      <c r="I3211" s="91" t="e">
        <f>G3211/B3210</f>
        <v>#DIV/0!</v>
      </c>
      <c r="J3211" s="104" t="e">
        <f>H3211/B3210</f>
        <v>#DIV/0!</v>
      </c>
    </row>
    <row r="3212" spans="1:10" ht="12.75" customHeight="1" x14ac:dyDescent="0.25">
      <c r="A3212" s="101"/>
      <c r="D3212" s="81" t="s">
        <v>23</v>
      </c>
      <c r="E3212" s="81">
        <f>E3210-E3211</f>
        <v>0</v>
      </c>
      <c r="F3212" s="81"/>
      <c r="G3212" s="82">
        <f>G3210-G3211</f>
        <v>0</v>
      </c>
      <c r="H3212" s="82">
        <f>H3210-H3211</f>
        <v>0</v>
      </c>
      <c r="I3212" s="82" t="e">
        <f>I3210-I3211</f>
        <v>#DIV/0!</v>
      </c>
      <c r="J3212" s="105" t="e">
        <f>J3210-J3211</f>
        <v>#DIV/0!</v>
      </c>
    </row>
    <row r="3213" spans="1:10" ht="12.75" customHeight="1" x14ac:dyDescent="0.25">
      <c r="A3213" s="101"/>
      <c r="D3213" s="81"/>
      <c r="E3213" s="81"/>
      <c r="F3213" s="81"/>
      <c r="G3213" s="82"/>
      <c r="H3213" s="83">
        <f>G3212+H3212</f>
        <v>0</v>
      </c>
      <c r="I3213" s="83"/>
      <c r="J3213" s="103"/>
    </row>
    <row r="3214" spans="1:10" ht="12.75" customHeight="1" x14ac:dyDescent="0.25">
      <c r="A3214" s="101"/>
      <c r="B3214" s="79"/>
      <c r="D3214" s="81"/>
      <c r="E3214" s="81"/>
      <c r="F3214" s="81"/>
      <c r="G3214" s="82"/>
      <c r="H3214" s="83"/>
      <c r="I3214" s="83"/>
      <c r="J3214" s="103"/>
    </row>
    <row r="3215" spans="1:10" ht="12.75" customHeight="1" x14ac:dyDescent="0.25">
      <c r="A3215" s="101">
        <v>8</v>
      </c>
      <c r="B3215" s="84" t="s">
        <v>20</v>
      </c>
      <c r="C3215" s="84" t="s">
        <v>21</v>
      </c>
      <c r="D3215" s="85" t="s">
        <v>22</v>
      </c>
      <c r="E3215" s="85" t="s">
        <v>23</v>
      </c>
      <c r="F3215" s="85"/>
      <c r="G3215" s="86" t="s">
        <v>24</v>
      </c>
      <c r="H3215" s="87" t="s">
        <v>25</v>
      </c>
      <c r="I3215" s="87" t="s">
        <v>26</v>
      </c>
      <c r="J3215" s="102"/>
    </row>
    <row r="3216" spans="1:10" ht="12.75" customHeight="1" x14ac:dyDescent="0.25">
      <c r="A3216" s="101"/>
      <c r="B3216" s="80">
        <f>Invoice!B5603</f>
        <v>0</v>
      </c>
      <c r="C3216" s="88">
        <f>Invoice!E5603</f>
        <v>0</v>
      </c>
      <c r="D3216" s="89">
        <f>Invoice!H5603</f>
        <v>0</v>
      </c>
      <c r="E3216" s="81">
        <f t="shared" si="210"/>
        <v>0</v>
      </c>
      <c r="F3216" s="81"/>
      <c r="G3216" s="82">
        <f t="shared" si="211"/>
        <v>0</v>
      </c>
      <c r="H3216" s="83">
        <f t="shared" si="212"/>
        <v>0</v>
      </c>
      <c r="I3216" s="83" t="e">
        <f t="shared" si="213"/>
        <v>#DIV/0!</v>
      </c>
      <c r="J3216" s="103" t="e">
        <f t="shared" si="214"/>
        <v>#DIV/0!</v>
      </c>
    </row>
    <row r="3217" spans="1:10" ht="12.75" customHeight="1" x14ac:dyDescent="0.25">
      <c r="A3217" s="101"/>
      <c r="D3217" s="81"/>
      <c r="E3217" s="81">
        <f>(E3216*Invoice!I5603)+((E3216-(E3216*Invoice!I5603))*Invoice!J5603)</f>
        <v>0</v>
      </c>
      <c r="F3217" s="81"/>
      <c r="G3217" s="90">
        <f>E3217/1.11</f>
        <v>0</v>
      </c>
      <c r="H3217" s="91">
        <f>G3217*11%</f>
        <v>0</v>
      </c>
      <c r="I3217" s="91" t="e">
        <f>G3217/B3216</f>
        <v>#DIV/0!</v>
      </c>
      <c r="J3217" s="104" t="e">
        <f>H3217/B3216</f>
        <v>#DIV/0!</v>
      </c>
    </row>
    <row r="3218" spans="1:10" ht="12.75" customHeight="1" x14ac:dyDescent="0.25">
      <c r="A3218" s="101"/>
      <c r="D3218" s="81" t="s">
        <v>23</v>
      </c>
      <c r="E3218" s="81">
        <f>E3216-E3217</f>
        <v>0</v>
      </c>
      <c r="F3218" s="81"/>
      <c r="G3218" s="82">
        <f>G3216-G3217</f>
        <v>0</v>
      </c>
      <c r="H3218" s="82">
        <f>H3216-H3217</f>
        <v>0</v>
      </c>
      <c r="I3218" s="82" t="e">
        <f>I3216-I3217</f>
        <v>#DIV/0!</v>
      </c>
      <c r="J3218" s="105" t="e">
        <f>J3216-J3217</f>
        <v>#DIV/0!</v>
      </c>
    </row>
    <row r="3219" spans="1:10" ht="12.75" customHeight="1" x14ac:dyDescent="0.25">
      <c r="A3219" s="101"/>
      <c r="D3219" s="81"/>
      <c r="E3219" s="81"/>
      <c r="F3219" s="81"/>
      <c r="G3219" s="82"/>
      <c r="H3219" s="83">
        <f>G3218+H3218</f>
        <v>0</v>
      </c>
      <c r="I3219" s="83"/>
      <c r="J3219" s="103"/>
    </row>
    <row r="3220" spans="1:10" ht="12.75" customHeight="1" x14ac:dyDescent="0.25">
      <c r="A3220" s="101"/>
      <c r="B3220" s="79"/>
      <c r="D3220" s="81"/>
      <c r="E3220" s="81"/>
      <c r="F3220" s="81"/>
      <c r="G3220" s="82"/>
      <c r="H3220" s="83"/>
      <c r="I3220" s="83"/>
      <c r="J3220" s="103"/>
    </row>
    <row r="3221" spans="1:10" ht="12.75" customHeight="1" x14ac:dyDescent="0.25">
      <c r="A3221" s="101">
        <v>9</v>
      </c>
      <c r="B3221" s="84" t="s">
        <v>20</v>
      </c>
      <c r="C3221" s="84" t="s">
        <v>21</v>
      </c>
      <c r="D3221" s="85" t="s">
        <v>22</v>
      </c>
      <c r="E3221" s="85" t="s">
        <v>23</v>
      </c>
      <c r="F3221" s="85"/>
      <c r="G3221" s="86" t="s">
        <v>24</v>
      </c>
      <c r="H3221" s="87" t="s">
        <v>25</v>
      </c>
      <c r="I3221" s="87" t="s">
        <v>26</v>
      </c>
      <c r="J3221" s="102"/>
    </row>
    <row r="3222" spans="1:10" ht="12.75" customHeight="1" x14ac:dyDescent="0.25">
      <c r="A3222" s="101"/>
      <c r="B3222" s="80">
        <f>Invoice!B5604</f>
        <v>0</v>
      </c>
      <c r="C3222" s="88">
        <f>Invoice!E5604</f>
        <v>0</v>
      </c>
      <c r="D3222" s="89">
        <f>Invoice!H5604</f>
        <v>0</v>
      </c>
      <c r="E3222" s="81">
        <f t="shared" si="210"/>
        <v>0</v>
      </c>
      <c r="F3222" s="81"/>
      <c r="G3222" s="82">
        <f t="shared" si="211"/>
        <v>0</v>
      </c>
      <c r="H3222" s="83">
        <f t="shared" si="212"/>
        <v>0</v>
      </c>
      <c r="I3222" s="83" t="e">
        <f t="shared" si="213"/>
        <v>#DIV/0!</v>
      </c>
      <c r="J3222" s="103" t="e">
        <f t="shared" si="214"/>
        <v>#DIV/0!</v>
      </c>
    </row>
    <row r="3223" spans="1:10" ht="12.75" customHeight="1" x14ac:dyDescent="0.25">
      <c r="A3223" s="101"/>
      <c r="D3223" s="81"/>
      <c r="E3223" s="81">
        <f>(E3222*Invoice!I5604)+((E3222-(E3222*Invoice!I5604))*Invoice!J5604)</f>
        <v>0</v>
      </c>
      <c r="F3223" s="81"/>
      <c r="G3223" s="90">
        <f>E3223/1.11</f>
        <v>0</v>
      </c>
      <c r="H3223" s="91">
        <f>G3223*11%</f>
        <v>0</v>
      </c>
      <c r="I3223" s="91" t="e">
        <f>G3223/B3222</f>
        <v>#DIV/0!</v>
      </c>
      <c r="J3223" s="104" t="e">
        <f>H3223/B3222</f>
        <v>#DIV/0!</v>
      </c>
    </row>
    <row r="3224" spans="1:10" ht="12.75" customHeight="1" x14ac:dyDescent="0.25">
      <c r="A3224" s="101"/>
      <c r="D3224" s="81" t="s">
        <v>23</v>
      </c>
      <c r="E3224" s="81">
        <f>E3222-E3223</f>
        <v>0</v>
      </c>
      <c r="F3224" s="81"/>
      <c r="G3224" s="82">
        <f>G3222-G3223</f>
        <v>0</v>
      </c>
      <c r="H3224" s="82">
        <f>H3222-H3223</f>
        <v>0</v>
      </c>
      <c r="I3224" s="82" t="e">
        <f>I3222-I3223</f>
        <v>#DIV/0!</v>
      </c>
      <c r="J3224" s="105" t="e">
        <f>J3222-J3223</f>
        <v>#DIV/0!</v>
      </c>
    </row>
    <row r="3225" spans="1:10" ht="12.75" customHeight="1" x14ac:dyDescent="0.25">
      <c r="A3225" s="101"/>
      <c r="D3225" s="81"/>
      <c r="E3225" s="81"/>
      <c r="F3225" s="81"/>
      <c r="G3225" s="82"/>
      <c r="H3225" s="83">
        <f>G3224+H3224</f>
        <v>0</v>
      </c>
      <c r="I3225" s="83"/>
      <c r="J3225" s="103"/>
    </row>
    <row r="3226" spans="1:10" ht="12.75" customHeight="1" x14ac:dyDescent="0.25">
      <c r="A3226" s="101"/>
      <c r="B3226" s="79"/>
      <c r="D3226" s="81"/>
      <c r="E3226" s="81"/>
      <c r="F3226" s="81"/>
      <c r="G3226" s="82"/>
      <c r="H3226" s="83"/>
      <c r="I3226" s="83"/>
      <c r="J3226" s="103"/>
    </row>
    <row r="3227" spans="1:10" ht="12.75" customHeight="1" x14ac:dyDescent="0.25">
      <c r="A3227" s="101">
        <v>10</v>
      </c>
      <c r="B3227" s="84" t="s">
        <v>20</v>
      </c>
      <c r="C3227" s="84" t="s">
        <v>21</v>
      </c>
      <c r="D3227" s="85" t="s">
        <v>22</v>
      </c>
      <c r="E3227" s="85" t="s">
        <v>23</v>
      </c>
      <c r="F3227" s="85"/>
      <c r="G3227" s="86" t="s">
        <v>24</v>
      </c>
      <c r="H3227" s="87" t="s">
        <v>25</v>
      </c>
      <c r="I3227" s="87" t="s">
        <v>26</v>
      </c>
      <c r="J3227" s="102"/>
    </row>
    <row r="3228" spans="1:10" ht="12.75" customHeight="1" x14ac:dyDescent="0.25">
      <c r="A3228" s="101"/>
      <c r="B3228" s="80">
        <f>Invoice!B5605</f>
        <v>0</v>
      </c>
      <c r="C3228" s="88">
        <f>Invoice!E5605</f>
        <v>0</v>
      </c>
      <c r="D3228" s="89">
        <f>Invoice!H5605</f>
        <v>0</v>
      </c>
      <c r="E3228" s="81">
        <f t="shared" si="210"/>
        <v>0</v>
      </c>
      <c r="F3228" s="81"/>
      <c r="G3228" s="82">
        <f t="shared" si="211"/>
        <v>0</v>
      </c>
      <c r="H3228" s="83">
        <f t="shared" si="212"/>
        <v>0</v>
      </c>
      <c r="I3228" s="83" t="e">
        <f t="shared" si="213"/>
        <v>#DIV/0!</v>
      </c>
      <c r="J3228" s="103" t="e">
        <f t="shared" si="214"/>
        <v>#DIV/0!</v>
      </c>
    </row>
    <row r="3229" spans="1:10" ht="12.75" customHeight="1" x14ac:dyDescent="0.25">
      <c r="A3229" s="101"/>
      <c r="D3229" s="81"/>
      <c r="E3229" s="81">
        <f>(E3228*Invoice!I5605)+((E3228-(E3228*Invoice!I5605))*Invoice!J5605)</f>
        <v>0</v>
      </c>
      <c r="F3229" s="81"/>
      <c r="G3229" s="90">
        <f>E3229/1.11</f>
        <v>0</v>
      </c>
      <c r="H3229" s="91">
        <f>G3229*11%</f>
        <v>0</v>
      </c>
      <c r="I3229" s="91" t="e">
        <f>G3229/B3228</f>
        <v>#DIV/0!</v>
      </c>
      <c r="J3229" s="104" t="e">
        <f>H3229/B3228</f>
        <v>#DIV/0!</v>
      </c>
    </row>
    <row r="3230" spans="1:10" ht="12.75" customHeight="1" x14ac:dyDescent="0.25">
      <c r="A3230" s="101"/>
      <c r="D3230" s="81" t="s">
        <v>23</v>
      </c>
      <c r="E3230" s="81">
        <f>E3228-E3229</f>
        <v>0</v>
      </c>
      <c r="F3230" s="81"/>
      <c r="G3230" s="82">
        <f>G3228-G3229</f>
        <v>0</v>
      </c>
      <c r="H3230" s="82">
        <f>H3228-H3229</f>
        <v>0</v>
      </c>
      <c r="I3230" s="82" t="e">
        <f>I3228-I3229</f>
        <v>#DIV/0!</v>
      </c>
      <c r="J3230" s="105" t="e">
        <f>J3228-J3229</f>
        <v>#DIV/0!</v>
      </c>
    </row>
    <row r="3231" spans="1:10" ht="12.75" customHeight="1" x14ac:dyDescent="0.25">
      <c r="A3231" s="101"/>
      <c r="D3231" s="81"/>
      <c r="E3231" s="81"/>
      <c r="F3231" s="81"/>
      <c r="G3231" s="82"/>
      <c r="H3231" s="83">
        <f>G3230+H3230</f>
        <v>0</v>
      </c>
      <c r="I3231" s="83"/>
      <c r="J3231" s="103"/>
    </row>
    <row r="3232" spans="1:10" ht="12.75" customHeight="1" x14ac:dyDescent="0.25">
      <c r="A3232" s="101"/>
      <c r="B3232" s="79"/>
      <c r="D3232" s="81"/>
      <c r="E3232" s="81"/>
      <c r="F3232" s="81"/>
      <c r="G3232" s="82"/>
      <c r="H3232" s="83"/>
      <c r="I3232" s="83"/>
      <c r="J3232" s="103"/>
    </row>
    <row r="3233" spans="1:10" ht="12.75" customHeight="1" x14ac:dyDescent="0.25">
      <c r="A3233" s="101">
        <v>11</v>
      </c>
      <c r="B3233" s="84" t="s">
        <v>20</v>
      </c>
      <c r="C3233" s="84" t="s">
        <v>21</v>
      </c>
      <c r="D3233" s="85" t="s">
        <v>22</v>
      </c>
      <c r="E3233" s="85" t="s">
        <v>23</v>
      </c>
      <c r="F3233" s="85"/>
      <c r="G3233" s="86" t="s">
        <v>24</v>
      </c>
      <c r="H3233" s="87" t="s">
        <v>25</v>
      </c>
      <c r="I3233" s="87" t="s">
        <v>26</v>
      </c>
      <c r="J3233" s="102"/>
    </row>
    <row r="3234" spans="1:10" ht="12.75" customHeight="1" x14ac:dyDescent="0.25">
      <c r="A3234" s="101"/>
      <c r="B3234" s="80">
        <f>Invoice!B5606</f>
        <v>0</v>
      </c>
      <c r="C3234" s="88">
        <f>Invoice!E5606</f>
        <v>0</v>
      </c>
      <c r="D3234" s="89">
        <f>Invoice!H5606</f>
        <v>0</v>
      </c>
      <c r="E3234" s="81">
        <f t="shared" si="210"/>
        <v>0</v>
      </c>
      <c r="F3234" s="81"/>
      <c r="G3234" s="82">
        <f t="shared" si="211"/>
        <v>0</v>
      </c>
      <c r="H3234" s="83">
        <f t="shared" si="212"/>
        <v>0</v>
      </c>
      <c r="I3234" s="83" t="e">
        <f t="shared" si="213"/>
        <v>#DIV/0!</v>
      </c>
      <c r="J3234" s="103" t="e">
        <f t="shared" si="214"/>
        <v>#DIV/0!</v>
      </c>
    </row>
    <row r="3235" spans="1:10" ht="12.75" customHeight="1" x14ac:dyDescent="0.25">
      <c r="A3235" s="101"/>
      <c r="D3235" s="81"/>
      <c r="E3235" s="81">
        <f>(E3234*Invoice!I5606)+((E3234-(E3234*Invoice!I5606))*Invoice!J5606)</f>
        <v>0</v>
      </c>
      <c r="F3235" s="81"/>
      <c r="G3235" s="90">
        <f>E3235/1.11</f>
        <v>0</v>
      </c>
      <c r="H3235" s="91">
        <f>G3235*11%</f>
        <v>0</v>
      </c>
      <c r="I3235" s="91" t="e">
        <f>G3235/B3234</f>
        <v>#DIV/0!</v>
      </c>
      <c r="J3235" s="104" t="e">
        <f>H3235/B3234</f>
        <v>#DIV/0!</v>
      </c>
    </row>
    <row r="3236" spans="1:10" ht="12.75" customHeight="1" x14ac:dyDescent="0.25">
      <c r="A3236" s="101"/>
      <c r="D3236" s="81" t="s">
        <v>23</v>
      </c>
      <c r="E3236" s="81">
        <f>E3234-E3235</f>
        <v>0</v>
      </c>
      <c r="F3236" s="81"/>
      <c r="G3236" s="82">
        <f>G3234-G3235</f>
        <v>0</v>
      </c>
      <c r="H3236" s="82">
        <f>H3234-H3235</f>
        <v>0</v>
      </c>
      <c r="I3236" s="82" t="e">
        <f>I3234-I3235</f>
        <v>#DIV/0!</v>
      </c>
      <c r="J3236" s="105" t="e">
        <f>J3234-J3235</f>
        <v>#DIV/0!</v>
      </c>
    </row>
    <row r="3237" spans="1:10" ht="12.75" customHeight="1" x14ac:dyDescent="0.25">
      <c r="A3237" s="101"/>
      <c r="D3237" s="81"/>
      <c r="E3237" s="81"/>
      <c r="F3237" s="81"/>
      <c r="G3237" s="82"/>
      <c r="H3237" s="83">
        <f>G3236+H3236</f>
        <v>0</v>
      </c>
      <c r="I3237" s="83"/>
      <c r="J3237" s="103"/>
    </row>
    <row r="3238" spans="1:10" ht="12.75" customHeight="1" x14ac:dyDescent="0.25">
      <c r="A3238" s="101"/>
      <c r="B3238" s="79"/>
      <c r="D3238" s="81"/>
      <c r="E3238" s="81"/>
      <c r="F3238" s="81"/>
      <c r="G3238" s="82"/>
      <c r="H3238" s="83"/>
      <c r="I3238" s="83"/>
      <c r="J3238" s="103"/>
    </row>
    <row r="3239" spans="1:10" ht="12.75" customHeight="1" x14ac:dyDescent="0.25">
      <c r="A3239" s="101">
        <v>12</v>
      </c>
      <c r="B3239" s="84" t="s">
        <v>20</v>
      </c>
      <c r="C3239" s="84" t="s">
        <v>21</v>
      </c>
      <c r="D3239" s="85" t="s">
        <v>22</v>
      </c>
      <c r="E3239" s="85" t="s">
        <v>23</v>
      </c>
      <c r="F3239" s="85"/>
      <c r="G3239" s="86" t="s">
        <v>24</v>
      </c>
      <c r="H3239" s="87" t="s">
        <v>25</v>
      </c>
      <c r="I3239" s="87" t="s">
        <v>26</v>
      </c>
      <c r="J3239" s="102"/>
    </row>
    <row r="3240" spans="1:10" ht="12.75" customHeight="1" x14ac:dyDescent="0.25">
      <c r="A3240" s="101"/>
      <c r="B3240" s="80">
        <f>Invoice!B5607</f>
        <v>0</v>
      </c>
      <c r="C3240" s="88">
        <f>Invoice!E5607</f>
        <v>0</v>
      </c>
      <c r="D3240" s="89">
        <f>Invoice!H5607</f>
        <v>0</v>
      </c>
      <c r="E3240" s="81">
        <f t="shared" si="210"/>
        <v>0</v>
      </c>
      <c r="F3240" s="81"/>
      <c r="G3240" s="82">
        <f t="shared" si="211"/>
        <v>0</v>
      </c>
      <c r="H3240" s="83">
        <f t="shared" si="212"/>
        <v>0</v>
      </c>
      <c r="I3240" s="83" t="e">
        <f t="shared" si="213"/>
        <v>#DIV/0!</v>
      </c>
      <c r="J3240" s="103" t="e">
        <f t="shared" si="214"/>
        <v>#DIV/0!</v>
      </c>
    </row>
    <row r="3241" spans="1:10" ht="12.75" customHeight="1" x14ac:dyDescent="0.25">
      <c r="A3241" s="101"/>
      <c r="D3241" s="81"/>
      <c r="E3241" s="81">
        <f>(E3240*Invoice!I5607)+((E3240-(E3240*Invoice!I5607))*Invoice!J5607)</f>
        <v>0</v>
      </c>
      <c r="F3241" s="81"/>
      <c r="G3241" s="90">
        <f>E3241/1.11</f>
        <v>0</v>
      </c>
      <c r="H3241" s="91">
        <f>G3241*11%</f>
        <v>0</v>
      </c>
      <c r="I3241" s="91" t="e">
        <f>G3241/B3240</f>
        <v>#DIV/0!</v>
      </c>
      <c r="J3241" s="104" t="e">
        <f>H3241/B3240</f>
        <v>#DIV/0!</v>
      </c>
    </row>
    <row r="3242" spans="1:10" ht="12.75" customHeight="1" x14ac:dyDescent="0.25">
      <c r="A3242" s="101"/>
      <c r="D3242" s="81" t="s">
        <v>23</v>
      </c>
      <c r="E3242" s="81">
        <f>E3240-E3241</f>
        <v>0</v>
      </c>
      <c r="F3242" s="81"/>
      <c r="G3242" s="82">
        <f>G3240-G3241</f>
        <v>0</v>
      </c>
      <c r="H3242" s="82">
        <f>H3240-H3241</f>
        <v>0</v>
      </c>
      <c r="I3242" s="82" t="e">
        <f>I3240-I3241</f>
        <v>#DIV/0!</v>
      </c>
      <c r="J3242" s="105" t="e">
        <f>J3240-J3241</f>
        <v>#DIV/0!</v>
      </c>
    </row>
    <row r="3243" spans="1:10" ht="12.75" customHeight="1" x14ac:dyDescent="0.25">
      <c r="A3243" s="101"/>
      <c r="D3243" s="81"/>
      <c r="E3243" s="81"/>
      <c r="F3243" s="81"/>
      <c r="G3243" s="82"/>
      <c r="H3243" s="83">
        <f>G3242+H3242</f>
        <v>0</v>
      </c>
      <c r="I3243" s="83"/>
      <c r="J3243" s="103"/>
    </row>
    <row r="3244" spans="1:10" ht="12.75" customHeight="1" x14ac:dyDescent="0.25">
      <c r="A3244" s="101"/>
      <c r="B3244" s="79"/>
      <c r="D3244" s="81"/>
      <c r="E3244" s="81"/>
      <c r="F3244" s="81"/>
      <c r="G3244" s="82"/>
      <c r="H3244" s="83"/>
      <c r="I3244" s="83"/>
      <c r="J3244" s="103"/>
    </row>
    <row r="3245" spans="1:10" ht="12.75" customHeight="1" x14ac:dyDescent="0.25">
      <c r="A3245" s="101">
        <v>13</v>
      </c>
      <c r="B3245" s="84" t="s">
        <v>20</v>
      </c>
      <c r="C3245" s="84" t="s">
        <v>21</v>
      </c>
      <c r="D3245" s="85" t="s">
        <v>22</v>
      </c>
      <c r="E3245" s="85" t="s">
        <v>23</v>
      </c>
      <c r="F3245" s="85"/>
      <c r="G3245" s="86" t="s">
        <v>24</v>
      </c>
      <c r="H3245" s="87" t="s">
        <v>25</v>
      </c>
      <c r="I3245" s="87" t="s">
        <v>26</v>
      </c>
      <c r="J3245" s="102"/>
    </row>
    <row r="3246" spans="1:10" ht="12.75" customHeight="1" x14ac:dyDescent="0.25">
      <c r="A3246" s="101"/>
      <c r="B3246" s="80">
        <f>Invoice!B5608</f>
        <v>0</v>
      </c>
      <c r="C3246" s="88">
        <f>Invoice!E5608</f>
        <v>0</v>
      </c>
      <c r="D3246" s="89">
        <f>Invoice!H5608</f>
        <v>0</v>
      </c>
      <c r="E3246" s="81">
        <f t="shared" si="210"/>
        <v>0</v>
      </c>
      <c r="F3246" s="81"/>
      <c r="G3246" s="82">
        <f t="shared" si="211"/>
        <v>0</v>
      </c>
      <c r="H3246" s="83">
        <f t="shared" si="212"/>
        <v>0</v>
      </c>
      <c r="I3246" s="83" t="e">
        <f t="shared" si="213"/>
        <v>#DIV/0!</v>
      </c>
      <c r="J3246" s="103" t="e">
        <f t="shared" si="214"/>
        <v>#DIV/0!</v>
      </c>
    </row>
    <row r="3247" spans="1:10" ht="12.75" customHeight="1" x14ac:dyDescent="0.25">
      <c r="A3247" s="101"/>
      <c r="D3247" s="81"/>
      <c r="E3247" s="81">
        <f>(E3246*Invoice!I5608)+((E3246-(E3246*Invoice!I5608))*Invoice!J5608)</f>
        <v>0</v>
      </c>
      <c r="F3247" s="81"/>
      <c r="G3247" s="90">
        <f>E3247/1.11</f>
        <v>0</v>
      </c>
      <c r="H3247" s="91">
        <f>G3247*11%</f>
        <v>0</v>
      </c>
      <c r="I3247" s="91" t="e">
        <f>G3247/B3246</f>
        <v>#DIV/0!</v>
      </c>
      <c r="J3247" s="104" t="e">
        <f>H3247/B3246</f>
        <v>#DIV/0!</v>
      </c>
    </row>
    <row r="3248" spans="1:10" ht="12.75" customHeight="1" x14ac:dyDescent="0.25">
      <c r="A3248" s="101"/>
      <c r="D3248" s="81" t="s">
        <v>23</v>
      </c>
      <c r="E3248" s="81">
        <f>E3246-E3247</f>
        <v>0</v>
      </c>
      <c r="F3248" s="81"/>
      <c r="G3248" s="82">
        <f>G3246-G3247</f>
        <v>0</v>
      </c>
      <c r="H3248" s="82">
        <f>H3246-H3247</f>
        <v>0</v>
      </c>
      <c r="I3248" s="82" t="e">
        <f>I3246-I3247</f>
        <v>#DIV/0!</v>
      </c>
      <c r="J3248" s="105" t="e">
        <f>J3246-J3247</f>
        <v>#DIV/0!</v>
      </c>
    </row>
    <row r="3249" spans="1:10" ht="12.75" customHeight="1" x14ac:dyDescent="0.25">
      <c r="A3249" s="101"/>
      <c r="D3249" s="81"/>
      <c r="E3249" s="81"/>
      <c r="F3249" s="81"/>
      <c r="G3249" s="82"/>
      <c r="H3249" s="83">
        <f>G3248+H3248</f>
        <v>0</v>
      </c>
      <c r="I3249" s="83"/>
      <c r="J3249" s="103"/>
    </row>
    <row r="3250" spans="1:10" ht="12.75" customHeight="1" x14ac:dyDescent="0.25">
      <c r="A3250" s="101"/>
      <c r="B3250" s="79"/>
      <c r="D3250" s="81"/>
      <c r="E3250" s="81"/>
      <c r="F3250" s="81"/>
      <c r="G3250" s="82"/>
      <c r="H3250" s="83"/>
      <c r="I3250" s="83"/>
      <c r="J3250" s="103"/>
    </row>
    <row r="3251" spans="1:10" ht="12.75" customHeight="1" x14ac:dyDescent="0.25">
      <c r="A3251" s="101">
        <v>14</v>
      </c>
      <c r="B3251" s="84" t="s">
        <v>20</v>
      </c>
      <c r="C3251" s="84" t="s">
        <v>21</v>
      </c>
      <c r="D3251" s="85" t="s">
        <v>22</v>
      </c>
      <c r="E3251" s="85" t="s">
        <v>23</v>
      </c>
      <c r="F3251" s="85"/>
      <c r="G3251" s="86" t="s">
        <v>24</v>
      </c>
      <c r="H3251" s="87" t="s">
        <v>25</v>
      </c>
      <c r="I3251" s="87" t="s">
        <v>26</v>
      </c>
      <c r="J3251" s="102"/>
    </row>
    <row r="3252" spans="1:10" ht="12.75" customHeight="1" x14ac:dyDescent="0.25">
      <c r="A3252" s="101"/>
      <c r="B3252" s="80">
        <f>Invoice!B5609</f>
        <v>0</v>
      </c>
      <c r="C3252" s="88">
        <f>Invoice!E5609</f>
        <v>0</v>
      </c>
      <c r="D3252" s="89">
        <f>Invoice!H5609</f>
        <v>0</v>
      </c>
      <c r="E3252" s="81">
        <f t="shared" si="210"/>
        <v>0</v>
      </c>
      <c r="F3252" s="81"/>
      <c r="G3252" s="82">
        <f t="shared" si="211"/>
        <v>0</v>
      </c>
      <c r="H3252" s="83">
        <f t="shared" si="212"/>
        <v>0</v>
      </c>
      <c r="I3252" s="83" t="e">
        <f t="shared" si="213"/>
        <v>#DIV/0!</v>
      </c>
      <c r="J3252" s="103" t="e">
        <f t="shared" si="214"/>
        <v>#DIV/0!</v>
      </c>
    </row>
    <row r="3253" spans="1:10" ht="12.75" customHeight="1" x14ac:dyDescent="0.25">
      <c r="A3253" s="101"/>
      <c r="D3253" s="81"/>
      <c r="E3253" s="81">
        <f>(E3252*Invoice!I5609)+((E3252-(E3252*Invoice!I5609))*Invoice!J5609)</f>
        <v>0</v>
      </c>
      <c r="F3253" s="81"/>
      <c r="G3253" s="90">
        <f>E3253/1.11</f>
        <v>0</v>
      </c>
      <c r="H3253" s="91">
        <f>G3253*11%</f>
        <v>0</v>
      </c>
      <c r="I3253" s="91" t="e">
        <f>G3253/B3252</f>
        <v>#DIV/0!</v>
      </c>
      <c r="J3253" s="104" t="e">
        <f>H3253/B3252</f>
        <v>#DIV/0!</v>
      </c>
    </row>
    <row r="3254" spans="1:10" ht="12.75" customHeight="1" x14ac:dyDescent="0.25">
      <c r="A3254" s="101"/>
      <c r="D3254" s="81" t="s">
        <v>23</v>
      </c>
      <c r="E3254" s="81">
        <f>E3252-E3253</f>
        <v>0</v>
      </c>
      <c r="F3254" s="81"/>
      <c r="G3254" s="82">
        <f>G3252-G3253</f>
        <v>0</v>
      </c>
      <c r="H3254" s="82">
        <f>H3252-H3253</f>
        <v>0</v>
      </c>
      <c r="I3254" s="82" t="e">
        <f>I3252-I3253</f>
        <v>#DIV/0!</v>
      </c>
      <c r="J3254" s="105" t="e">
        <f>J3252-J3253</f>
        <v>#DIV/0!</v>
      </c>
    </row>
    <row r="3255" spans="1:10" ht="12.75" customHeight="1" x14ac:dyDescent="0.25">
      <c r="A3255" s="101"/>
      <c r="D3255" s="81"/>
      <c r="E3255" s="81"/>
      <c r="F3255" s="81"/>
      <c r="G3255" s="82"/>
      <c r="H3255" s="83">
        <f>G3254+H3254</f>
        <v>0</v>
      </c>
      <c r="I3255" s="83"/>
      <c r="J3255" s="103"/>
    </row>
    <row r="3256" spans="1:10" ht="12.75" customHeight="1" x14ac:dyDescent="0.25">
      <c r="A3256" s="101"/>
      <c r="B3256" s="79"/>
      <c r="D3256" s="81"/>
      <c r="E3256" s="81"/>
      <c r="F3256" s="81"/>
      <c r="G3256" s="82"/>
      <c r="H3256" s="83"/>
      <c r="I3256" s="83"/>
      <c r="J3256" s="103"/>
    </row>
    <row r="3257" spans="1:10" ht="12.75" customHeight="1" x14ac:dyDescent="0.25">
      <c r="A3257" s="101">
        <v>15</v>
      </c>
      <c r="B3257" s="84" t="s">
        <v>20</v>
      </c>
      <c r="C3257" s="84" t="s">
        <v>21</v>
      </c>
      <c r="D3257" s="85" t="s">
        <v>22</v>
      </c>
      <c r="E3257" s="85" t="s">
        <v>23</v>
      </c>
      <c r="F3257" s="85"/>
      <c r="G3257" s="86" t="s">
        <v>24</v>
      </c>
      <c r="H3257" s="87" t="s">
        <v>25</v>
      </c>
      <c r="I3257" s="87" t="s">
        <v>26</v>
      </c>
      <c r="J3257" s="102"/>
    </row>
    <row r="3258" spans="1:10" ht="12.75" customHeight="1" x14ac:dyDescent="0.25">
      <c r="A3258" s="101"/>
      <c r="B3258" s="80">
        <f>Invoice!B5610</f>
        <v>0</v>
      </c>
      <c r="C3258" s="88">
        <f>Invoice!E5610</f>
        <v>0</v>
      </c>
      <c r="D3258" s="89">
        <f>Invoice!H5610</f>
        <v>0</v>
      </c>
      <c r="E3258" s="81">
        <f t="shared" si="210"/>
        <v>0</v>
      </c>
      <c r="F3258" s="81"/>
      <c r="G3258" s="82">
        <f t="shared" si="211"/>
        <v>0</v>
      </c>
      <c r="H3258" s="83">
        <f t="shared" si="212"/>
        <v>0</v>
      </c>
      <c r="I3258" s="83" t="e">
        <f t="shared" si="213"/>
        <v>#DIV/0!</v>
      </c>
      <c r="J3258" s="103" t="e">
        <f t="shared" si="214"/>
        <v>#DIV/0!</v>
      </c>
    </row>
    <row r="3259" spans="1:10" ht="12.75" customHeight="1" x14ac:dyDescent="0.25">
      <c r="A3259" s="101"/>
      <c r="D3259" s="81"/>
      <c r="E3259" s="81">
        <f>(E3258*Invoice!I5610)+((E3258-(E3258*Invoice!I5610))*Invoice!J5610)</f>
        <v>0</v>
      </c>
      <c r="F3259" s="81"/>
      <c r="G3259" s="90">
        <f>E3259/1.11</f>
        <v>0</v>
      </c>
      <c r="H3259" s="91">
        <f>G3259*11%</f>
        <v>0</v>
      </c>
      <c r="I3259" s="91" t="e">
        <f>G3259/B3258</f>
        <v>#DIV/0!</v>
      </c>
      <c r="J3259" s="104" t="e">
        <f>H3259/B3258</f>
        <v>#DIV/0!</v>
      </c>
    </row>
    <row r="3260" spans="1:10" ht="12.75" customHeight="1" x14ac:dyDescent="0.25">
      <c r="A3260" s="101"/>
      <c r="D3260" s="81" t="s">
        <v>23</v>
      </c>
      <c r="E3260" s="81">
        <f>E3258-E3259</f>
        <v>0</v>
      </c>
      <c r="F3260" s="81"/>
      <c r="G3260" s="82">
        <f>G3258-G3259</f>
        <v>0</v>
      </c>
      <c r="H3260" s="82">
        <f>H3258-H3259</f>
        <v>0</v>
      </c>
      <c r="I3260" s="82" t="e">
        <f>I3258-I3259</f>
        <v>#DIV/0!</v>
      </c>
      <c r="J3260" s="105" t="e">
        <f>J3258-J3259</f>
        <v>#DIV/0!</v>
      </c>
    </row>
    <row r="3261" spans="1:10" ht="12.75" customHeight="1" x14ac:dyDescent="0.25">
      <c r="A3261" s="101"/>
      <c r="D3261" s="81"/>
      <c r="E3261" s="81"/>
      <c r="F3261" s="81"/>
      <c r="G3261" s="82"/>
      <c r="H3261" s="83">
        <f>G3260+H3260</f>
        <v>0</v>
      </c>
      <c r="I3261" s="83"/>
      <c r="J3261" s="103"/>
    </row>
    <row r="3262" spans="1:10" ht="12.75" customHeight="1" x14ac:dyDescent="0.25">
      <c r="A3262" s="101"/>
      <c r="B3262" s="79"/>
      <c r="D3262" s="81"/>
      <c r="E3262" s="81"/>
      <c r="F3262" s="81"/>
      <c r="G3262" s="82"/>
      <c r="H3262" s="83"/>
      <c r="I3262" s="83"/>
      <c r="J3262" s="103"/>
    </row>
    <row r="3263" spans="1:10" ht="12.75" customHeight="1" x14ac:dyDescent="0.25">
      <c r="A3263" s="101">
        <v>16</v>
      </c>
      <c r="B3263" s="84" t="s">
        <v>20</v>
      </c>
      <c r="C3263" s="84" t="s">
        <v>21</v>
      </c>
      <c r="D3263" s="85" t="s">
        <v>22</v>
      </c>
      <c r="E3263" s="85" t="s">
        <v>23</v>
      </c>
      <c r="F3263" s="85"/>
      <c r="G3263" s="86" t="s">
        <v>24</v>
      </c>
      <c r="H3263" s="87" t="s">
        <v>25</v>
      </c>
      <c r="I3263" s="87" t="s">
        <v>26</v>
      </c>
      <c r="J3263" s="102"/>
    </row>
    <row r="3264" spans="1:10" ht="12.75" customHeight="1" x14ac:dyDescent="0.25">
      <c r="A3264" s="101"/>
      <c r="B3264" s="80">
        <f>Invoice!B5611</f>
        <v>0</v>
      </c>
      <c r="C3264" s="88">
        <f>Invoice!E5611</f>
        <v>0</v>
      </c>
      <c r="D3264" s="89">
        <f>Invoice!H5611</f>
        <v>0</v>
      </c>
      <c r="E3264" s="81">
        <f t="shared" si="210"/>
        <v>0</v>
      </c>
      <c r="F3264" s="81"/>
      <c r="G3264" s="82">
        <f t="shared" si="211"/>
        <v>0</v>
      </c>
      <c r="H3264" s="83">
        <f t="shared" si="212"/>
        <v>0</v>
      </c>
      <c r="I3264" s="83" t="e">
        <f t="shared" si="213"/>
        <v>#DIV/0!</v>
      </c>
      <c r="J3264" s="103" t="e">
        <f t="shared" si="214"/>
        <v>#DIV/0!</v>
      </c>
    </row>
    <row r="3265" spans="1:10" ht="12.75" customHeight="1" x14ac:dyDescent="0.25">
      <c r="A3265" s="101"/>
      <c r="D3265" s="81"/>
      <c r="E3265" s="81">
        <f>(E3264*Invoice!I5611)+((E3264-(E3264*Invoice!I5611))*Invoice!J5611)</f>
        <v>0</v>
      </c>
      <c r="F3265" s="81"/>
      <c r="G3265" s="90">
        <f>E3265/1.11</f>
        <v>0</v>
      </c>
      <c r="H3265" s="91">
        <f>G3265*11%</f>
        <v>0</v>
      </c>
      <c r="I3265" s="91" t="e">
        <f>G3265/B3264</f>
        <v>#DIV/0!</v>
      </c>
      <c r="J3265" s="104" t="e">
        <f>H3265/B3264</f>
        <v>#DIV/0!</v>
      </c>
    </row>
    <row r="3266" spans="1:10" ht="12.75" customHeight="1" x14ac:dyDescent="0.25">
      <c r="A3266" s="101"/>
      <c r="D3266" s="81" t="s">
        <v>23</v>
      </c>
      <c r="E3266" s="81">
        <f>E3264-E3265</f>
        <v>0</v>
      </c>
      <c r="F3266" s="81"/>
      <c r="G3266" s="82">
        <f>G3264-G3265</f>
        <v>0</v>
      </c>
      <c r="H3266" s="82">
        <f>H3264-H3265</f>
        <v>0</v>
      </c>
      <c r="I3266" s="82" t="e">
        <f>I3264-I3265</f>
        <v>#DIV/0!</v>
      </c>
      <c r="J3266" s="105" t="e">
        <f>J3264-J3265</f>
        <v>#DIV/0!</v>
      </c>
    </row>
    <row r="3267" spans="1:10" ht="12.75" customHeight="1" x14ac:dyDescent="0.25">
      <c r="A3267" s="101"/>
      <c r="D3267" s="81"/>
      <c r="E3267" s="81"/>
      <c r="F3267" s="81"/>
      <c r="G3267" s="82"/>
      <c r="H3267" s="83">
        <f>G3266+H3266</f>
        <v>0</v>
      </c>
      <c r="I3267" s="83"/>
      <c r="J3267" s="103"/>
    </row>
    <row r="3268" spans="1:10" ht="12.75" customHeight="1" x14ac:dyDescent="0.25">
      <c r="A3268" s="101"/>
      <c r="C3268" s="88"/>
      <c r="D3268" s="89"/>
      <c r="E3268" s="81"/>
      <c r="F3268" s="81"/>
      <c r="G3268" s="82"/>
      <c r="H3268" s="83"/>
      <c r="I3268" s="83"/>
      <c r="J3268" s="103"/>
    </row>
    <row r="3269" spans="1:10" ht="12.75" customHeight="1" x14ac:dyDescent="0.25">
      <c r="A3269" s="106"/>
      <c r="B3269" s="107"/>
      <c r="C3269" s="107"/>
      <c r="D3269" s="107"/>
      <c r="E3269" s="107"/>
      <c r="F3269" s="107"/>
      <c r="G3269" s="108">
        <f>G3176+G3182+G3188+G3194+G3200+G3206+G3212+G3218+G3224+G3230+G3236+G3242+G3248+G3254+G3260+G3266</f>
        <v>0</v>
      </c>
      <c r="H3269" s="108">
        <f>H3176+H3182+H3188+H3194+H3200+H3206+H3212+H3218+H3224+H3230+H3236+H3242+H3248+H3254+H3260+H3266</f>
        <v>0</v>
      </c>
      <c r="I3269" s="107"/>
      <c r="J3269" s="109">
        <f>H3177+H3183+H3189+H3195+H3201+H3207+H3213+H3219+H3225+H3231+H3237+H3243+H3249+H3255+H3261+H3267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2023-07-18T02:19:50Z</cp:lastPrinted>
  <dcterms:created xsi:type="dcterms:W3CDTF">2022-01-21T06:52:44Z</dcterms:created>
  <dcterms:modified xsi:type="dcterms:W3CDTF">2023-07-21T09:38:51Z</dcterms:modified>
</cp:coreProperties>
</file>