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162" i="1" l="1"/>
  <c r="B1162" i="1"/>
  <c r="C1162" i="1"/>
  <c r="H1162" i="1"/>
  <c r="M1162" i="1"/>
  <c r="N1162" i="1" s="1"/>
  <c r="Q1162" i="1" s="1"/>
  <c r="O1162" i="1"/>
  <c r="P1162" i="1" l="1"/>
  <c r="S1162" i="1" l="1"/>
  <c r="U1162" i="1" s="1"/>
  <c r="R1162" i="1"/>
  <c r="W1162" i="1" l="1"/>
  <c r="T1162" i="1"/>
  <c r="Y1162" i="1" l="1"/>
  <c r="V1162" i="1"/>
  <c r="X1162" i="1" s="1"/>
  <c r="A1965" i="1" l="1"/>
  <c r="B1965" i="1"/>
  <c r="C1965" i="1"/>
  <c r="H1965" i="1"/>
  <c r="M1965" i="1"/>
  <c r="N1965" i="1" s="1"/>
  <c r="A583" i="1"/>
  <c r="B583" i="1"/>
  <c r="C583" i="1"/>
  <c r="H583" i="1"/>
  <c r="M583" i="1"/>
  <c r="N583" i="1" s="1"/>
  <c r="A1983" i="1"/>
  <c r="B1983" i="1"/>
  <c r="C1983" i="1"/>
  <c r="H1983" i="1"/>
  <c r="M1983" i="1"/>
  <c r="N1983" i="1" s="1"/>
  <c r="A1922" i="1"/>
  <c r="B1922" i="1"/>
  <c r="H1922" i="1" s="1"/>
  <c r="C1922" i="1"/>
  <c r="M1922" i="1"/>
  <c r="N1922" i="1" s="1"/>
  <c r="A1923" i="1"/>
  <c r="B1923" i="1"/>
  <c r="C1923" i="1"/>
  <c r="H1923" i="1"/>
  <c r="M1923" i="1"/>
  <c r="N1923" i="1" s="1"/>
  <c r="O583" i="1" l="1"/>
  <c r="O1965" i="1"/>
  <c r="Q583" i="1"/>
  <c r="Q1965" i="1"/>
  <c r="T1965" i="1" s="1"/>
  <c r="P1965" i="1"/>
  <c r="O1983" i="1"/>
  <c r="Q1983" i="1" s="1"/>
  <c r="P583" i="1"/>
  <c r="S583" i="1" s="1"/>
  <c r="U1965" i="1"/>
  <c r="W1965" i="1" s="1"/>
  <c r="U583" i="1"/>
  <c r="W583" i="1" s="1"/>
  <c r="P1983" i="1"/>
  <c r="S1983" i="1" s="1"/>
  <c r="O1923" i="1"/>
  <c r="Q1923" i="1" s="1"/>
  <c r="O1922" i="1"/>
  <c r="Q1922" i="1" s="1"/>
  <c r="P1922" i="1"/>
  <c r="P1923" i="1"/>
  <c r="U1983" i="1" l="1"/>
  <c r="W1983" i="1" s="1"/>
  <c r="S1965" i="1"/>
  <c r="R1965" i="1"/>
  <c r="R583" i="1"/>
  <c r="Y1965" i="1"/>
  <c r="V1965" i="1"/>
  <c r="X1965" i="1" s="1"/>
  <c r="R1983" i="1"/>
  <c r="T583" i="1"/>
  <c r="Y583" i="1"/>
  <c r="V583" i="1"/>
  <c r="X583" i="1" s="1"/>
  <c r="T1983" i="1"/>
  <c r="Y1983" i="1"/>
  <c r="V1983" i="1"/>
  <c r="X1983" i="1" s="1"/>
  <c r="S1922" i="1"/>
  <c r="U1922" i="1" s="1"/>
  <c r="R1922" i="1"/>
  <c r="R1923" i="1"/>
  <c r="S1923" i="1"/>
  <c r="U1923" i="1" s="1"/>
  <c r="W1922" i="1" l="1"/>
  <c r="T1922" i="1"/>
  <c r="W1923" i="1"/>
  <c r="T1923" i="1"/>
  <c r="Y1922" i="1" l="1"/>
  <c r="V1922" i="1"/>
  <c r="X1922" i="1" s="1"/>
  <c r="V1923" i="1"/>
  <c r="X1923" i="1" s="1"/>
  <c r="Y1923" i="1"/>
  <c r="A2252" i="1" l="1"/>
  <c r="B2252" i="1"/>
  <c r="C2252" i="1"/>
  <c r="H2252" i="1"/>
  <c r="M2252" i="1"/>
  <c r="N2252" i="1" s="1"/>
  <c r="A2244" i="1"/>
  <c r="A2245" i="1"/>
  <c r="A2246" i="1"/>
  <c r="A2247" i="1"/>
  <c r="A2248" i="1"/>
  <c r="A2249" i="1"/>
  <c r="A2250" i="1"/>
  <c r="A2251" i="1"/>
  <c r="B2244" i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C2244" i="1"/>
  <c r="C2245" i="1"/>
  <c r="C2246" i="1"/>
  <c r="C2247" i="1"/>
  <c r="C2248" i="1"/>
  <c r="C2249" i="1"/>
  <c r="C2250" i="1"/>
  <c r="C2251" i="1"/>
  <c r="H2244" i="1"/>
  <c r="M2244" i="1"/>
  <c r="M2245" i="1"/>
  <c r="M2246" i="1"/>
  <c r="M2247" i="1"/>
  <c r="M2248" i="1"/>
  <c r="M2249" i="1"/>
  <c r="M2250" i="1"/>
  <c r="M2251" i="1"/>
  <c r="N2244" i="1"/>
  <c r="N2245" i="1"/>
  <c r="N2246" i="1"/>
  <c r="N2247" i="1"/>
  <c r="N2248" i="1"/>
  <c r="N2249" i="1"/>
  <c r="N2250" i="1"/>
  <c r="N2251" i="1"/>
  <c r="O2244" i="1"/>
  <c r="O2245" i="1"/>
  <c r="O2246" i="1"/>
  <c r="O2247" i="1"/>
  <c r="O2248" i="1"/>
  <c r="O2249" i="1"/>
  <c r="O2250" i="1"/>
  <c r="O2251" i="1"/>
  <c r="P2244" i="1"/>
  <c r="P2245" i="1"/>
  <c r="P2246" i="1"/>
  <c r="P2247" i="1"/>
  <c r="P2248" i="1"/>
  <c r="P2249" i="1"/>
  <c r="P2250" i="1"/>
  <c r="P2251" i="1"/>
  <c r="Q2244" i="1"/>
  <c r="Q2245" i="1"/>
  <c r="Q2246" i="1"/>
  <c r="Q2247" i="1"/>
  <c r="Q2248" i="1"/>
  <c r="Q2249" i="1"/>
  <c r="Q2250" i="1"/>
  <c r="Q2251" i="1"/>
  <c r="R2244" i="1"/>
  <c r="R2245" i="1"/>
  <c r="R2246" i="1"/>
  <c r="R2247" i="1"/>
  <c r="R2248" i="1"/>
  <c r="R2249" i="1"/>
  <c r="R2250" i="1"/>
  <c r="R2251" i="1"/>
  <c r="S2244" i="1"/>
  <c r="S2245" i="1"/>
  <c r="S2246" i="1"/>
  <c r="S2247" i="1"/>
  <c r="S2248" i="1"/>
  <c r="S2249" i="1"/>
  <c r="S2250" i="1"/>
  <c r="S2251" i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U2251" i="1"/>
  <c r="T2251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W2251" i="1"/>
  <c r="V2251" i="1" s="1"/>
  <c r="Y2244" i="1"/>
  <c r="Y2245" i="1"/>
  <c r="Y2246" i="1"/>
  <c r="Y2247" i="1"/>
  <c r="Y2248" i="1"/>
  <c r="Y2249" i="1"/>
  <c r="Y2250" i="1"/>
  <c r="Y2251" i="1"/>
  <c r="A2243" i="1"/>
  <c r="B2243" i="1"/>
  <c r="C2243" i="1"/>
  <c r="H2243" i="1"/>
  <c r="M2243" i="1"/>
  <c r="N2243" i="1" s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A2237" i="1"/>
  <c r="A2238" i="1"/>
  <c r="B2237" i="1"/>
  <c r="B2238" i="1"/>
  <c r="C2237" i="1"/>
  <c r="C2238" i="1"/>
  <c r="H2237" i="1"/>
  <c r="H2238" i="1"/>
  <c r="M2237" i="1"/>
  <c r="M2238" i="1"/>
  <c r="N2237" i="1"/>
  <c r="N2238" i="1"/>
  <c r="O2237" i="1"/>
  <c r="O2238" i="1"/>
  <c r="P2237" i="1"/>
  <c r="P2238" i="1"/>
  <c r="Q2237" i="1"/>
  <c r="Q2238" i="1"/>
  <c r="R2237" i="1"/>
  <c r="R2238" i="1"/>
  <c r="S2237" i="1"/>
  <c r="S2238" i="1"/>
  <c r="U2237" i="1"/>
  <c r="T2237" i="1" s="1"/>
  <c r="U2238" i="1"/>
  <c r="T2238" i="1" s="1"/>
  <c r="W2237" i="1"/>
  <c r="V2237" i="1" s="1"/>
  <c r="W2238" i="1"/>
  <c r="V2238" i="1" s="1"/>
  <c r="Y2237" i="1"/>
  <c r="Y2238" i="1"/>
  <c r="A2236" i="1"/>
  <c r="B2236" i="1"/>
  <c r="C2236" i="1"/>
  <c r="H2236" i="1"/>
  <c r="M2236" i="1"/>
  <c r="N2236" i="1" s="1"/>
  <c r="A2235" i="1"/>
  <c r="B2235" i="1"/>
  <c r="C2235" i="1"/>
  <c r="H2235" i="1"/>
  <c r="M2235" i="1"/>
  <c r="N2235" i="1" s="1"/>
  <c r="A1948" i="1"/>
  <c r="B1948" i="1"/>
  <c r="C1948" i="1"/>
  <c r="H1948" i="1"/>
  <c r="M1948" i="1"/>
  <c r="N1948" i="1" s="1"/>
  <c r="A2234" i="1"/>
  <c r="B2234" i="1"/>
  <c r="H2234" i="1" s="1"/>
  <c r="C2234" i="1"/>
  <c r="M2234" i="1"/>
  <c r="N2234" i="1" s="1"/>
  <c r="A664" i="1"/>
  <c r="B664" i="1"/>
  <c r="C664" i="1"/>
  <c r="H664" i="1"/>
  <c r="M664" i="1"/>
  <c r="N664" i="1" s="1"/>
  <c r="A1873" i="1"/>
  <c r="B1873" i="1"/>
  <c r="C1873" i="1"/>
  <c r="H1873" i="1"/>
  <c r="M1873" i="1"/>
  <c r="N1873" i="1" s="1"/>
  <c r="A1874" i="1"/>
  <c r="B1874" i="1"/>
  <c r="C1874" i="1"/>
  <c r="H1874" i="1"/>
  <c r="M1874" i="1"/>
  <c r="N1874" i="1" s="1"/>
  <c r="A2233" i="1"/>
  <c r="B2233" i="1"/>
  <c r="H2233" i="1" s="1"/>
  <c r="C2233" i="1"/>
  <c r="M2233" i="1"/>
  <c r="N2233" i="1" s="1"/>
  <c r="A1832" i="1"/>
  <c r="B1832" i="1"/>
  <c r="H1832" i="1" s="1"/>
  <c r="C1832" i="1"/>
  <c r="M1832" i="1"/>
  <c r="N1832" i="1" s="1"/>
  <c r="O2235" i="1" l="1"/>
  <c r="O2240" i="1"/>
  <c r="Q2235" i="1"/>
  <c r="Q2240" i="1"/>
  <c r="O2242" i="1"/>
  <c r="O2252" i="1"/>
  <c r="Q2242" i="1"/>
  <c r="Q2252" i="1"/>
  <c r="P2235" i="1"/>
  <c r="S2235" i="1" s="1"/>
  <c r="O2236" i="1"/>
  <c r="Q2236" i="1" s="1"/>
  <c r="O2239" i="1"/>
  <c r="P2240" i="1"/>
  <c r="S2240" i="1" s="1"/>
  <c r="O2241" i="1"/>
  <c r="P2242" i="1"/>
  <c r="S2242" i="1" s="1"/>
  <c r="U2242" i="1" s="1"/>
  <c r="W2242" i="1" s="1"/>
  <c r="O2243" i="1"/>
  <c r="P2252" i="1"/>
  <c r="Q2239" i="1"/>
  <c r="Q2241" i="1"/>
  <c r="Q2243" i="1"/>
  <c r="O1873" i="1"/>
  <c r="Q1873" i="1" s="1"/>
  <c r="P2239" i="1"/>
  <c r="P2241" i="1"/>
  <c r="P2243" i="1"/>
  <c r="X2251" i="1"/>
  <c r="X2249" i="1"/>
  <c r="X2247" i="1"/>
  <c r="X2245" i="1"/>
  <c r="X2250" i="1"/>
  <c r="X2248" i="1"/>
  <c r="X2246" i="1"/>
  <c r="X2244" i="1"/>
  <c r="U2240" i="1"/>
  <c r="W2240" i="1" s="1"/>
  <c r="X2237" i="1"/>
  <c r="X2238" i="1"/>
  <c r="P1873" i="1"/>
  <c r="S1873" i="1" s="1"/>
  <c r="O664" i="1"/>
  <c r="O2234" i="1"/>
  <c r="Q2234" i="1" s="1"/>
  <c r="O1948" i="1"/>
  <c r="Q1948" i="1" s="1"/>
  <c r="R2235" i="1"/>
  <c r="P2236" i="1"/>
  <c r="U2235" i="1"/>
  <c r="W2235" i="1" s="1"/>
  <c r="P1948" i="1"/>
  <c r="O2233" i="1"/>
  <c r="Q2233" i="1" s="1"/>
  <c r="Q664" i="1"/>
  <c r="P2234" i="1"/>
  <c r="P2233" i="1"/>
  <c r="S2233" i="1" s="1"/>
  <c r="O1874" i="1"/>
  <c r="Q1874" i="1" s="1"/>
  <c r="P664" i="1"/>
  <c r="P1874" i="1"/>
  <c r="O1832" i="1"/>
  <c r="Q1832" i="1" s="1"/>
  <c r="P1832" i="1"/>
  <c r="R2242" i="1" l="1"/>
  <c r="R2240" i="1"/>
  <c r="S2252" i="1"/>
  <c r="U2252" i="1" s="1"/>
  <c r="R2252" i="1"/>
  <c r="T2240" i="1"/>
  <c r="U1873" i="1"/>
  <c r="W1873" i="1" s="1"/>
  <c r="Y1873" i="1" s="1"/>
  <c r="S2243" i="1"/>
  <c r="U2243" i="1" s="1"/>
  <c r="W2243" i="1" s="1"/>
  <c r="V2243" i="1" s="1"/>
  <c r="R2243" i="1"/>
  <c r="S2241" i="1"/>
  <c r="U2241" i="1" s="1"/>
  <c r="W2241" i="1" s="1"/>
  <c r="Y2241" i="1" s="1"/>
  <c r="R2241" i="1"/>
  <c r="S2239" i="1"/>
  <c r="U2239" i="1" s="1"/>
  <c r="W2239" i="1" s="1"/>
  <c r="V2239" i="1" s="1"/>
  <c r="R2239" i="1"/>
  <c r="T2242" i="1"/>
  <c r="Y2242" i="1"/>
  <c r="V2242" i="1"/>
  <c r="X2242" i="1" s="1"/>
  <c r="V2241" i="1"/>
  <c r="Y2240" i="1"/>
  <c r="V2240" i="1"/>
  <c r="X2240" i="1" s="1"/>
  <c r="R1873" i="1"/>
  <c r="T2235" i="1"/>
  <c r="R2236" i="1"/>
  <c r="S2236" i="1"/>
  <c r="U2236" i="1" s="1"/>
  <c r="T2239" i="1"/>
  <c r="S1948" i="1"/>
  <c r="U1948" i="1" s="1"/>
  <c r="R1948" i="1"/>
  <c r="R2233" i="1"/>
  <c r="U2233" i="1"/>
  <c r="W2233" i="1" s="1"/>
  <c r="Y2233" i="1" s="1"/>
  <c r="Y2235" i="1"/>
  <c r="V2235" i="1"/>
  <c r="S2234" i="1"/>
  <c r="U2234" i="1" s="1"/>
  <c r="W2234" i="1" s="1"/>
  <c r="Y2234" i="1" s="1"/>
  <c r="R2234" i="1"/>
  <c r="T1873" i="1"/>
  <c r="R664" i="1"/>
  <c r="S664" i="1"/>
  <c r="U664" i="1" s="1"/>
  <c r="R1874" i="1"/>
  <c r="S1874" i="1"/>
  <c r="U1874" i="1" s="1"/>
  <c r="V1873" i="1"/>
  <c r="T2233" i="1"/>
  <c r="R1832" i="1"/>
  <c r="S1832" i="1"/>
  <c r="U1832" i="1" s="1"/>
  <c r="V2233" i="1"/>
  <c r="X2233" i="1" l="1"/>
  <c r="Y2239" i="1"/>
  <c r="W2252" i="1"/>
  <c r="T2252" i="1"/>
  <c r="T2243" i="1"/>
  <c r="X2243" i="1" s="1"/>
  <c r="Y2243" i="1"/>
  <c r="T2241" i="1"/>
  <c r="X2241" i="1" s="1"/>
  <c r="W2236" i="1"/>
  <c r="T2236" i="1"/>
  <c r="V2234" i="1"/>
  <c r="X2235" i="1"/>
  <c r="X2239" i="1"/>
  <c r="T2234" i="1"/>
  <c r="W1948" i="1"/>
  <c r="T1948" i="1"/>
  <c r="X1873" i="1"/>
  <c r="W664" i="1"/>
  <c r="T664" i="1"/>
  <c r="W1874" i="1"/>
  <c r="T1874" i="1"/>
  <c r="W1832" i="1"/>
  <c r="T1832" i="1"/>
  <c r="Y2252" i="1" l="1"/>
  <c r="V2252" i="1"/>
  <c r="X2234" i="1"/>
  <c r="X2252" i="1"/>
  <c r="V2236" i="1"/>
  <c r="X2236" i="1" s="1"/>
  <c r="Y2236" i="1"/>
  <c r="Y1948" i="1"/>
  <c r="V1948" i="1"/>
  <c r="X1948" i="1" s="1"/>
  <c r="V664" i="1"/>
  <c r="X664" i="1" s="1"/>
  <c r="Y664" i="1"/>
  <c r="V1874" i="1"/>
  <c r="X1874" i="1" s="1"/>
  <c r="Y1874" i="1"/>
  <c r="V1832" i="1"/>
  <c r="X1832" i="1" s="1"/>
  <c r="Y1832" i="1"/>
  <c r="A2232" i="1" l="1"/>
  <c r="B2232" i="1"/>
  <c r="C2232" i="1"/>
  <c r="H2232" i="1"/>
  <c r="M2232" i="1"/>
  <c r="O2232" i="1" s="1"/>
  <c r="N2232" i="1" l="1"/>
  <c r="Q2232" i="1" s="1"/>
  <c r="U2232" i="1" s="1"/>
  <c r="W2232" i="1" s="1"/>
  <c r="P2232" i="1" l="1"/>
  <c r="T2232" i="1"/>
  <c r="Y2232" i="1"/>
  <c r="V2232" i="1"/>
  <c r="S2232" i="1" l="1"/>
  <c r="R2232" i="1"/>
  <c r="X2232" i="1" s="1"/>
  <c r="A1365" i="1"/>
  <c r="A1975" i="1"/>
  <c r="A1605" i="1"/>
  <c r="B1365" i="1"/>
  <c r="H1365" i="1" s="1"/>
  <c r="B1975" i="1"/>
  <c r="B1605" i="1"/>
  <c r="H1605" i="1" s="1"/>
  <c r="C1365" i="1"/>
  <c r="C1975" i="1"/>
  <c r="C1605" i="1"/>
  <c r="H1975" i="1"/>
  <c r="M1365" i="1"/>
  <c r="N1365" i="1" s="1"/>
  <c r="M1975" i="1"/>
  <c r="N1975" i="1" s="1"/>
  <c r="M1605" i="1"/>
  <c r="O1605" i="1" s="1"/>
  <c r="O1975" i="1"/>
  <c r="P1365" i="1" l="1"/>
  <c r="S1365" i="1" s="1"/>
  <c r="O1365" i="1"/>
  <c r="Q1365" i="1" s="1"/>
  <c r="Q1975" i="1"/>
  <c r="N1605" i="1"/>
  <c r="P1605" i="1" s="1"/>
  <c r="P1975" i="1"/>
  <c r="Q1605" i="1" l="1"/>
  <c r="U1365" i="1"/>
  <c r="W1365" i="1" s="1"/>
  <c r="Y1365" i="1" s="1"/>
  <c r="R1365" i="1"/>
  <c r="T1365" i="1"/>
  <c r="S1605" i="1"/>
  <c r="U1605" i="1" s="1"/>
  <c r="R1605" i="1"/>
  <c r="R1975" i="1"/>
  <c r="S1975" i="1"/>
  <c r="U1975" i="1" s="1"/>
  <c r="V1365" i="1" l="1"/>
  <c r="X1365" i="1" s="1"/>
  <c r="W1605" i="1"/>
  <c r="T1605" i="1"/>
  <c r="W1975" i="1"/>
  <c r="T1975" i="1"/>
  <c r="Y1605" i="1" l="1"/>
  <c r="V1605" i="1"/>
  <c r="X1605" i="1" s="1"/>
  <c r="V1975" i="1"/>
  <c r="X1975" i="1" s="1"/>
  <c r="Y1975" i="1"/>
  <c r="A2049" i="1" l="1"/>
  <c r="A2048" i="1"/>
  <c r="A2047" i="1"/>
  <c r="A2046" i="1"/>
  <c r="A2045" i="1"/>
  <c r="B2049" i="1"/>
  <c r="H2049" i="1" s="1"/>
  <c r="B2048" i="1"/>
  <c r="H2048" i="1" s="1"/>
  <c r="B2047" i="1"/>
  <c r="H2047" i="1" s="1"/>
  <c r="B2046" i="1"/>
  <c r="H2046" i="1" s="1"/>
  <c r="B2045" i="1"/>
  <c r="H2045" i="1" s="1"/>
  <c r="C2049" i="1"/>
  <c r="C2048" i="1"/>
  <c r="C2047" i="1"/>
  <c r="C2046" i="1"/>
  <c r="C2045" i="1"/>
  <c r="M2049" i="1"/>
  <c r="N2049" i="1" s="1"/>
  <c r="M2048" i="1"/>
  <c r="N2048" i="1" s="1"/>
  <c r="M2047" i="1"/>
  <c r="N2047" i="1" s="1"/>
  <c r="M2046" i="1"/>
  <c r="N2046" i="1" s="1"/>
  <c r="M2045" i="1"/>
  <c r="N2045" i="1" s="1"/>
  <c r="O2046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3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2144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8" i="1"/>
  <c r="C1459" i="1"/>
  <c r="C1460" i="1"/>
  <c r="C1461" i="1"/>
  <c r="C1462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6" i="1"/>
  <c r="C1597" i="1"/>
  <c r="C1598" i="1"/>
  <c r="C1600" i="1"/>
  <c r="C1601" i="1"/>
  <c r="C1602" i="1"/>
  <c r="C1603" i="1"/>
  <c r="C1604" i="1"/>
  <c r="C1606" i="1"/>
  <c r="C1607" i="1"/>
  <c r="C1608" i="1"/>
  <c r="C1609" i="1"/>
  <c r="C1610" i="1"/>
  <c r="C1611" i="1"/>
  <c r="C1599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6" i="1"/>
  <c r="C1637" i="1"/>
  <c r="C1639" i="1"/>
  <c r="C1595" i="1"/>
  <c r="C1642" i="1"/>
  <c r="C1643" i="1"/>
  <c r="C1644" i="1"/>
  <c r="C1646" i="1"/>
  <c r="C1647" i="1"/>
  <c r="C1648" i="1"/>
  <c r="C1649" i="1"/>
  <c r="C1650" i="1"/>
  <c r="C1651" i="1"/>
  <c r="C1652" i="1"/>
  <c r="C1653" i="1"/>
  <c r="C1654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2" i="1"/>
  <c r="C1703" i="1"/>
  <c r="C1704" i="1"/>
  <c r="C1705" i="1"/>
  <c r="C1707" i="1"/>
  <c r="C1708" i="1"/>
  <c r="C1710" i="1"/>
  <c r="C1712" i="1"/>
  <c r="C1713" i="1"/>
  <c r="C1714" i="1"/>
  <c r="C1715" i="1"/>
  <c r="C1716" i="1"/>
  <c r="C1717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90" i="1"/>
  <c r="C1791" i="1"/>
  <c r="C1792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3" i="1"/>
  <c r="C1864" i="1"/>
  <c r="C1865" i="1"/>
  <c r="C1866" i="1"/>
  <c r="C1867" i="1"/>
  <c r="C1868" i="1"/>
  <c r="C1869" i="1"/>
  <c r="C1870" i="1"/>
  <c r="C1871" i="1"/>
  <c r="C1872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441" i="1"/>
  <c r="C442" i="1"/>
  <c r="C951" i="1"/>
  <c r="C950" i="1"/>
  <c r="C957" i="1"/>
  <c r="C577" i="1"/>
  <c r="C576" i="1"/>
  <c r="C1455" i="1"/>
  <c r="C1456" i="1"/>
  <c r="C1457" i="1"/>
  <c r="C1593" i="1"/>
  <c r="C1594" i="1"/>
  <c r="C2115" i="1"/>
  <c r="C2116" i="1"/>
  <c r="C2119" i="1"/>
  <c r="C2120" i="1"/>
  <c r="C2118" i="1"/>
  <c r="C2117" i="1"/>
  <c r="C1640" i="1"/>
  <c r="C2000" i="1"/>
  <c r="C1862" i="1"/>
  <c r="C1638" i="1"/>
  <c r="C1635" i="1"/>
  <c r="C1645" i="1"/>
  <c r="C1641" i="1"/>
  <c r="C1634" i="1"/>
  <c r="C1701" i="1"/>
  <c r="C1706" i="1"/>
  <c r="C1709" i="1"/>
  <c r="C1711" i="1"/>
  <c r="C1718" i="1"/>
  <c r="C968" i="1"/>
  <c r="C1463" i="1"/>
  <c r="C1789" i="1"/>
  <c r="C1793" i="1"/>
  <c r="C1373" i="1"/>
  <c r="C1655" i="1"/>
  <c r="A1793" i="1"/>
  <c r="A1373" i="1"/>
  <c r="A1655" i="1"/>
  <c r="B1793" i="1"/>
  <c r="H1793" i="1" s="1"/>
  <c r="B1373" i="1"/>
  <c r="H1373" i="1" s="1"/>
  <c r="B1655" i="1"/>
  <c r="H1655" i="1" s="1"/>
  <c r="M1793" i="1"/>
  <c r="N1793" i="1" s="1"/>
  <c r="M1373" i="1"/>
  <c r="N1373" i="1" s="1"/>
  <c r="M1655" i="1"/>
  <c r="O1655" i="1" s="1"/>
  <c r="A1789" i="1"/>
  <c r="B1789" i="1"/>
  <c r="H1789" i="1" s="1"/>
  <c r="M1789" i="1"/>
  <c r="N1789" i="1" s="1"/>
  <c r="A1463" i="1"/>
  <c r="B1463" i="1"/>
  <c r="H1463" i="1" s="1"/>
  <c r="M1463" i="1"/>
  <c r="N1463" i="1" s="1"/>
  <c r="A968" i="1"/>
  <c r="B968" i="1"/>
  <c r="H968" i="1" s="1"/>
  <c r="M968" i="1"/>
  <c r="N968" i="1" s="1"/>
  <c r="A1718" i="1"/>
  <c r="B1718" i="1"/>
  <c r="H1718" i="1" s="1"/>
  <c r="M1718" i="1"/>
  <c r="N1718" i="1" s="1"/>
  <c r="A1711" i="1"/>
  <c r="B1711" i="1"/>
  <c r="H1711" i="1" s="1"/>
  <c r="M1711" i="1"/>
  <c r="N1711" i="1" s="1"/>
  <c r="A1709" i="1"/>
  <c r="B1709" i="1"/>
  <c r="H1709" i="1" s="1"/>
  <c r="M1709" i="1"/>
  <c r="N1709" i="1" s="1"/>
  <c r="A1706" i="1"/>
  <c r="B1706" i="1"/>
  <c r="H1706" i="1" s="1"/>
  <c r="M1706" i="1"/>
  <c r="N1706" i="1" s="1"/>
  <c r="A1701" i="1"/>
  <c r="B1701" i="1"/>
  <c r="H1701" i="1" s="1"/>
  <c r="M1701" i="1"/>
  <c r="N1701" i="1" s="1"/>
  <c r="A1638" i="1"/>
  <c r="A1635" i="1"/>
  <c r="A1645" i="1"/>
  <c r="A1641" i="1"/>
  <c r="A1634" i="1"/>
  <c r="B1638" i="1"/>
  <c r="H1638" i="1" s="1"/>
  <c r="B1635" i="1"/>
  <c r="H1635" i="1" s="1"/>
  <c r="B1645" i="1"/>
  <c r="H1645" i="1" s="1"/>
  <c r="B1641" i="1"/>
  <c r="H1641" i="1" s="1"/>
  <c r="B1634" i="1"/>
  <c r="H1634" i="1" s="1"/>
  <c r="M1638" i="1"/>
  <c r="N1638" i="1" s="1"/>
  <c r="M1635" i="1"/>
  <c r="N1635" i="1" s="1"/>
  <c r="M1645" i="1"/>
  <c r="N1645" i="1" s="1"/>
  <c r="P1645" i="1" s="1"/>
  <c r="M1641" i="1"/>
  <c r="N1641" i="1" s="1"/>
  <c r="M1634" i="1"/>
  <c r="N1634" i="1" s="1"/>
  <c r="A1862" i="1"/>
  <c r="B1862" i="1"/>
  <c r="H1862" i="1" s="1"/>
  <c r="M1862" i="1"/>
  <c r="N1862" i="1" s="1"/>
  <c r="A2000" i="1"/>
  <c r="B2000" i="1"/>
  <c r="H2000" i="1" s="1"/>
  <c r="M2000" i="1"/>
  <c r="N2000" i="1" s="1"/>
  <c r="A558" i="1"/>
  <c r="B558" i="1"/>
  <c r="H558" i="1" s="1"/>
  <c r="M558" i="1"/>
  <c r="N558" i="1" s="1"/>
  <c r="A1640" i="1"/>
  <c r="B1640" i="1"/>
  <c r="H1640" i="1" s="1"/>
  <c r="M1640" i="1"/>
  <c r="N1640" i="1" s="1"/>
  <c r="A2115" i="1"/>
  <c r="A2116" i="1"/>
  <c r="A2119" i="1"/>
  <c r="A2120" i="1"/>
  <c r="A2118" i="1"/>
  <c r="A2117" i="1"/>
  <c r="B2115" i="1"/>
  <c r="B2116" i="1"/>
  <c r="B2119" i="1"/>
  <c r="B2120" i="1"/>
  <c r="B2118" i="1"/>
  <c r="H2118" i="1" s="1"/>
  <c r="B2117" i="1"/>
  <c r="H2117" i="1" s="1"/>
  <c r="H2115" i="1"/>
  <c r="H2116" i="1"/>
  <c r="H2119" i="1"/>
  <c r="H2120" i="1"/>
  <c r="M2115" i="1"/>
  <c r="O2115" i="1" s="1"/>
  <c r="M2116" i="1"/>
  <c r="N2116" i="1" s="1"/>
  <c r="M2119" i="1"/>
  <c r="N2119" i="1" s="1"/>
  <c r="P2119" i="1" s="1"/>
  <c r="M2120" i="1"/>
  <c r="N2120" i="1" s="1"/>
  <c r="M2118" i="1"/>
  <c r="M2117" i="1"/>
  <c r="N2117" i="1" s="1"/>
  <c r="N2115" i="1"/>
  <c r="A1593" i="1"/>
  <c r="A1594" i="1"/>
  <c r="B1593" i="1"/>
  <c r="H1593" i="1" s="1"/>
  <c r="B1594" i="1"/>
  <c r="H1594" i="1" s="1"/>
  <c r="M1593" i="1"/>
  <c r="O1593" i="1" s="1"/>
  <c r="M1594" i="1"/>
  <c r="N1594" i="1" s="1"/>
  <c r="A1455" i="1"/>
  <c r="A1456" i="1"/>
  <c r="A1457" i="1"/>
  <c r="B1455" i="1"/>
  <c r="H1455" i="1" s="1"/>
  <c r="B1456" i="1"/>
  <c r="H1456" i="1" s="1"/>
  <c r="B1457" i="1"/>
  <c r="H1457" i="1" s="1"/>
  <c r="M1455" i="1"/>
  <c r="N1455" i="1" s="1"/>
  <c r="M1456" i="1"/>
  <c r="N1456" i="1" s="1"/>
  <c r="M1457" i="1"/>
  <c r="N1457" i="1" s="1"/>
  <c r="A1595" i="1"/>
  <c r="B1595" i="1"/>
  <c r="H1595" i="1" s="1"/>
  <c r="M1595" i="1"/>
  <c r="N1595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5" i="1" l="1"/>
  <c r="N1593" i="1"/>
  <c r="P1593" i="1" s="1"/>
  <c r="R1593" i="1" s="1"/>
  <c r="O2045" i="1"/>
  <c r="O2047" i="1"/>
  <c r="Q2047" i="1" s="1"/>
  <c r="O2049" i="1"/>
  <c r="Q2049" i="1" s="1"/>
  <c r="O1634" i="1"/>
  <c r="Q1634" i="1" s="1"/>
  <c r="O1638" i="1"/>
  <c r="Q1638" i="1" s="1"/>
  <c r="O1701" i="1"/>
  <c r="O1706" i="1"/>
  <c r="Q1706" i="1" s="1"/>
  <c r="O1709" i="1"/>
  <c r="O1711" i="1"/>
  <c r="O546" i="1"/>
  <c r="Q546" i="1" s="1"/>
  <c r="Q1711" i="1"/>
  <c r="P546" i="1"/>
  <c r="S546" i="1" s="1"/>
  <c r="O1718" i="1"/>
  <c r="Q1718" i="1" s="1"/>
  <c r="O2048" i="1"/>
  <c r="Q2048" i="1" s="1"/>
  <c r="Q2045" i="1"/>
  <c r="P1711" i="1"/>
  <c r="S1711" i="1" s="1"/>
  <c r="N1655" i="1"/>
  <c r="P1655" i="1" s="1"/>
  <c r="P925" i="1"/>
  <c r="O925" i="1"/>
  <c r="Q925" i="1" s="1"/>
  <c r="P2047" i="1"/>
  <c r="S2047" i="1" s="1"/>
  <c r="O1641" i="1"/>
  <c r="Q1641" i="1" s="1"/>
  <c r="O1635" i="1"/>
  <c r="Q1635" i="1" s="1"/>
  <c r="P2045" i="1"/>
  <c r="P2049" i="1"/>
  <c r="Q2046" i="1"/>
  <c r="S1645" i="1"/>
  <c r="R1645" i="1"/>
  <c r="P1594" i="1"/>
  <c r="O1594" i="1"/>
  <c r="Q1594" i="1" s="1"/>
  <c r="O1862" i="1"/>
  <c r="P1634" i="1"/>
  <c r="P1638" i="1"/>
  <c r="S1638" i="1" s="1"/>
  <c r="Q1701" i="1"/>
  <c r="O1793" i="1"/>
  <c r="Q1793" i="1" s="1"/>
  <c r="O924" i="1"/>
  <c r="Q924" i="1" s="1"/>
  <c r="P2046" i="1"/>
  <c r="P2048" i="1"/>
  <c r="P924" i="1"/>
  <c r="O1789" i="1"/>
  <c r="Q1789" i="1" s="1"/>
  <c r="O1373" i="1"/>
  <c r="Q1373" i="1" s="1"/>
  <c r="P1793" i="1"/>
  <c r="P1789" i="1"/>
  <c r="S1789" i="1" s="1"/>
  <c r="O1463" i="1"/>
  <c r="Q1463" i="1" s="1"/>
  <c r="O968" i="1"/>
  <c r="Q968" i="1" s="1"/>
  <c r="P1718" i="1"/>
  <c r="Q1709" i="1"/>
  <c r="P1701" i="1"/>
  <c r="O558" i="1"/>
  <c r="Q558" i="1" s="1"/>
  <c r="P1706" i="1"/>
  <c r="P1709" i="1"/>
  <c r="R1711" i="1"/>
  <c r="P968" i="1"/>
  <c r="P1463" i="1"/>
  <c r="P1373" i="1"/>
  <c r="U1711" i="1"/>
  <c r="W1711" i="1" s="1"/>
  <c r="Q1862" i="1"/>
  <c r="Q1645" i="1"/>
  <c r="R1638" i="1"/>
  <c r="O957" i="1"/>
  <c r="O1595" i="1"/>
  <c r="O1457" i="1"/>
  <c r="Q1457" i="1" s="1"/>
  <c r="P2115" i="1"/>
  <c r="S2115" i="1" s="1"/>
  <c r="O1640" i="1"/>
  <c r="Q1640" i="1" s="1"/>
  <c r="P558" i="1"/>
  <c r="S558" i="1" s="1"/>
  <c r="O2000" i="1"/>
  <c r="Q2000" i="1" s="1"/>
  <c r="P1862" i="1"/>
  <c r="S1862" i="1" s="1"/>
  <c r="P1641" i="1"/>
  <c r="P1635" i="1"/>
  <c r="P2000" i="1"/>
  <c r="P1640" i="1"/>
  <c r="O2118" i="1"/>
  <c r="N2118" i="1"/>
  <c r="P2118" i="1" s="1"/>
  <c r="S2119" i="1"/>
  <c r="R2119" i="1"/>
  <c r="O2119" i="1"/>
  <c r="Q2119" i="1" s="1"/>
  <c r="P1457" i="1"/>
  <c r="O2117" i="1"/>
  <c r="Q2117" i="1" s="1"/>
  <c r="O2120" i="1"/>
  <c r="Q2120" i="1" s="1"/>
  <c r="O2116" i="1"/>
  <c r="Q2116" i="1" s="1"/>
  <c r="Q2115" i="1"/>
  <c r="P1455" i="1"/>
  <c r="O1455" i="1"/>
  <c r="Q1455" i="1" s="1"/>
  <c r="P2117" i="1"/>
  <c r="P2120" i="1"/>
  <c r="P2116" i="1"/>
  <c r="Q1595" i="1"/>
  <c r="O1456" i="1"/>
  <c r="Q1456" i="1" s="1"/>
  <c r="P957" i="1"/>
  <c r="P1595" i="1"/>
  <c r="S1595" i="1" s="1"/>
  <c r="P1456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3" i="1" l="1"/>
  <c r="Q1593" i="1"/>
  <c r="U546" i="1"/>
  <c r="Q1655" i="1"/>
  <c r="U2119" i="1"/>
  <c r="R546" i="1"/>
  <c r="U1638" i="1"/>
  <c r="W1638" i="1" s="1"/>
  <c r="S1655" i="1"/>
  <c r="R1655" i="1"/>
  <c r="U1655" i="1"/>
  <c r="W1655" i="1" s="1"/>
  <c r="R2047" i="1"/>
  <c r="U2047" i="1"/>
  <c r="T2047" i="1" s="1"/>
  <c r="U1645" i="1"/>
  <c r="W1645" i="1" s="1"/>
  <c r="Y1645" i="1" s="1"/>
  <c r="S925" i="1"/>
  <c r="U925" i="1" s="1"/>
  <c r="W925" i="1" s="1"/>
  <c r="V925" i="1" s="1"/>
  <c r="R925" i="1"/>
  <c r="S2045" i="1"/>
  <c r="U2045" i="1" s="1"/>
  <c r="T2045" i="1" s="1"/>
  <c r="R2045" i="1"/>
  <c r="R1595" i="1"/>
  <c r="S2049" i="1"/>
  <c r="U2049" i="1" s="1"/>
  <c r="T2049" i="1" s="1"/>
  <c r="R2049" i="1"/>
  <c r="U1789" i="1"/>
  <c r="W1789" i="1" s="1"/>
  <c r="Y1789" i="1" s="1"/>
  <c r="R2046" i="1"/>
  <c r="S2046" i="1"/>
  <c r="U2046" i="1" s="1"/>
  <c r="S1634" i="1"/>
  <c r="U1634" i="1" s="1"/>
  <c r="W1634" i="1" s="1"/>
  <c r="V1634" i="1" s="1"/>
  <c r="R1634" i="1"/>
  <c r="R2048" i="1"/>
  <c r="S2048" i="1"/>
  <c r="U2048" i="1" s="1"/>
  <c r="R1594" i="1"/>
  <c r="S1594" i="1"/>
  <c r="U1594" i="1" s="1"/>
  <c r="W546" i="1"/>
  <c r="V546" i="1" s="1"/>
  <c r="T546" i="1"/>
  <c r="T1655" i="1"/>
  <c r="U1862" i="1"/>
  <c r="W1862" i="1" s="1"/>
  <c r="V1862" i="1" s="1"/>
  <c r="U558" i="1"/>
  <c r="W558" i="1" s="1"/>
  <c r="V558" i="1" s="1"/>
  <c r="U2115" i="1"/>
  <c r="W2115" i="1" s="1"/>
  <c r="Y2115" i="1" s="1"/>
  <c r="R2115" i="1"/>
  <c r="R558" i="1"/>
  <c r="R924" i="1"/>
  <c r="S924" i="1"/>
  <c r="U924" i="1" s="1"/>
  <c r="Y546" i="1"/>
  <c r="S1793" i="1"/>
  <c r="U1793" i="1" s="1"/>
  <c r="R1793" i="1"/>
  <c r="R1789" i="1"/>
  <c r="S1718" i="1"/>
  <c r="U1718" i="1" s="1"/>
  <c r="W1718" i="1" s="1"/>
  <c r="Y1718" i="1" s="1"/>
  <c r="R1718" i="1"/>
  <c r="S1701" i="1"/>
  <c r="U1701" i="1" s="1"/>
  <c r="W1701" i="1" s="1"/>
  <c r="Y1701" i="1" s="1"/>
  <c r="R1701" i="1"/>
  <c r="R1373" i="1"/>
  <c r="S1373" i="1"/>
  <c r="U1373" i="1" s="1"/>
  <c r="S968" i="1"/>
  <c r="U968" i="1" s="1"/>
  <c r="R968" i="1"/>
  <c r="R1709" i="1"/>
  <c r="S1709" i="1"/>
  <c r="U1709" i="1" s="1"/>
  <c r="V1718" i="1"/>
  <c r="U1595" i="1"/>
  <c r="W1595" i="1" s="1"/>
  <c r="Y1595" i="1" s="1"/>
  <c r="R1463" i="1"/>
  <c r="S1463" i="1"/>
  <c r="U1463" i="1" s="1"/>
  <c r="S1706" i="1"/>
  <c r="U1706" i="1" s="1"/>
  <c r="W1706" i="1" s="1"/>
  <c r="V1706" i="1" s="1"/>
  <c r="R1706" i="1"/>
  <c r="Y1655" i="1"/>
  <c r="V1655" i="1"/>
  <c r="T1718" i="1"/>
  <c r="Y1711" i="1"/>
  <c r="V1711" i="1"/>
  <c r="T1711" i="1"/>
  <c r="T1638" i="1"/>
  <c r="R1862" i="1"/>
  <c r="R1641" i="1"/>
  <c r="S1641" i="1"/>
  <c r="U1641" i="1" s="1"/>
  <c r="R1635" i="1"/>
  <c r="S1635" i="1"/>
  <c r="U1635" i="1" s="1"/>
  <c r="V1645" i="1"/>
  <c r="Y1638" i="1"/>
  <c r="V1638" i="1"/>
  <c r="T1862" i="1"/>
  <c r="S2000" i="1"/>
  <c r="U2000" i="1" s="1"/>
  <c r="W2000" i="1" s="1"/>
  <c r="Y2000" i="1" s="1"/>
  <c r="R2000" i="1"/>
  <c r="Q2118" i="1"/>
  <c r="Y1862" i="1"/>
  <c r="S1640" i="1"/>
  <c r="U1640" i="1" s="1"/>
  <c r="R1640" i="1"/>
  <c r="S2118" i="1"/>
  <c r="R2118" i="1"/>
  <c r="W2119" i="1"/>
  <c r="Y2119" i="1" s="1"/>
  <c r="T2119" i="1"/>
  <c r="U951" i="1"/>
  <c r="W951" i="1" s="1"/>
  <c r="S1457" i="1"/>
  <c r="U1457" i="1" s="1"/>
  <c r="W1457" i="1" s="1"/>
  <c r="V1457" i="1" s="1"/>
  <c r="R1457" i="1"/>
  <c r="R2120" i="1"/>
  <c r="S2120" i="1"/>
  <c r="U2120" i="1" s="1"/>
  <c r="R2116" i="1"/>
  <c r="S2116" i="1"/>
  <c r="U2116" i="1" s="1"/>
  <c r="R2117" i="1"/>
  <c r="S2117" i="1"/>
  <c r="U2117" i="1" s="1"/>
  <c r="S1455" i="1"/>
  <c r="U1455" i="1" s="1"/>
  <c r="W1455" i="1" s="1"/>
  <c r="V1455" i="1" s="1"/>
  <c r="R1455" i="1"/>
  <c r="U576" i="1"/>
  <c r="T576" i="1" s="1"/>
  <c r="R576" i="1"/>
  <c r="R1456" i="1"/>
  <c r="S1456" i="1"/>
  <c r="U1456" i="1" s="1"/>
  <c r="S957" i="1"/>
  <c r="U957" i="1" s="1"/>
  <c r="R957" i="1"/>
  <c r="Y1457" i="1"/>
  <c r="P577" i="1"/>
  <c r="S577" i="1" s="1"/>
  <c r="U577" i="1" s="1"/>
  <c r="V1595" i="1"/>
  <c r="R950" i="1"/>
  <c r="S950" i="1"/>
  <c r="U950" i="1" s="1"/>
  <c r="U1593" i="1" l="1"/>
  <c r="W2047" i="1"/>
  <c r="T925" i="1"/>
  <c r="T1595" i="1"/>
  <c r="Y558" i="1"/>
  <c r="Y1634" i="1"/>
  <c r="T1645" i="1"/>
  <c r="V1789" i="1"/>
  <c r="T1789" i="1"/>
  <c r="Y925" i="1"/>
  <c r="W2045" i="1"/>
  <c r="Y1706" i="1"/>
  <c r="T558" i="1"/>
  <c r="X558" i="1" s="1"/>
  <c r="T1634" i="1"/>
  <c r="X1634" i="1" s="1"/>
  <c r="T1701" i="1"/>
  <c r="X1655" i="1"/>
  <c r="W2049" i="1"/>
  <c r="Y2049" i="1" s="1"/>
  <c r="X925" i="1"/>
  <c r="V1701" i="1"/>
  <c r="X546" i="1"/>
  <c r="T1594" i="1"/>
  <c r="W1594" i="1"/>
  <c r="V2049" i="1"/>
  <c r="X2049" i="1" s="1"/>
  <c r="T2048" i="1"/>
  <c r="W2048" i="1"/>
  <c r="V2045" i="1"/>
  <c r="X2045" i="1" s="1"/>
  <c r="Y2045" i="1"/>
  <c r="V2047" i="1"/>
  <c r="X2047" i="1" s="1"/>
  <c r="Y2047" i="1"/>
  <c r="T2046" i="1"/>
  <c r="W2046" i="1"/>
  <c r="T2115" i="1"/>
  <c r="W924" i="1"/>
  <c r="T924" i="1"/>
  <c r="X1638" i="1"/>
  <c r="X1645" i="1"/>
  <c r="X1711" i="1"/>
  <c r="X1789" i="1"/>
  <c r="W1793" i="1"/>
  <c r="T1793" i="1"/>
  <c r="X1718" i="1"/>
  <c r="X1701" i="1"/>
  <c r="W1373" i="1"/>
  <c r="T1373" i="1"/>
  <c r="W1709" i="1"/>
  <c r="T1709" i="1"/>
  <c r="V2000" i="1"/>
  <c r="T1706" i="1"/>
  <c r="X1706" i="1" s="1"/>
  <c r="W1463" i="1"/>
  <c r="T1463" i="1"/>
  <c r="W968" i="1"/>
  <c r="T968" i="1"/>
  <c r="T2000" i="1"/>
  <c r="U2118" i="1"/>
  <c r="W2118" i="1" s="1"/>
  <c r="Y2118" i="1" s="1"/>
  <c r="W1635" i="1"/>
  <c r="T1635" i="1"/>
  <c r="W1641" i="1"/>
  <c r="T1641" i="1"/>
  <c r="X1862" i="1"/>
  <c r="V2118" i="1"/>
  <c r="X2000" i="1"/>
  <c r="Y1455" i="1"/>
  <c r="T1457" i="1"/>
  <c r="X1457" i="1" s="1"/>
  <c r="W1640" i="1"/>
  <c r="T1640" i="1"/>
  <c r="T951" i="1"/>
  <c r="V2115" i="1"/>
  <c r="V2119" i="1"/>
  <c r="X2119" i="1" s="1"/>
  <c r="T1455" i="1"/>
  <c r="X1455" i="1" s="1"/>
  <c r="W2117" i="1"/>
  <c r="T2117" i="1"/>
  <c r="W2116" i="1"/>
  <c r="T2116" i="1"/>
  <c r="W2120" i="1"/>
  <c r="T2120" i="1"/>
  <c r="R577" i="1"/>
  <c r="W576" i="1"/>
  <c r="V576" i="1" s="1"/>
  <c r="X576" i="1" s="1"/>
  <c r="T957" i="1"/>
  <c r="W957" i="1"/>
  <c r="Y957" i="1" s="1"/>
  <c r="X1595" i="1"/>
  <c r="W1456" i="1"/>
  <c r="T1456" i="1"/>
  <c r="W577" i="1"/>
  <c r="Y577" i="1" s="1"/>
  <c r="T577" i="1"/>
  <c r="V951" i="1"/>
  <c r="Y951" i="1"/>
  <c r="T950" i="1"/>
  <c r="W950" i="1"/>
  <c r="T1593" i="1" l="1"/>
  <c r="W1593" i="1"/>
  <c r="V957" i="1"/>
  <c r="X951" i="1"/>
  <c r="X2115" i="1"/>
  <c r="Y1594" i="1"/>
  <c r="V1594" i="1"/>
  <c r="X1594" i="1" s="1"/>
  <c r="V2046" i="1"/>
  <c r="X2046" i="1" s="1"/>
  <c r="Y2046" i="1"/>
  <c r="V2048" i="1"/>
  <c r="X2048" i="1" s="1"/>
  <c r="Y2048" i="1"/>
  <c r="V924" i="1"/>
  <c r="X924" i="1" s="1"/>
  <c r="Y924" i="1"/>
  <c r="Y1793" i="1"/>
  <c r="V1793" i="1"/>
  <c r="X1793" i="1" s="1"/>
  <c r="V1463" i="1"/>
  <c r="X1463" i="1" s="1"/>
  <c r="Y1463" i="1"/>
  <c r="V1709" i="1"/>
  <c r="X1709" i="1" s="1"/>
  <c r="Y1709" i="1"/>
  <c r="Y968" i="1"/>
  <c r="V968" i="1"/>
  <c r="X968" i="1" s="1"/>
  <c r="V1373" i="1"/>
  <c r="X1373" i="1" s="1"/>
  <c r="Y1373" i="1"/>
  <c r="T2118" i="1"/>
  <c r="X2118" i="1" s="1"/>
  <c r="V1641" i="1"/>
  <c r="X1641" i="1" s="1"/>
  <c r="Y1641" i="1"/>
  <c r="V1635" i="1"/>
  <c r="X1635" i="1" s="1"/>
  <c r="Y1635" i="1"/>
  <c r="V577" i="1"/>
  <c r="X577" i="1" s="1"/>
  <c r="V1640" i="1"/>
  <c r="X1640" i="1" s="1"/>
  <c r="Y1640" i="1"/>
  <c r="X957" i="1"/>
  <c r="Y576" i="1"/>
  <c r="V2120" i="1"/>
  <c r="X2120" i="1" s="1"/>
  <c r="Y2120" i="1"/>
  <c r="V2116" i="1"/>
  <c r="X2116" i="1" s="1"/>
  <c r="Y2116" i="1"/>
  <c r="V2117" i="1"/>
  <c r="X2117" i="1" s="1"/>
  <c r="Y2117" i="1"/>
  <c r="V1456" i="1"/>
  <c r="X1456" i="1" s="1"/>
  <c r="Y1456" i="1"/>
  <c r="V950" i="1"/>
  <c r="X950" i="1" s="1"/>
  <c r="Y950" i="1"/>
  <c r="Y1593" i="1" l="1"/>
  <c r="V1593" i="1"/>
  <c r="X1593" i="1" s="1"/>
  <c r="A1599" i="1"/>
  <c r="B1599" i="1"/>
  <c r="H1599" i="1" s="1"/>
  <c r="M1599" i="1"/>
  <c r="O1599" i="1" s="1"/>
  <c r="N1599" i="1" l="1"/>
  <c r="Q1599" i="1" s="1"/>
  <c r="P1599" i="1" l="1"/>
  <c r="S1599" i="1" l="1"/>
  <c r="U1599" i="1" s="1"/>
  <c r="R1599" i="1"/>
  <c r="A2143" i="1"/>
  <c r="B2143" i="1"/>
  <c r="H2143" i="1" s="1"/>
  <c r="M2143" i="1"/>
  <c r="N2143" i="1" s="1"/>
  <c r="W1599" i="1" l="1"/>
  <c r="T1599" i="1"/>
  <c r="O2143" i="1"/>
  <c r="Q2143" i="1" s="1"/>
  <c r="P2143" i="1"/>
  <c r="Y1599" i="1" l="1"/>
  <c r="V1599" i="1"/>
  <c r="X1599" i="1" s="1"/>
  <c r="R2143" i="1"/>
  <c r="S2143" i="1"/>
  <c r="U2143" i="1" s="1"/>
  <c r="W2143" i="1" l="1"/>
  <c r="T2143" i="1"/>
  <c r="V2143" i="1" l="1"/>
  <c r="X2143" i="1" s="1"/>
  <c r="Y2143" i="1"/>
  <c r="A2144" i="1" l="1"/>
  <c r="B2144" i="1"/>
  <c r="H2144" i="1" s="1"/>
  <c r="M2144" i="1"/>
  <c r="N2144" i="1" s="1"/>
  <c r="A2142" i="1"/>
  <c r="B2142" i="1"/>
  <c r="H2142" i="1" s="1"/>
  <c r="M2142" i="1"/>
  <c r="N2142" i="1" s="1"/>
  <c r="O2144" i="1" l="1"/>
  <c r="Q2144" i="1" s="1"/>
  <c r="P2144" i="1"/>
  <c r="O2142" i="1"/>
  <c r="Q2142" i="1" s="1"/>
  <c r="P2142" i="1"/>
  <c r="S2142" i="1" s="1"/>
  <c r="U2142" i="1" l="1"/>
  <c r="W2142" i="1" s="1"/>
  <c r="Y2142" i="1" s="1"/>
  <c r="S2144" i="1"/>
  <c r="U2144" i="1" s="1"/>
  <c r="R2144" i="1"/>
  <c r="R2142" i="1"/>
  <c r="A1903" i="1"/>
  <c r="B1903" i="1"/>
  <c r="H1903" i="1" s="1"/>
  <c r="M1903" i="1"/>
  <c r="N1903" i="1" s="1"/>
  <c r="A1904" i="1"/>
  <c r="B1904" i="1"/>
  <c r="H1904" i="1" s="1"/>
  <c r="M1904" i="1"/>
  <c r="N1904" i="1" s="1"/>
  <c r="V2142" i="1" l="1"/>
  <c r="T2142" i="1"/>
  <c r="X2142" i="1" s="1"/>
  <c r="O1904" i="1"/>
  <c r="Q1904" i="1" s="1"/>
  <c r="O1903" i="1"/>
  <c r="Q1903" i="1" s="1"/>
  <c r="W2144" i="1"/>
  <c r="T2144" i="1"/>
  <c r="P1903" i="1"/>
  <c r="P1904" i="1"/>
  <c r="V2144" i="1" l="1"/>
  <c r="X2144" i="1" s="1"/>
  <c r="Y2144" i="1"/>
  <c r="S1903" i="1"/>
  <c r="U1903" i="1" s="1"/>
  <c r="R1903" i="1"/>
  <c r="R1904" i="1"/>
  <c r="S1904" i="1"/>
  <c r="U1904" i="1" s="1"/>
  <c r="W1903" i="1" l="1"/>
  <c r="T1903" i="1"/>
  <c r="W1904" i="1"/>
  <c r="T1904" i="1"/>
  <c r="Y1903" i="1" l="1"/>
  <c r="V1903" i="1"/>
  <c r="X1903" i="1" s="1"/>
  <c r="V1904" i="1"/>
  <c r="X1904" i="1" s="1"/>
  <c r="Y1904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1" i="1"/>
  <c r="B376" i="1"/>
  <c r="B2021" i="1"/>
  <c r="H376" i="1"/>
  <c r="H2021" i="1"/>
  <c r="M376" i="1"/>
  <c r="M2021" i="1"/>
  <c r="N376" i="1"/>
  <c r="N2021" i="1"/>
  <c r="O376" i="1"/>
  <c r="O2021" i="1"/>
  <c r="P376" i="1"/>
  <c r="P2021" i="1"/>
  <c r="Q376" i="1"/>
  <c r="Q2021" i="1"/>
  <c r="R376" i="1"/>
  <c r="R2021" i="1"/>
  <c r="S376" i="1"/>
  <c r="U376" i="1" s="1"/>
  <c r="S2021" i="1"/>
  <c r="A1962" i="1"/>
  <c r="B1962" i="1"/>
  <c r="H1962" i="1" s="1"/>
  <c r="M1962" i="1"/>
  <c r="N1962" i="1" s="1"/>
  <c r="A1918" i="1"/>
  <c r="B1918" i="1"/>
  <c r="H1918" i="1" s="1"/>
  <c r="M1918" i="1"/>
  <c r="N1918" i="1" s="1"/>
  <c r="V441" i="1" l="1"/>
  <c r="X441" i="1" s="1"/>
  <c r="T376" i="1"/>
  <c r="O922" i="1"/>
  <c r="O1962" i="1"/>
  <c r="Q922" i="1"/>
  <c r="Q1962" i="1"/>
  <c r="P922" i="1"/>
  <c r="S922" i="1" s="1"/>
  <c r="P1962" i="1"/>
  <c r="S1962" i="1" s="1"/>
  <c r="R922" i="1"/>
  <c r="W376" i="1"/>
  <c r="U2021" i="1"/>
  <c r="O1918" i="1"/>
  <c r="Q1918" i="1" s="1"/>
  <c r="P1918" i="1"/>
  <c r="W2021" i="1" l="1"/>
  <c r="U922" i="1"/>
  <c r="U1962" i="1"/>
  <c r="T2021" i="1"/>
  <c r="R1962" i="1"/>
  <c r="T922" i="1"/>
  <c r="T1962" i="1"/>
  <c r="V376" i="1"/>
  <c r="X376" i="1" s="1"/>
  <c r="Y376" i="1"/>
  <c r="Y2021" i="1"/>
  <c r="V2021" i="1"/>
  <c r="S1918" i="1"/>
  <c r="R1918" i="1"/>
  <c r="U1918" i="1" l="1"/>
  <c r="W922" i="1"/>
  <c r="W1962" i="1"/>
  <c r="X2021" i="1"/>
  <c r="T1918" i="1"/>
  <c r="V1962" i="1" l="1"/>
  <c r="X1962" i="1" s="1"/>
  <c r="Y1962" i="1"/>
  <c r="W1918" i="1"/>
  <c r="V922" i="1"/>
  <c r="X922" i="1" s="1"/>
  <c r="Y922" i="1"/>
  <c r="V1918" i="1"/>
  <c r="X1918" i="1" s="1"/>
  <c r="Y1918" i="1" l="1"/>
  <c r="A2153" i="1"/>
  <c r="B2153" i="1"/>
  <c r="H2153" i="1" s="1"/>
  <c r="M2153" i="1"/>
  <c r="O2153" i="1" s="1"/>
  <c r="N2153" i="1" l="1"/>
  <c r="Q2153" i="1" s="1"/>
  <c r="U2153" i="1" s="1"/>
  <c r="W2153" i="1" s="1"/>
  <c r="P2153" i="1" l="1"/>
  <c r="T2153" i="1"/>
  <c r="Y2153" i="1"/>
  <c r="V2153" i="1"/>
  <c r="S2153" i="1" l="1"/>
  <c r="R2153" i="1"/>
  <c r="X2153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5" i="1"/>
  <c r="B2145" i="1"/>
  <c r="H2145" i="1" s="1"/>
  <c r="M2145" i="1"/>
  <c r="N2145" i="1" s="1"/>
  <c r="W1110" i="1" l="1"/>
  <c r="V1110" i="1" s="1"/>
  <c r="X1110" i="1" s="1"/>
  <c r="Y1110" i="1"/>
  <c r="O2145" i="1"/>
  <c r="Q2145" i="1" s="1"/>
  <c r="P2145" i="1"/>
  <c r="S2145" i="1" s="1"/>
  <c r="R2145" i="1" l="1"/>
  <c r="U2145" i="1"/>
  <c r="W2145" i="1" s="1"/>
  <c r="T2145" i="1" l="1"/>
  <c r="Y2145" i="1"/>
  <c r="V2145" i="1"/>
  <c r="X2145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 l="1"/>
  <c r="P849" i="1"/>
  <c r="O849" i="1"/>
  <c r="Q849" i="1" s="1"/>
  <c r="U853" i="1"/>
  <c r="W853" i="1" s="1"/>
  <c r="R849" i="1" l="1"/>
  <c r="S849" i="1"/>
  <c r="U849" i="1" s="1"/>
  <c r="V853" i="1"/>
  <c r="T853" i="1"/>
  <c r="Y853" i="1"/>
  <c r="A1177" i="1"/>
  <c r="B1177" i="1"/>
  <c r="H1177" i="1" s="1"/>
  <c r="M1177" i="1"/>
  <c r="N1177" i="1" s="1"/>
  <c r="W849" i="1" l="1"/>
  <c r="T849" i="1"/>
  <c r="X853" i="1"/>
  <c r="O1177" i="1"/>
  <c r="Q1177" i="1" s="1"/>
  <c r="P1177" i="1"/>
  <c r="S1177" i="1" s="1"/>
  <c r="V849" i="1" l="1"/>
  <c r="X849" i="1" s="1"/>
  <c r="Y849" i="1"/>
  <c r="R1177" i="1"/>
  <c r="U1177" i="1"/>
  <c r="W1177" i="1" s="1"/>
  <c r="V1177" i="1" s="1"/>
  <c r="Y1177" i="1" l="1"/>
  <c r="T1177" i="1"/>
  <c r="X1177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8" i="1"/>
  <c r="B2148" i="1"/>
  <c r="H2148" i="1" s="1"/>
  <c r="M2148" i="1"/>
  <c r="N2148" i="1" s="1"/>
  <c r="R416" i="1" l="1"/>
  <c r="U393" i="1"/>
  <c r="T393" i="1"/>
  <c r="S393" i="1"/>
  <c r="R393" i="1"/>
  <c r="W416" i="1"/>
  <c r="T416" i="1"/>
  <c r="O2148" i="1"/>
  <c r="Q2148" i="1" s="1"/>
  <c r="P2148" i="1"/>
  <c r="R415" i="1"/>
  <c r="S415" i="1"/>
  <c r="Y416" i="1"/>
  <c r="V416" i="1" l="1"/>
  <c r="X416" i="1" s="1"/>
  <c r="W393" i="1"/>
  <c r="Y393" i="1" s="1"/>
  <c r="U415" i="1"/>
  <c r="W415" i="1" s="1"/>
  <c r="T415" i="1"/>
  <c r="S2148" i="1"/>
  <c r="U2148" i="1" s="1"/>
  <c r="R2148" i="1"/>
  <c r="V393" i="1" l="1"/>
  <c r="X393" i="1" s="1"/>
  <c r="W2148" i="1"/>
  <c r="T2148" i="1"/>
  <c r="V415" i="1"/>
  <c r="X415" i="1" s="1"/>
  <c r="Y415" i="1"/>
  <c r="V2148" i="1" l="1"/>
  <c r="X2148" i="1" s="1"/>
  <c r="Y2148" i="1"/>
  <c r="A2149" i="1" l="1"/>
  <c r="B2149" i="1"/>
  <c r="H2149" i="1" s="1"/>
  <c r="M2149" i="1"/>
  <c r="O2149" i="1" s="1"/>
  <c r="N2149" i="1" l="1"/>
  <c r="Q2149" i="1" s="1"/>
  <c r="P2149" i="1" l="1"/>
  <c r="S2149" i="1" l="1"/>
  <c r="U2149" i="1" s="1"/>
  <c r="R2149" i="1"/>
  <c r="A2146" i="1"/>
  <c r="B2146" i="1"/>
  <c r="H2146" i="1" s="1"/>
  <c r="M2146" i="1"/>
  <c r="N2146" i="1" s="1"/>
  <c r="A2147" i="1"/>
  <c r="B2147" i="1"/>
  <c r="H2147" i="1" s="1"/>
  <c r="M2147" i="1"/>
  <c r="N2147" i="1" s="1"/>
  <c r="O2146" i="1" l="1"/>
  <c r="Q2146" i="1" s="1"/>
  <c r="O2147" i="1"/>
  <c r="P2146" i="1"/>
  <c r="S2146" i="1" s="1"/>
  <c r="W2149" i="1"/>
  <c r="T2149" i="1"/>
  <c r="Q2147" i="1"/>
  <c r="T2147" i="1" s="1"/>
  <c r="R2146" i="1"/>
  <c r="P2147" i="1"/>
  <c r="S2147" i="1" s="1"/>
  <c r="U2147" i="1" l="1"/>
  <c r="W2147" i="1" s="1"/>
  <c r="Y2147" i="1" s="1"/>
  <c r="R2147" i="1"/>
  <c r="U2146" i="1"/>
  <c r="W2146" i="1" s="1"/>
  <c r="V2146" i="1" s="1"/>
  <c r="T2146" i="1"/>
  <c r="V2149" i="1"/>
  <c r="X2149" i="1" s="1"/>
  <c r="Y2149" i="1"/>
  <c r="Y2146" i="1"/>
  <c r="V2147" i="1"/>
  <c r="X2146" i="1" l="1"/>
  <c r="X2147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7" i="1"/>
  <c r="B1237" i="1"/>
  <c r="H1237" i="1" s="1"/>
  <c r="M1237" i="1"/>
  <c r="N1237" i="1" s="1"/>
  <c r="V374" i="1" l="1"/>
  <c r="X374" i="1" s="1"/>
  <c r="Y530" i="1"/>
  <c r="V530" i="1"/>
  <c r="X530" i="1" s="1"/>
  <c r="O1042" i="1"/>
  <c r="Q1042" i="1" s="1"/>
  <c r="O1237" i="1"/>
  <c r="Q1237" i="1" s="1"/>
  <c r="P1237" i="1"/>
  <c r="S1237" i="1" s="1"/>
  <c r="O1046" i="1"/>
  <c r="P1042" i="1"/>
  <c r="S1042" i="1" s="1"/>
  <c r="Q1046" i="1"/>
  <c r="P1046" i="1"/>
  <c r="T1042" i="1" l="1"/>
  <c r="U1042" i="1"/>
  <c r="R1237" i="1"/>
  <c r="R1042" i="1"/>
  <c r="U1237" i="1"/>
  <c r="R1046" i="1"/>
  <c r="S1046" i="1"/>
  <c r="U1046" i="1" l="1"/>
  <c r="W1237" i="1"/>
  <c r="W1042" i="1"/>
  <c r="T1237" i="1"/>
  <c r="W1046" i="1"/>
  <c r="T1046" i="1"/>
  <c r="V1042" i="1" l="1"/>
  <c r="X1042" i="1" s="1"/>
  <c r="Y1042" i="1"/>
  <c r="V1237" i="1"/>
  <c r="Y1237" i="1"/>
  <c r="X1237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6" i="1"/>
  <c r="M1367" i="1"/>
  <c r="M1368" i="1"/>
  <c r="M1369" i="1"/>
  <c r="M1370" i="1"/>
  <c r="M1371" i="1"/>
  <c r="M137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8" i="1"/>
  <c r="M1459" i="1"/>
  <c r="M1460" i="1"/>
  <c r="M1461" i="1"/>
  <c r="M1462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70" i="1"/>
  <c r="M1569" i="1"/>
  <c r="M1571" i="1"/>
  <c r="M1572" i="1"/>
  <c r="M1573" i="1"/>
  <c r="M1574" i="1"/>
  <c r="M1575" i="1"/>
  <c r="M1576" i="1"/>
  <c r="M1577" i="1"/>
  <c r="M1578" i="1"/>
  <c r="M1579" i="1"/>
  <c r="M1581" i="1"/>
  <c r="M1580" i="1"/>
  <c r="M1582" i="1"/>
  <c r="M1583" i="1"/>
  <c r="M1584" i="1"/>
  <c r="M1585" i="1"/>
  <c r="M1586" i="1"/>
  <c r="M1587" i="1"/>
  <c r="M1588" i="1"/>
  <c r="M1589" i="1"/>
  <c r="M1590" i="1"/>
  <c r="M1591" i="1"/>
  <c r="M1592" i="1"/>
  <c r="M1596" i="1"/>
  <c r="M1597" i="1"/>
  <c r="M1598" i="1"/>
  <c r="M1600" i="1"/>
  <c r="M1601" i="1"/>
  <c r="M1602" i="1"/>
  <c r="M1603" i="1"/>
  <c r="M1604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6" i="1"/>
  <c r="M1637" i="1"/>
  <c r="M1639" i="1"/>
  <c r="M1642" i="1"/>
  <c r="M1643" i="1"/>
  <c r="M1644" i="1"/>
  <c r="M1646" i="1"/>
  <c r="M1647" i="1"/>
  <c r="M1648" i="1"/>
  <c r="M1649" i="1"/>
  <c r="M1650" i="1"/>
  <c r="M1651" i="1"/>
  <c r="M1652" i="1"/>
  <c r="M1653" i="1"/>
  <c r="M1654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2" i="1"/>
  <c r="M1703" i="1"/>
  <c r="M1704" i="1"/>
  <c r="M1705" i="1"/>
  <c r="M1707" i="1"/>
  <c r="M1708" i="1"/>
  <c r="M1710" i="1"/>
  <c r="M1712" i="1"/>
  <c r="M1713" i="1"/>
  <c r="M1714" i="1"/>
  <c r="M1715" i="1"/>
  <c r="M1716" i="1"/>
  <c r="M1717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90" i="1"/>
  <c r="M1791" i="1"/>
  <c r="M1792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3" i="1"/>
  <c r="M1864" i="1"/>
  <c r="M1865" i="1"/>
  <c r="M1866" i="1"/>
  <c r="M1867" i="1"/>
  <c r="M1868" i="1"/>
  <c r="M1869" i="1"/>
  <c r="M1870" i="1"/>
  <c r="M1871" i="1"/>
  <c r="M1872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5" i="1"/>
  <c r="M1906" i="1"/>
  <c r="M1907" i="1"/>
  <c r="M1908" i="1"/>
  <c r="M1909" i="1"/>
  <c r="M1910" i="1"/>
  <c r="M1911" i="1"/>
  <c r="M1912" i="1"/>
  <c r="M1913" i="1"/>
  <c r="M1914" i="1"/>
  <c r="N1914" i="1" s="1"/>
  <c r="M1915" i="1"/>
  <c r="M1916" i="1"/>
  <c r="M1917" i="1"/>
  <c r="M1919" i="1"/>
  <c r="N1919" i="1" s="1"/>
  <c r="M1920" i="1"/>
  <c r="M1921" i="1"/>
  <c r="M1924" i="1"/>
  <c r="N1924" i="1" s="1"/>
  <c r="M1925" i="1"/>
  <c r="M1926" i="1"/>
  <c r="M1927" i="1"/>
  <c r="M1928" i="1"/>
  <c r="N1928" i="1" s="1"/>
  <c r="M1929" i="1"/>
  <c r="M1930" i="1"/>
  <c r="M1931" i="1"/>
  <c r="M1932" i="1"/>
  <c r="N1932" i="1" s="1"/>
  <c r="M1933" i="1"/>
  <c r="M1934" i="1"/>
  <c r="M1935" i="1"/>
  <c r="M1936" i="1"/>
  <c r="N1936" i="1" s="1"/>
  <c r="M1937" i="1"/>
  <c r="M1938" i="1"/>
  <c r="M1939" i="1"/>
  <c r="M1940" i="1"/>
  <c r="M1941" i="1"/>
  <c r="M1942" i="1"/>
  <c r="M1943" i="1"/>
  <c r="M1944" i="1"/>
  <c r="M1945" i="1"/>
  <c r="M1946" i="1"/>
  <c r="M1947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3" i="1"/>
  <c r="M1964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50" i="1"/>
  <c r="M2051" i="1"/>
  <c r="M2052" i="1"/>
  <c r="N2052" i="1" s="1"/>
  <c r="M2053" i="1"/>
  <c r="M2054" i="1"/>
  <c r="M2055" i="1"/>
  <c r="M2056" i="1"/>
  <c r="N2056" i="1" s="1"/>
  <c r="M2057" i="1"/>
  <c r="M2058" i="1"/>
  <c r="M2059" i="1"/>
  <c r="M2060" i="1"/>
  <c r="N2060" i="1" s="1"/>
  <c r="M2061" i="1"/>
  <c r="M2062" i="1"/>
  <c r="M2063" i="1"/>
  <c r="M2064" i="1"/>
  <c r="N2064" i="1" s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4" i="1"/>
  <c r="M2075" i="1"/>
  <c r="M2076" i="1"/>
  <c r="N2076" i="1" s="1"/>
  <c r="M2077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7" i="1"/>
  <c r="M2098" i="1"/>
  <c r="M2099" i="1"/>
  <c r="M2100" i="1"/>
  <c r="N2100" i="1" s="1"/>
  <c r="M2101" i="1"/>
  <c r="M2102" i="1"/>
  <c r="M2103" i="1"/>
  <c r="M2104" i="1"/>
  <c r="N2104" i="1" s="1"/>
  <c r="M2105" i="1"/>
  <c r="M2106" i="1"/>
  <c r="M2107" i="1"/>
  <c r="M2108" i="1"/>
  <c r="N2108" i="1" s="1"/>
  <c r="M2109" i="1"/>
  <c r="M2110" i="1"/>
  <c r="M2111" i="1"/>
  <c r="M2112" i="1"/>
  <c r="N2112" i="1" s="1"/>
  <c r="M2113" i="1"/>
  <c r="M2114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1" i="1"/>
  <c r="M2150" i="1"/>
  <c r="N2150" i="1" s="1"/>
  <c r="M2151" i="1"/>
  <c r="M2152" i="1"/>
  <c r="M2154" i="1"/>
  <c r="M2155" i="1"/>
  <c r="N2155" i="1" s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N2215" i="1" s="1"/>
  <c r="M2216" i="1"/>
  <c r="M2217" i="1"/>
  <c r="M2218" i="1"/>
  <c r="M2219" i="1"/>
  <c r="N2219" i="1" s="1"/>
  <c r="M2220" i="1"/>
  <c r="M2221" i="1"/>
  <c r="M2222" i="1"/>
  <c r="M2223" i="1"/>
  <c r="N2223" i="1" s="1"/>
  <c r="M2224" i="1"/>
  <c r="M2225" i="1"/>
  <c r="M2226" i="1"/>
  <c r="M2227" i="1"/>
  <c r="N2227" i="1" s="1"/>
  <c r="M2228" i="1"/>
  <c r="M2229" i="1"/>
  <c r="M2230" i="1"/>
  <c r="M2231" i="1"/>
  <c r="N2231" i="1" s="1"/>
  <c r="M1028" i="1"/>
  <c r="M1029" i="1"/>
  <c r="M655" i="1"/>
  <c r="M1620" i="1"/>
  <c r="N1620" i="1" s="1"/>
  <c r="M1619" i="1"/>
  <c r="M661" i="1"/>
  <c r="M662" i="1"/>
  <c r="M654" i="1"/>
  <c r="N654" i="1" s="1"/>
  <c r="M653" i="1"/>
  <c r="M1498" i="1"/>
  <c r="S344" i="1" l="1"/>
  <c r="R344" i="1"/>
  <c r="S328" i="1"/>
  <c r="R328" i="1"/>
  <c r="O1498" i="1"/>
  <c r="O661" i="1"/>
  <c r="O1029" i="1"/>
  <c r="O2229" i="1"/>
  <c r="O2225" i="1"/>
  <c r="O2221" i="1"/>
  <c r="O2217" i="1"/>
  <c r="O2213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2" i="1"/>
  <c r="O2140" i="1"/>
  <c r="O2136" i="1"/>
  <c r="O2132" i="1"/>
  <c r="O2128" i="1"/>
  <c r="O2124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1" i="1"/>
  <c r="O2035" i="1"/>
  <c r="O2031" i="1"/>
  <c r="O2027" i="1"/>
  <c r="O2023" i="1"/>
  <c r="O2018" i="1"/>
  <c r="O2014" i="1"/>
  <c r="O2010" i="1"/>
  <c r="O2006" i="1"/>
  <c r="O2002" i="1"/>
  <c r="O1997" i="1"/>
  <c r="O1993" i="1"/>
  <c r="O1989" i="1"/>
  <c r="O1985" i="1"/>
  <c r="O1980" i="1"/>
  <c r="O1976" i="1"/>
  <c r="O1971" i="1"/>
  <c r="O1967" i="1"/>
  <c r="O1961" i="1"/>
  <c r="O1957" i="1"/>
  <c r="O1953" i="1"/>
  <c r="O1949" i="1"/>
  <c r="O1944" i="1"/>
  <c r="O1940" i="1"/>
  <c r="O1938" i="1"/>
  <c r="O1934" i="1"/>
  <c r="O1930" i="1"/>
  <c r="O1926" i="1"/>
  <c r="O1921" i="1"/>
  <c r="O1916" i="1"/>
  <c r="O1912" i="1"/>
  <c r="O1910" i="1"/>
  <c r="O1906" i="1"/>
  <c r="O1900" i="1"/>
  <c r="O1896" i="1"/>
  <c r="O1892" i="1"/>
  <c r="O1890" i="1"/>
  <c r="O1888" i="1"/>
  <c r="O1884" i="1"/>
  <c r="O1882" i="1"/>
  <c r="O1880" i="1"/>
  <c r="O1878" i="1"/>
  <c r="O1876" i="1"/>
  <c r="O1872" i="1"/>
  <c r="O1870" i="1"/>
  <c r="O1868" i="1"/>
  <c r="O1866" i="1"/>
  <c r="O1864" i="1"/>
  <c r="O1861" i="1"/>
  <c r="O1859" i="1"/>
  <c r="O1857" i="1"/>
  <c r="O1855" i="1"/>
  <c r="O1853" i="1"/>
  <c r="O1851" i="1"/>
  <c r="O1849" i="1"/>
  <c r="O1847" i="1"/>
  <c r="O1845" i="1"/>
  <c r="O1843" i="1"/>
  <c r="O1841" i="1"/>
  <c r="O1839" i="1"/>
  <c r="O1837" i="1"/>
  <c r="O1835" i="1"/>
  <c r="O1833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P1796" i="1"/>
  <c r="O1796" i="1"/>
  <c r="O1794" i="1"/>
  <c r="O1791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P1726" i="1"/>
  <c r="O1726" i="1"/>
  <c r="P1724" i="1"/>
  <c r="O1724" i="1"/>
  <c r="P1722" i="1"/>
  <c r="O1722" i="1"/>
  <c r="O1720" i="1"/>
  <c r="O1717" i="1"/>
  <c r="O1715" i="1"/>
  <c r="O1713" i="1"/>
  <c r="O1710" i="1"/>
  <c r="O1707" i="1"/>
  <c r="O1704" i="1"/>
  <c r="O1702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4" i="1"/>
  <c r="O1652" i="1"/>
  <c r="O1650" i="1"/>
  <c r="O1648" i="1"/>
  <c r="O1646" i="1"/>
  <c r="O1643" i="1"/>
  <c r="O1639" i="1"/>
  <c r="O1636" i="1"/>
  <c r="O1632" i="1"/>
  <c r="O1630" i="1"/>
  <c r="O1628" i="1"/>
  <c r="O1626" i="1"/>
  <c r="O1624" i="1"/>
  <c r="O1622" i="1"/>
  <c r="O1618" i="1"/>
  <c r="O1616" i="1"/>
  <c r="O1614" i="1"/>
  <c r="O1612" i="1"/>
  <c r="O1610" i="1"/>
  <c r="O1608" i="1"/>
  <c r="O1606" i="1"/>
  <c r="O1603" i="1"/>
  <c r="O1601" i="1"/>
  <c r="O1598" i="1"/>
  <c r="O1596" i="1"/>
  <c r="O1591" i="1"/>
  <c r="O1589" i="1"/>
  <c r="O1587" i="1"/>
  <c r="O1585" i="1"/>
  <c r="O1583" i="1"/>
  <c r="O1580" i="1"/>
  <c r="O1579" i="1"/>
  <c r="O1577" i="1"/>
  <c r="O1575" i="1"/>
  <c r="O1573" i="1"/>
  <c r="O1571" i="1"/>
  <c r="O1570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1" i="1"/>
  <c r="O1459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1" i="1"/>
  <c r="O1369" i="1"/>
  <c r="O1367" i="1"/>
  <c r="N1364" i="1"/>
  <c r="O1364" i="1"/>
  <c r="O1362" i="1"/>
  <c r="N1360" i="1"/>
  <c r="P1360" i="1" s="1"/>
  <c r="O1360" i="1"/>
  <c r="O1358" i="1"/>
  <c r="N1356" i="1"/>
  <c r="O1356" i="1"/>
  <c r="O1354" i="1"/>
  <c r="N1352" i="1"/>
  <c r="P1352" i="1" s="1"/>
  <c r="O1352" i="1"/>
  <c r="O1350" i="1"/>
  <c r="N1348" i="1"/>
  <c r="O1348" i="1"/>
  <c r="O1346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1" i="1"/>
  <c r="Q2211" i="1" s="1"/>
  <c r="N2207" i="1"/>
  <c r="N2203" i="1"/>
  <c r="Q2203" i="1" s="1"/>
  <c r="N2199" i="1"/>
  <c r="N2195" i="1"/>
  <c r="Q2195" i="1" s="1"/>
  <c r="N2191" i="1"/>
  <c r="N2187" i="1"/>
  <c r="Q2187" i="1" s="1"/>
  <c r="N2183" i="1"/>
  <c r="N2179" i="1"/>
  <c r="Q2179" i="1" s="1"/>
  <c r="N2175" i="1"/>
  <c r="N2171" i="1"/>
  <c r="Q2171" i="1" s="1"/>
  <c r="N2167" i="1"/>
  <c r="N2163" i="1"/>
  <c r="Q2163" i="1" s="1"/>
  <c r="N2159" i="1"/>
  <c r="N2035" i="1"/>
  <c r="Q2035" i="1" s="1"/>
  <c r="N2031" i="1"/>
  <c r="N2027" i="1"/>
  <c r="Q2027" i="1" s="1"/>
  <c r="N2023" i="1"/>
  <c r="N2018" i="1"/>
  <c r="Q2018" i="1" s="1"/>
  <c r="N2014" i="1"/>
  <c r="N2010" i="1"/>
  <c r="Q2010" i="1" s="1"/>
  <c r="N2006" i="1"/>
  <c r="N2002" i="1"/>
  <c r="Q2002" i="1" s="1"/>
  <c r="N1997" i="1"/>
  <c r="N1993" i="1"/>
  <c r="Q1993" i="1" s="1"/>
  <c r="N1989" i="1"/>
  <c r="N1985" i="1"/>
  <c r="Q1985" i="1" s="1"/>
  <c r="N1980" i="1"/>
  <c r="N1976" i="1"/>
  <c r="Q1976" i="1" s="1"/>
  <c r="N1971" i="1"/>
  <c r="N1967" i="1"/>
  <c r="Q1967" i="1" s="1"/>
  <c r="N1961" i="1"/>
  <c r="N1957" i="1"/>
  <c r="Q1957" i="1" s="1"/>
  <c r="N1953" i="1"/>
  <c r="N1949" i="1"/>
  <c r="Q1949" i="1" s="1"/>
  <c r="N1944" i="1"/>
  <c r="N1940" i="1"/>
  <c r="Q1940" i="1" s="1"/>
  <c r="N1910" i="1"/>
  <c r="Q1910" i="1" s="1"/>
  <c r="N1906" i="1"/>
  <c r="N1900" i="1"/>
  <c r="Q1900" i="1" s="1"/>
  <c r="N1896" i="1"/>
  <c r="N1892" i="1"/>
  <c r="Q1892" i="1" s="1"/>
  <c r="N1888" i="1"/>
  <c r="Q1888" i="1" s="1"/>
  <c r="N1884" i="1"/>
  <c r="N1880" i="1"/>
  <c r="N1876" i="1"/>
  <c r="N1870" i="1"/>
  <c r="N1866" i="1"/>
  <c r="N1861" i="1"/>
  <c r="N1857" i="1"/>
  <c r="N1853" i="1"/>
  <c r="N1849" i="1"/>
  <c r="N1845" i="1"/>
  <c r="N1841" i="1"/>
  <c r="N1837" i="1"/>
  <c r="N1833" i="1"/>
  <c r="N1828" i="1"/>
  <c r="N1824" i="1"/>
  <c r="N1820" i="1"/>
  <c r="N1816" i="1"/>
  <c r="N1812" i="1"/>
  <c r="N1808" i="1"/>
  <c r="N1804" i="1"/>
  <c r="N1800" i="1"/>
  <c r="N1796" i="1"/>
  <c r="Q1796" i="1" s="1"/>
  <c r="N1791" i="1"/>
  <c r="Q1791" i="1" s="1"/>
  <c r="N1786" i="1"/>
  <c r="Q1786" i="1" s="1"/>
  <c r="N1782" i="1"/>
  <c r="Q1782" i="1" s="1"/>
  <c r="N1778" i="1"/>
  <c r="Q1778" i="1" s="1"/>
  <c r="N1774" i="1"/>
  <c r="Q1774" i="1" s="1"/>
  <c r="N1770" i="1"/>
  <c r="Q1770" i="1" s="1"/>
  <c r="N1766" i="1"/>
  <c r="Q1766" i="1" s="1"/>
  <c r="N1762" i="1"/>
  <c r="Q1762" i="1" s="1"/>
  <c r="N1758" i="1"/>
  <c r="Q1758" i="1" s="1"/>
  <c r="N1754" i="1"/>
  <c r="Q1754" i="1" s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N1722" i="1"/>
  <c r="N1717" i="1"/>
  <c r="N1713" i="1"/>
  <c r="N1707" i="1"/>
  <c r="N1702" i="1"/>
  <c r="N1697" i="1"/>
  <c r="N1693" i="1"/>
  <c r="N1689" i="1"/>
  <c r="N1685" i="1"/>
  <c r="N1681" i="1"/>
  <c r="N1677" i="1"/>
  <c r="N1673" i="1"/>
  <c r="N1669" i="1"/>
  <c r="N1665" i="1"/>
  <c r="N1661" i="1"/>
  <c r="N1657" i="1"/>
  <c r="N1652" i="1"/>
  <c r="N1648" i="1"/>
  <c r="N1643" i="1"/>
  <c r="N1636" i="1"/>
  <c r="N1630" i="1"/>
  <c r="N1626" i="1"/>
  <c r="N1622" i="1"/>
  <c r="N1616" i="1"/>
  <c r="N1612" i="1"/>
  <c r="N1608" i="1"/>
  <c r="N1603" i="1"/>
  <c r="N1598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4" i="1"/>
  <c r="N1490" i="1"/>
  <c r="N1486" i="1"/>
  <c r="N1482" i="1"/>
  <c r="N1478" i="1"/>
  <c r="N1474" i="1"/>
  <c r="N1470" i="1"/>
  <c r="N1466" i="1"/>
  <c r="N1461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69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3" i="1"/>
  <c r="Q1233" i="1" s="1"/>
  <c r="N1225" i="1"/>
  <c r="N1217" i="1"/>
  <c r="Q1217" i="1" s="1"/>
  <c r="N1209" i="1"/>
  <c r="N1201" i="1"/>
  <c r="Q1201" i="1" s="1"/>
  <c r="N1193" i="1"/>
  <c r="N1185" i="1"/>
  <c r="Q1185" i="1" s="1"/>
  <c r="N1176" i="1"/>
  <c r="N1168" i="1"/>
  <c r="Q1168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20" i="1"/>
  <c r="O1620" i="1"/>
  <c r="Q1620" i="1" s="1"/>
  <c r="P2231" i="1"/>
  <c r="O2231" i="1"/>
  <c r="Q2231" i="1" s="1"/>
  <c r="P2227" i="1"/>
  <c r="O2227" i="1"/>
  <c r="Q2227" i="1" s="1"/>
  <c r="P2223" i="1"/>
  <c r="O2223" i="1"/>
  <c r="Q2223" i="1" s="1"/>
  <c r="P2219" i="1"/>
  <c r="O2219" i="1"/>
  <c r="Q2219" i="1" s="1"/>
  <c r="P2215" i="1"/>
  <c r="O2215" i="1"/>
  <c r="Q2215" i="1" s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P2155" i="1"/>
  <c r="O2155" i="1"/>
  <c r="Q2155" i="1" s="1"/>
  <c r="P2150" i="1"/>
  <c r="O2150" i="1"/>
  <c r="Q2150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2" i="1"/>
  <c r="O2112" i="1"/>
  <c r="Q2112" i="1" s="1"/>
  <c r="P2108" i="1"/>
  <c r="O2108" i="1"/>
  <c r="Q2108" i="1" s="1"/>
  <c r="P2104" i="1"/>
  <c r="O2104" i="1"/>
  <c r="Q2104" i="1" s="1"/>
  <c r="P2100" i="1"/>
  <c r="O2100" i="1"/>
  <c r="Q2100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6" i="1"/>
  <c r="O2076" i="1"/>
  <c r="Q2076" i="1" s="1"/>
  <c r="P2072" i="1"/>
  <c r="O2072" i="1"/>
  <c r="Q2072" i="1" s="1"/>
  <c r="P2068" i="1"/>
  <c r="O2068" i="1"/>
  <c r="Q2068" i="1" s="1"/>
  <c r="P2064" i="1"/>
  <c r="O2064" i="1"/>
  <c r="Q2064" i="1" s="1"/>
  <c r="P2060" i="1"/>
  <c r="O2060" i="1"/>
  <c r="Q2060" i="1" s="1"/>
  <c r="P2056" i="1"/>
  <c r="O2056" i="1"/>
  <c r="Q2056" i="1" s="1"/>
  <c r="P2052" i="1"/>
  <c r="O2052" i="1"/>
  <c r="Q2052" i="1" s="1"/>
  <c r="P2043" i="1"/>
  <c r="O2043" i="1"/>
  <c r="Q2043" i="1" s="1"/>
  <c r="P2039" i="1"/>
  <c r="O2039" i="1"/>
  <c r="Q2039" i="1" s="1"/>
  <c r="O2037" i="1"/>
  <c r="O2033" i="1"/>
  <c r="O2029" i="1"/>
  <c r="O2025" i="1"/>
  <c r="O2020" i="1"/>
  <c r="O2016" i="1"/>
  <c r="O2012" i="1"/>
  <c r="O2008" i="1"/>
  <c r="O2004" i="1"/>
  <c r="O1999" i="1"/>
  <c r="O1995" i="1"/>
  <c r="O1991" i="1"/>
  <c r="O1987" i="1"/>
  <c r="O1982" i="1"/>
  <c r="O1978" i="1"/>
  <c r="O1973" i="1"/>
  <c r="O1969" i="1"/>
  <c r="O1964" i="1"/>
  <c r="O1959" i="1"/>
  <c r="O1955" i="1"/>
  <c r="O1951" i="1"/>
  <c r="O1946" i="1"/>
  <c r="O1942" i="1"/>
  <c r="P1936" i="1"/>
  <c r="O1936" i="1"/>
  <c r="Q1936" i="1" s="1"/>
  <c r="P1932" i="1"/>
  <c r="O1932" i="1"/>
  <c r="Q1932" i="1" s="1"/>
  <c r="P1928" i="1"/>
  <c r="O1928" i="1"/>
  <c r="Q1928" i="1" s="1"/>
  <c r="P1924" i="1"/>
  <c r="O1924" i="1"/>
  <c r="Q1924" i="1" s="1"/>
  <c r="P1919" i="1"/>
  <c r="O1919" i="1"/>
  <c r="Q1919" i="1" s="1"/>
  <c r="P1914" i="1"/>
  <c r="O1914" i="1"/>
  <c r="Q1914" i="1" s="1"/>
  <c r="O1908" i="1"/>
  <c r="O1902" i="1"/>
  <c r="O1898" i="1"/>
  <c r="O1894" i="1"/>
  <c r="O1886" i="1"/>
  <c r="O653" i="1"/>
  <c r="N653" i="1"/>
  <c r="O662" i="1"/>
  <c r="N662" i="1"/>
  <c r="O1619" i="1"/>
  <c r="N1619" i="1"/>
  <c r="O655" i="1"/>
  <c r="N655" i="1"/>
  <c r="O1028" i="1"/>
  <c r="N1028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P2190" i="1"/>
  <c r="O2190" i="1"/>
  <c r="N2190" i="1"/>
  <c r="O2188" i="1"/>
  <c r="N2188" i="1"/>
  <c r="O2186" i="1"/>
  <c r="N2186" i="1"/>
  <c r="O2184" i="1"/>
  <c r="N2184" i="1"/>
  <c r="O2182" i="1"/>
  <c r="N2182" i="1"/>
  <c r="O2180" i="1"/>
  <c r="N2180" i="1"/>
  <c r="O2178" i="1"/>
  <c r="N2178" i="1"/>
  <c r="O2176" i="1"/>
  <c r="N2176" i="1"/>
  <c r="O2174" i="1"/>
  <c r="N2174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1" i="1"/>
  <c r="N2151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19" i="1"/>
  <c r="N2019" i="1"/>
  <c r="O2017" i="1"/>
  <c r="N2017" i="1"/>
  <c r="O2015" i="1"/>
  <c r="N2015" i="1"/>
  <c r="O2013" i="1"/>
  <c r="N2013" i="1"/>
  <c r="O2011" i="1"/>
  <c r="N2011" i="1"/>
  <c r="O2009" i="1"/>
  <c r="N2009" i="1"/>
  <c r="O2007" i="1"/>
  <c r="N2007" i="1"/>
  <c r="O2005" i="1"/>
  <c r="N2005" i="1"/>
  <c r="O2003" i="1"/>
  <c r="N2003" i="1"/>
  <c r="O2001" i="1"/>
  <c r="N2001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4" i="1"/>
  <c r="N1974" i="1"/>
  <c r="O1972" i="1"/>
  <c r="N1972" i="1"/>
  <c r="O1970" i="1"/>
  <c r="N1970" i="1"/>
  <c r="O1968" i="1"/>
  <c r="N1968" i="1"/>
  <c r="O1966" i="1"/>
  <c r="N1966" i="1"/>
  <c r="O1963" i="1"/>
  <c r="N1963" i="1"/>
  <c r="O1960" i="1"/>
  <c r="N1960" i="1"/>
  <c r="O1958" i="1"/>
  <c r="N1958" i="1"/>
  <c r="O1956" i="1"/>
  <c r="N1956" i="1"/>
  <c r="O1954" i="1"/>
  <c r="N1954" i="1"/>
  <c r="O1952" i="1"/>
  <c r="N1952" i="1"/>
  <c r="O1950" i="1"/>
  <c r="N1950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0" i="1"/>
  <c r="N1920" i="1"/>
  <c r="O1917" i="1"/>
  <c r="N1917" i="1"/>
  <c r="O1915" i="1"/>
  <c r="N1915" i="1"/>
  <c r="O1913" i="1"/>
  <c r="N1913" i="1"/>
  <c r="O1911" i="1"/>
  <c r="N1911" i="1"/>
  <c r="O1909" i="1"/>
  <c r="N1909" i="1"/>
  <c r="O1907" i="1"/>
  <c r="N1907" i="1"/>
  <c r="O1905" i="1"/>
  <c r="N1905" i="1"/>
  <c r="O1901" i="1"/>
  <c r="N1901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1" i="1"/>
  <c r="N1871" i="1"/>
  <c r="O1869" i="1"/>
  <c r="N1869" i="1"/>
  <c r="O1867" i="1"/>
  <c r="N1867" i="1"/>
  <c r="O1865" i="1"/>
  <c r="N1865" i="1"/>
  <c r="O1863" i="1"/>
  <c r="N1863" i="1"/>
  <c r="O1860" i="1"/>
  <c r="N1860" i="1"/>
  <c r="O1858" i="1"/>
  <c r="N1858" i="1"/>
  <c r="O1856" i="1"/>
  <c r="N1856" i="1"/>
  <c r="O1854" i="1"/>
  <c r="N1854" i="1"/>
  <c r="O1852" i="1"/>
  <c r="N1852" i="1"/>
  <c r="O1850" i="1"/>
  <c r="N1850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2" i="1"/>
  <c r="N1792" i="1"/>
  <c r="O1790" i="1"/>
  <c r="N1790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P1727" i="1"/>
  <c r="N1727" i="1"/>
  <c r="P1725" i="1"/>
  <c r="O1725" i="1"/>
  <c r="N1725" i="1"/>
  <c r="O1723" i="1"/>
  <c r="N1723" i="1"/>
  <c r="P1723" i="1"/>
  <c r="O1721" i="1"/>
  <c r="N1721" i="1"/>
  <c r="O1719" i="1"/>
  <c r="N1719" i="1"/>
  <c r="O1716" i="1"/>
  <c r="N1716" i="1"/>
  <c r="O1714" i="1"/>
  <c r="N1714" i="1"/>
  <c r="O1712" i="1"/>
  <c r="N1712" i="1"/>
  <c r="O1708" i="1"/>
  <c r="N1708" i="1"/>
  <c r="O1705" i="1"/>
  <c r="N1705" i="1"/>
  <c r="O1703" i="1"/>
  <c r="N1703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2" i="1"/>
  <c r="N1672" i="1"/>
  <c r="O1670" i="1"/>
  <c r="N1670" i="1"/>
  <c r="O1668" i="1"/>
  <c r="N1668" i="1"/>
  <c r="O1666" i="1"/>
  <c r="N1666" i="1"/>
  <c r="O1664" i="1"/>
  <c r="N1664" i="1"/>
  <c r="O1662" i="1"/>
  <c r="N1662" i="1"/>
  <c r="O1660" i="1"/>
  <c r="N1660" i="1"/>
  <c r="O1658" i="1"/>
  <c r="N1658" i="1"/>
  <c r="O1656" i="1"/>
  <c r="N1656" i="1"/>
  <c r="O1653" i="1"/>
  <c r="N1653" i="1"/>
  <c r="O1651" i="1"/>
  <c r="N1651" i="1"/>
  <c r="O1649" i="1"/>
  <c r="N1649" i="1"/>
  <c r="O1647" i="1"/>
  <c r="N1647" i="1"/>
  <c r="O1644" i="1"/>
  <c r="N1644" i="1"/>
  <c r="O1642" i="1"/>
  <c r="N1642" i="1"/>
  <c r="O1637" i="1"/>
  <c r="N1637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4" i="1"/>
  <c r="N1604" i="1"/>
  <c r="O1602" i="1"/>
  <c r="N1602" i="1"/>
  <c r="O1600" i="1"/>
  <c r="N1600" i="1"/>
  <c r="O1597" i="1"/>
  <c r="N1597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1" i="1"/>
  <c r="N1581" i="1"/>
  <c r="O1578" i="1"/>
  <c r="N1578" i="1"/>
  <c r="O1576" i="1"/>
  <c r="N1576" i="1"/>
  <c r="O1574" i="1"/>
  <c r="N1574" i="1"/>
  <c r="O1572" i="1"/>
  <c r="N1572" i="1"/>
  <c r="O1569" i="1"/>
  <c r="N1569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3" i="1"/>
  <c r="N1473" i="1"/>
  <c r="O1471" i="1"/>
  <c r="N1471" i="1"/>
  <c r="O1469" i="1"/>
  <c r="N1469" i="1"/>
  <c r="O1467" i="1"/>
  <c r="N1467" i="1"/>
  <c r="O1465" i="1"/>
  <c r="N1465" i="1"/>
  <c r="O1462" i="1"/>
  <c r="N1462" i="1"/>
  <c r="O1460" i="1"/>
  <c r="N1460" i="1"/>
  <c r="O1458" i="1"/>
  <c r="N1458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7" i="1"/>
  <c r="N1387" i="1"/>
  <c r="O1385" i="1"/>
  <c r="N1385" i="1"/>
  <c r="O1383" i="1"/>
  <c r="N1383" i="1"/>
  <c r="P1381" i="1"/>
  <c r="O1381" i="1"/>
  <c r="N1381" i="1"/>
  <c r="O1379" i="1"/>
  <c r="N1379" i="1"/>
  <c r="O1377" i="1"/>
  <c r="N1377" i="1"/>
  <c r="O1375" i="1"/>
  <c r="N1375" i="1"/>
  <c r="O1372" i="1"/>
  <c r="N1372" i="1"/>
  <c r="O1370" i="1"/>
  <c r="N1370" i="1"/>
  <c r="O1368" i="1"/>
  <c r="N1368" i="1"/>
  <c r="O1366" i="1"/>
  <c r="N1366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8" i="1"/>
  <c r="Q1498" i="1" s="1"/>
  <c r="N661" i="1"/>
  <c r="N1029" i="1"/>
  <c r="Q1029" i="1" s="1"/>
  <c r="N2229" i="1"/>
  <c r="N2225" i="1"/>
  <c r="Q2225" i="1" s="1"/>
  <c r="N2221" i="1"/>
  <c r="N2217" i="1"/>
  <c r="Q2217" i="1" s="1"/>
  <c r="N2213" i="1"/>
  <c r="N2209" i="1"/>
  <c r="Q2209" i="1" s="1"/>
  <c r="N2205" i="1"/>
  <c r="N2201" i="1"/>
  <c r="Q2201" i="1" s="1"/>
  <c r="N2197" i="1"/>
  <c r="N2193" i="1"/>
  <c r="Q2193" i="1" s="1"/>
  <c r="N2189" i="1"/>
  <c r="N2185" i="1"/>
  <c r="Q2185" i="1" s="1"/>
  <c r="N2181" i="1"/>
  <c r="N2177" i="1"/>
  <c r="Q2177" i="1" s="1"/>
  <c r="N2173" i="1"/>
  <c r="N2169" i="1"/>
  <c r="Q2169" i="1" s="1"/>
  <c r="N2165" i="1"/>
  <c r="N2161" i="1"/>
  <c r="Q2161" i="1" s="1"/>
  <c r="N2157" i="1"/>
  <c r="N2152" i="1"/>
  <c r="Q2152" i="1" s="1"/>
  <c r="N2140" i="1"/>
  <c r="N2136" i="1"/>
  <c r="Q2136" i="1" s="1"/>
  <c r="N2132" i="1"/>
  <c r="N2128" i="1"/>
  <c r="Q2128" i="1" s="1"/>
  <c r="N2124" i="1"/>
  <c r="N2114" i="1"/>
  <c r="Q2114" i="1" s="1"/>
  <c r="N2110" i="1"/>
  <c r="N2106" i="1"/>
  <c r="Q2106" i="1" s="1"/>
  <c r="N2102" i="1"/>
  <c r="N2098" i="1"/>
  <c r="Q2098" i="1" s="1"/>
  <c r="N2094" i="1"/>
  <c r="N2090" i="1"/>
  <c r="Q2090" i="1" s="1"/>
  <c r="N2086" i="1"/>
  <c r="N2082" i="1"/>
  <c r="Q2082" i="1" s="1"/>
  <c r="N2078" i="1"/>
  <c r="N2074" i="1"/>
  <c r="Q2074" i="1" s="1"/>
  <c r="N2070" i="1"/>
  <c r="N2066" i="1"/>
  <c r="Q2066" i="1" s="1"/>
  <c r="N2062" i="1"/>
  <c r="N2058" i="1"/>
  <c r="Q2058" i="1" s="1"/>
  <c r="N2054" i="1"/>
  <c r="N2050" i="1"/>
  <c r="Q2050" i="1" s="1"/>
  <c r="N2041" i="1"/>
  <c r="N2037" i="1"/>
  <c r="Q2037" i="1" s="1"/>
  <c r="N2033" i="1"/>
  <c r="N2029" i="1"/>
  <c r="Q2029" i="1" s="1"/>
  <c r="N2025" i="1"/>
  <c r="N2020" i="1"/>
  <c r="Q2020" i="1" s="1"/>
  <c r="N2016" i="1"/>
  <c r="N2012" i="1"/>
  <c r="Q2012" i="1" s="1"/>
  <c r="N2008" i="1"/>
  <c r="N2004" i="1"/>
  <c r="Q2004" i="1" s="1"/>
  <c r="N1999" i="1"/>
  <c r="N1995" i="1"/>
  <c r="Q1995" i="1" s="1"/>
  <c r="N1991" i="1"/>
  <c r="N1987" i="1"/>
  <c r="Q1987" i="1" s="1"/>
  <c r="N1982" i="1"/>
  <c r="N1978" i="1"/>
  <c r="Q1978" i="1" s="1"/>
  <c r="N1973" i="1"/>
  <c r="N1969" i="1"/>
  <c r="Q1969" i="1" s="1"/>
  <c r="N1964" i="1"/>
  <c r="N1959" i="1"/>
  <c r="Q1959" i="1" s="1"/>
  <c r="N1955" i="1"/>
  <c r="N1951" i="1"/>
  <c r="Q1951" i="1" s="1"/>
  <c r="N1946" i="1"/>
  <c r="N1942" i="1"/>
  <c r="Q1942" i="1" s="1"/>
  <c r="N1938" i="1"/>
  <c r="N1934" i="1"/>
  <c r="Q1934" i="1" s="1"/>
  <c r="N1930" i="1"/>
  <c r="N1926" i="1"/>
  <c r="Q1926" i="1" s="1"/>
  <c r="N1921" i="1"/>
  <c r="N1916" i="1"/>
  <c r="Q1916" i="1" s="1"/>
  <c r="N1912" i="1"/>
  <c r="N1908" i="1"/>
  <c r="N1902" i="1"/>
  <c r="N1898" i="1"/>
  <c r="N1894" i="1"/>
  <c r="N1890" i="1"/>
  <c r="N1886" i="1"/>
  <c r="N1882" i="1"/>
  <c r="Q1882" i="1" s="1"/>
  <c r="N1878" i="1"/>
  <c r="N1872" i="1"/>
  <c r="Q1872" i="1" s="1"/>
  <c r="N1868" i="1"/>
  <c r="N1864" i="1"/>
  <c r="Q1864" i="1" s="1"/>
  <c r="N1859" i="1"/>
  <c r="N1855" i="1"/>
  <c r="Q1855" i="1" s="1"/>
  <c r="N1851" i="1"/>
  <c r="N1847" i="1"/>
  <c r="Q1847" i="1" s="1"/>
  <c r="N1843" i="1"/>
  <c r="N1839" i="1"/>
  <c r="Q1839" i="1" s="1"/>
  <c r="N1835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88" i="1"/>
  <c r="N1784" i="1"/>
  <c r="N1780" i="1"/>
  <c r="N1776" i="1"/>
  <c r="N1772" i="1"/>
  <c r="N1768" i="1"/>
  <c r="N1764" i="1"/>
  <c r="N1760" i="1"/>
  <c r="N1756" i="1"/>
  <c r="N1752" i="1"/>
  <c r="N1748" i="1"/>
  <c r="N1744" i="1"/>
  <c r="N1740" i="1"/>
  <c r="N1736" i="1"/>
  <c r="N1732" i="1"/>
  <c r="N1728" i="1"/>
  <c r="N1724" i="1"/>
  <c r="N1720" i="1"/>
  <c r="N1715" i="1"/>
  <c r="Q1715" i="1" s="1"/>
  <c r="N1710" i="1"/>
  <c r="N1704" i="1"/>
  <c r="Q1704" i="1" s="1"/>
  <c r="N1699" i="1"/>
  <c r="N1695" i="1"/>
  <c r="Q1695" i="1" s="1"/>
  <c r="N1691" i="1"/>
  <c r="N1687" i="1"/>
  <c r="Q1687" i="1" s="1"/>
  <c r="N1683" i="1"/>
  <c r="N1679" i="1"/>
  <c r="Q1679" i="1" s="1"/>
  <c r="N1675" i="1"/>
  <c r="N1671" i="1"/>
  <c r="Q1671" i="1" s="1"/>
  <c r="N1667" i="1"/>
  <c r="N1663" i="1"/>
  <c r="Q1663" i="1" s="1"/>
  <c r="N1659" i="1"/>
  <c r="N1654" i="1"/>
  <c r="Q1654" i="1" s="1"/>
  <c r="N1650" i="1"/>
  <c r="N1646" i="1"/>
  <c r="Q1646" i="1" s="1"/>
  <c r="N1639" i="1"/>
  <c r="N1632" i="1"/>
  <c r="Q1632" i="1" s="1"/>
  <c r="N1628" i="1"/>
  <c r="N1624" i="1"/>
  <c r="Q1624" i="1" s="1"/>
  <c r="N1618" i="1"/>
  <c r="N1614" i="1"/>
  <c r="Q1614" i="1" s="1"/>
  <c r="N1610" i="1"/>
  <c r="N1606" i="1"/>
  <c r="Q1606" i="1" s="1"/>
  <c r="N1601" i="1"/>
  <c r="N1596" i="1"/>
  <c r="Q1596" i="1" s="1"/>
  <c r="N1589" i="1"/>
  <c r="N1585" i="1"/>
  <c r="Q1585" i="1" s="1"/>
  <c r="N1580" i="1"/>
  <c r="N1577" i="1"/>
  <c r="Q1577" i="1" s="1"/>
  <c r="N1573" i="1"/>
  <c r="N1570" i="1"/>
  <c r="Q1570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21" i="1"/>
  <c r="Q1521" i="1" s="1"/>
  <c r="N1517" i="1"/>
  <c r="N1513" i="1"/>
  <c r="Q1513" i="1" s="1"/>
  <c r="N1509" i="1"/>
  <c r="N1505" i="1"/>
  <c r="Q1505" i="1" s="1"/>
  <c r="N1501" i="1"/>
  <c r="N1496" i="1"/>
  <c r="Q1496" i="1" s="1"/>
  <c r="N1492" i="1"/>
  <c r="N1488" i="1"/>
  <c r="Q1488" i="1" s="1"/>
  <c r="N1484" i="1"/>
  <c r="N1480" i="1"/>
  <c r="Q1480" i="1" s="1"/>
  <c r="N1476" i="1"/>
  <c r="N1472" i="1"/>
  <c r="Q1472" i="1" s="1"/>
  <c r="N1468" i="1"/>
  <c r="N1464" i="1"/>
  <c r="Q1464" i="1" s="1"/>
  <c r="N1459" i="1"/>
  <c r="N1452" i="1"/>
  <c r="Q1452" i="1" s="1"/>
  <c r="N1448" i="1"/>
  <c r="N1444" i="1"/>
  <c r="Q1444" i="1" s="1"/>
  <c r="N1440" i="1"/>
  <c r="N1436" i="1"/>
  <c r="Q1436" i="1" s="1"/>
  <c r="N1432" i="1"/>
  <c r="N1428" i="1"/>
  <c r="Q1428" i="1" s="1"/>
  <c r="N1424" i="1"/>
  <c r="N1420" i="1"/>
  <c r="Q1420" i="1" s="1"/>
  <c r="N1416" i="1"/>
  <c r="N1412" i="1"/>
  <c r="Q1412" i="1" s="1"/>
  <c r="N1408" i="1"/>
  <c r="N1404" i="1"/>
  <c r="Q1404" i="1" s="1"/>
  <c r="N1400" i="1"/>
  <c r="N1396" i="1"/>
  <c r="Q1396" i="1" s="1"/>
  <c r="N1392" i="1"/>
  <c r="N1388" i="1"/>
  <c r="Q1388" i="1" s="1"/>
  <c r="N1384" i="1"/>
  <c r="N1380" i="1"/>
  <c r="Q1380" i="1" s="1"/>
  <c r="N1376" i="1"/>
  <c r="N1371" i="1"/>
  <c r="Q1371" i="1" s="1"/>
  <c r="N1367" i="1"/>
  <c r="N1358" i="1"/>
  <c r="Q1358" i="1" s="1"/>
  <c r="N1350" i="1"/>
  <c r="N1342" i="1"/>
  <c r="Q1342" i="1" s="1"/>
  <c r="N1334" i="1"/>
  <c r="N1326" i="1"/>
  <c r="Q1326" i="1" s="1"/>
  <c r="N1318" i="1"/>
  <c r="N1310" i="1"/>
  <c r="Q1310" i="1" s="1"/>
  <c r="N1302" i="1"/>
  <c r="N1294" i="1"/>
  <c r="Q1294" i="1" s="1"/>
  <c r="N1286" i="1"/>
  <c r="N1278" i="1"/>
  <c r="Q1278" i="1" s="1"/>
  <c r="N1270" i="1"/>
  <c r="N1262" i="1"/>
  <c r="Q1262" i="1" s="1"/>
  <c r="N1254" i="1"/>
  <c r="N1246" i="1"/>
  <c r="Q1246" i="1" s="1"/>
  <c r="N1238" i="1"/>
  <c r="N1229" i="1"/>
  <c r="N1221" i="1"/>
  <c r="N1213" i="1"/>
  <c r="N1205" i="1"/>
  <c r="N1197" i="1"/>
  <c r="N1189" i="1"/>
  <c r="N1181" i="1"/>
  <c r="N1172" i="1"/>
  <c r="N1164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6" i="1"/>
  <c r="Q1193" i="1"/>
  <c r="Q1209" i="1"/>
  <c r="T1209" i="1" s="1"/>
  <c r="Q1225" i="1"/>
  <c r="Q1242" i="1"/>
  <c r="Q1258" i="1"/>
  <c r="Q1274" i="1"/>
  <c r="T1274" i="1" s="1"/>
  <c r="Q1290" i="1"/>
  <c r="U1290" i="1" s="1"/>
  <c r="W1290" i="1" s="1"/>
  <c r="Q1306" i="1"/>
  <c r="Q1322" i="1"/>
  <c r="Q1338" i="1"/>
  <c r="Q1354" i="1"/>
  <c r="U1354" i="1" s="1"/>
  <c r="Q1369" i="1"/>
  <c r="Q1378" i="1"/>
  <c r="Q1386" i="1"/>
  <c r="Q1394" i="1"/>
  <c r="U1394" i="1" s="1"/>
  <c r="W1394" i="1" s="1"/>
  <c r="Q1402" i="1"/>
  <c r="Q1410" i="1"/>
  <c r="Q1418" i="1"/>
  <c r="Q1426" i="1"/>
  <c r="Q1434" i="1"/>
  <c r="Q1442" i="1"/>
  <c r="Q1450" i="1"/>
  <c r="Q1461" i="1"/>
  <c r="Q1470" i="1"/>
  <c r="Q1478" i="1"/>
  <c r="Q1486" i="1"/>
  <c r="T1486" i="1" s="1"/>
  <c r="Q1494" i="1"/>
  <c r="Q1503" i="1"/>
  <c r="Q1511" i="1"/>
  <c r="Q1519" i="1"/>
  <c r="Q1527" i="1"/>
  <c r="Q1535" i="1"/>
  <c r="Q1543" i="1"/>
  <c r="T1543" i="1" s="1"/>
  <c r="Q1551" i="1"/>
  <c r="Q1559" i="1"/>
  <c r="T1559" i="1" s="1"/>
  <c r="Q1567" i="1"/>
  <c r="Q1575" i="1"/>
  <c r="Q1583" i="1"/>
  <c r="Q1591" i="1"/>
  <c r="Q1603" i="1"/>
  <c r="Q1612" i="1"/>
  <c r="Q1622" i="1"/>
  <c r="Q1630" i="1"/>
  <c r="Q1643" i="1"/>
  <c r="Q1652" i="1"/>
  <c r="Q1661" i="1"/>
  <c r="Q1669" i="1"/>
  <c r="Q1677" i="1"/>
  <c r="Q1685" i="1"/>
  <c r="Q1693" i="1"/>
  <c r="Q1702" i="1"/>
  <c r="Q1713" i="1"/>
  <c r="Q1722" i="1"/>
  <c r="Q1804" i="1"/>
  <c r="T1804" i="1" s="1"/>
  <c r="Q1812" i="1"/>
  <c r="Q1820" i="1"/>
  <c r="Q1828" i="1"/>
  <c r="U1828" i="1" s="1"/>
  <c r="W1828" i="1" s="1"/>
  <c r="Q1837" i="1"/>
  <c r="Q1845" i="1"/>
  <c r="Q1853" i="1"/>
  <c r="Q1861" i="1"/>
  <c r="Q1870" i="1"/>
  <c r="Q1880" i="1"/>
  <c r="Q1896" i="1"/>
  <c r="Q1906" i="1"/>
  <c r="Q1041" i="1"/>
  <c r="Q1102" i="1"/>
  <c r="Q1600" i="1"/>
  <c r="P1600" i="1"/>
  <c r="R1600" i="1" s="1"/>
  <c r="Q1602" i="1"/>
  <c r="Q1604" i="1"/>
  <c r="Q1607" i="1"/>
  <c r="Q1609" i="1"/>
  <c r="Q1617" i="1"/>
  <c r="Q1637" i="1"/>
  <c r="Q1674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6" i="1"/>
  <c r="W1326" i="1" s="1"/>
  <c r="T1326" i="1"/>
  <c r="U1444" i="1"/>
  <c r="W1444" i="1" s="1"/>
  <c r="T1444" i="1"/>
  <c r="U1798" i="1"/>
  <c r="W1798" i="1" s="1"/>
  <c r="T1798" i="1"/>
  <c r="U2066" i="1"/>
  <c r="W2066" i="1" s="1"/>
  <c r="T2066" i="1"/>
  <c r="U2106" i="1"/>
  <c r="W2106" i="1" s="1"/>
  <c r="T2106" i="1"/>
  <c r="U2152" i="1"/>
  <c r="W2152" i="1" s="1"/>
  <c r="T2152" i="1"/>
  <c r="U2068" i="1"/>
  <c r="W2068" i="1" s="1"/>
  <c r="T2068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6" i="1"/>
  <c r="W1746" i="1" s="1"/>
  <c r="T1746" i="1"/>
  <c r="U2018" i="1"/>
  <c r="W2018" i="1" s="1"/>
  <c r="T2018" i="1"/>
  <c r="U500" i="1"/>
  <c r="W500" i="1" s="1"/>
  <c r="T500" i="1"/>
  <c r="U1009" i="1"/>
  <c r="W1009" i="1" s="1"/>
  <c r="T1009" i="1"/>
  <c r="U1278" i="1"/>
  <c r="W1278" i="1" s="1"/>
  <c r="T1278" i="1"/>
  <c r="U1545" i="1"/>
  <c r="W1545" i="1" s="1"/>
  <c r="T1545" i="1"/>
  <c r="U1928" i="1"/>
  <c r="W1928" i="1" s="1"/>
  <c r="T1928" i="1"/>
  <c r="U541" i="1"/>
  <c r="W541" i="1" s="1"/>
  <c r="T541" i="1"/>
  <c r="U1201" i="1"/>
  <c r="W1201" i="1" s="1"/>
  <c r="T1201" i="1"/>
  <c r="U1742" i="1"/>
  <c r="W1742" i="1" s="1"/>
  <c r="T1742" i="1"/>
  <c r="U1750" i="1"/>
  <c r="W1750" i="1" s="1"/>
  <c r="T1750" i="1"/>
  <c r="Q233" i="1"/>
  <c r="Q774" i="1"/>
  <c r="Q1364" i="1"/>
  <c r="Q1399" i="1"/>
  <c r="Q1727" i="1"/>
  <c r="Q1467" i="1"/>
  <c r="P1467" i="1"/>
  <c r="R1467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4" i="1"/>
  <c r="Q1181" i="1"/>
  <c r="Q1197" i="1"/>
  <c r="Q1213" i="1"/>
  <c r="Q1229" i="1"/>
  <c r="Q1724" i="1"/>
  <c r="Q1732" i="1"/>
  <c r="Q1740" i="1"/>
  <c r="Q1748" i="1"/>
  <c r="Q1756" i="1"/>
  <c r="Q1764" i="1"/>
  <c r="Q1772" i="1"/>
  <c r="Q1780" i="1"/>
  <c r="Q1788" i="1"/>
  <c r="Q1890" i="1"/>
  <c r="Q1469" i="1"/>
  <c r="Q1471" i="1"/>
  <c r="Q1473" i="1"/>
  <c r="Q1475" i="1"/>
  <c r="Q1483" i="1"/>
  <c r="Q1500" i="1"/>
  <c r="Q1532" i="1"/>
  <c r="Q1743" i="1"/>
  <c r="Q1775" i="1"/>
  <c r="Q341" i="1"/>
  <c r="Q373" i="1"/>
  <c r="Q408" i="1"/>
  <c r="Q646" i="1"/>
  <c r="Q668" i="1"/>
  <c r="Q684" i="1"/>
  <c r="Q700" i="1"/>
  <c r="Q910" i="1"/>
  <c r="Q929" i="1"/>
  <c r="Q942" i="1"/>
  <c r="Q964" i="1"/>
  <c r="Q1250" i="1"/>
  <c r="Q1266" i="1"/>
  <c r="Q1282" i="1"/>
  <c r="Q1298" i="1"/>
  <c r="Q379" i="1"/>
  <c r="Q640" i="1"/>
  <c r="Q904" i="1"/>
  <c r="Q1235" i="1"/>
  <c r="Q1898" i="1"/>
  <c r="Q1908" i="1"/>
  <c r="Q1375" i="1"/>
  <c r="P1399" i="1"/>
  <c r="R1399" i="1" s="1"/>
  <c r="Q1401" i="1"/>
  <c r="Q1403" i="1"/>
  <c r="Q1405" i="1"/>
  <c r="Q1407" i="1"/>
  <c r="Q1415" i="1"/>
  <c r="Q1431" i="1"/>
  <c r="P1532" i="1"/>
  <c r="S1532" i="1" s="1"/>
  <c r="Q1534" i="1"/>
  <c r="Q1536" i="1"/>
  <c r="Q1538" i="1"/>
  <c r="Q1540" i="1"/>
  <c r="Q1548" i="1"/>
  <c r="Q1564" i="1"/>
  <c r="P1674" i="1"/>
  <c r="R1674" i="1" s="1"/>
  <c r="Q1676" i="1"/>
  <c r="Q1678" i="1"/>
  <c r="Q1680" i="1"/>
  <c r="Q1682" i="1"/>
  <c r="Q1690" i="1"/>
  <c r="Q1708" i="1"/>
  <c r="P1775" i="1"/>
  <c r="R1775" i="1" s="1"/>
  <c r="Q1777" i="1"/>
  <c r="Q1779" i="1"/>
  <c r="Q1781" i="1"/>
  <c r="Q1783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4" i="1"/>
  <c r="Q1330" i="1"/>
  <c r="Q1346" i="1"/>
  <c r="Q1362" i="1"/>
  <c r="Q1374" i="1"/>
  <c r="Q1382" i="1"/>
  <c r="Q1390" i="1"/>
  <c r="Q1398" i="1"/>
  <c r="Q1406" i="1"/>
  <c r="Q1414" i="1"/>
  <c r="Q1422" i="1"/>
  <c r="Q1430" i="1"/>
  <c r="Q1438" i="1"/>
  <c r="Q1446" i="1"/>
  <c r="Q1454" i="1"/>
  <c r="Q1466" i="1"/>
  <c r="Q1474" i="1"/>
  <c r="Q1482" i="1"/>
  <c r="Q1490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8" i="1"/>
  <c r="Q1608" i="1"/>
  <c r="Q1616" i="1"/>
  <c r="Q1626" i="1"/>
  <c r="Q1636" i="1"/>
  <c r="Q1648" i="1"/>
  <c r="Q1657" i="1"/>
  <c r="Q1665" i="1"/>
  <c r="Q1673" i="1"/>
  <c r="Q1681" i="1"/>
  <c r="Q1689" i="1"/>
  <c r="Q1697" i="1"/>
  <c r="Q1707" i="1"/>
  <c r="Q1717" i="1"/>
  <c r="Q1726" i="1"/>
  <c r="Q1800" i="1"/>
  <c r="Q1808" i="1"/>
  <c r="Q1816" i="1"/>
  <c r="Q1824" i="1"/>
  <c r="Q1833" i="1"/>
  <c r="Q1841" i="1"/>
  <c r="Q1849" i="1"/>
  <c r="Q1857" i="1"/>
  <c r="Q1866" i="1"/>
  <c r="Q1876" i="1"/>
  <c r="Q1884" i="1"/>
  <c r="Q1944" i="1"/>
  <c r="Q1953" i="1"/>
  <c r="Q1961" i="1"/>
  <c r="Q1971" i="1"/>
  <c r="Q1980" i="1"/>
  <c r="Q1989" i="1"/>
  <c r="Q1997" i="1"/>
  <c r="Q2006" i="1"/>
  <c r="Q2014" i="1"/>
  <c r="Q2023" i="1"/>
  <c r="Q2031" i="1"/>
  <c r="Q2159" i="1"/>
  <c r="Q2167" i="1"/>
  <c r="Q2175" i="1"/>
  <c r="Q2183" i="1"/>
  <c r="Q2191" i="1"/>
  <c r="Q2199" i="1"/>
  <c r="Q2207" i="1"/>
  <c r="Q297" i="1"/>
  <c r="Q448" i="1"/>
  <c r="Q574" i="1"/>
  <c r="Q710" i="1"/>
  <c r="Q838" i="1"/>
  <c r="Q975" i="1"/>
  <c r="Q1170" i="1"/>
  <c r="Q1300" i="1"/>
  <c r="Q392" i="1"/>
  <c r="Q397" i="1"/>
  <c r="Q401" i="1"/>
  <c r="Q405" i="1"/>
  <c r="Q409" i="1"/>
  <c r="Q414" i="1"/>
  <c r="Q419" i="1"/>
  <c r="Q1383" i="1"/>
  <c r="P1431" i="1"/>
  <c r="S1431" i="1" s="1"/>
  <c r="Q1433" i="1"/>
  <c r="Q1435" i="1"/>
  <c r="Q1437" i="1"/>
  <c r="Q1439" i="1"/>
  <c r="Q1447" i="1"/>
  <c r="P1500" i="1"/>
  <c r="R1500" i="1" s="1"/>
  <c r="Q1502" i="1"/>
  <c r="Q1504" i="1"/>
  <c r="Q1506" i="1"/>
  <c r="Q1508" i="1"/>
  <c r="Q1516" i="1"/>
  <c r="P1564" i="1"/>
  <c r="R1564" i="1" s="1"/>
  <c r="Q1566" i="1"/>
  <c r="Q1568" i="1"/>
  <c r="Q1569" i="1"/>
  <c r="Q1572" i="1"/>
  <c r="Q1581" i="1"/>
  <c r="P1637" i="1"/>
  <c r="R1637" i="1" s="1"/>
  <c r="Q1642" i="1"/>
  <c r="Q1644" i="1"/>
  <c r="Q1647" i="1"/>
  <c r="Q1649" i="1"/>
  <c r="Q1658" i="1"/>
  <c r="P1708" i="1"/>
  <c r="S1708" i="1" s="1"/>
  <c r="Q1712" i="1"/>
  <c r="Q1714" i="1"/>
  <c r="Q1716" i="1"/>
  <c r="Q1719" i="1"/>
  <c r="P1743" i="1"/>
  <c r="S1743" i="1" s="1"/>
  <c r="Q1745" i="1"/>
  <c r="Q1747" i="1"/>
  <c r="Q1749" i="1"/>
  <c r="Q1751" i="1"/>
  <c r="Q1759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3" i="1"/>
  <c r="Q1268" i="1"/>
  <c r="Q1332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5" i="1"/>
  <c r="R1375" i="1" s="1"/>
  <c r="Q1377" i="1"/>
  <c r="Q1379" i="1"/>
  <c r="Q1381" i="1"/>
  <c r="P1383" i="1"/>
  <c r="R1383" i="1" s="1"/>
  <c r="Q1385" i="1"/>
  <c r="Q1387" i="1"/>
  <c r="Q1389" i="1"/>
  <c r="Q1391" i="1"/>
  <c r="P1415" i="1"/>
  <c r="S1415" i="1" s="1"/>
  <c r="Q1417" i="1"/>
  <c r="Q1419" i="1"/>
  <c r="Q1421" i="1"/>
  <c r="Q1423" i="1"/>
  <c r="P1447" i="1"/>
  <c r="R1447" i="1" s="1"/>
  <c r="Q1449" i="1"/>
  <c r="Q1451" i="1"/>
  <c r="Q1453" i="1"/>
  <c r="Q1458" i="1"/>
  <c r="P1483" i="1"/>
  <c r="S1483" i="1" s="1"/>
  <c r="Q1485" i="1"/>
  <c r="Q1487" i="1"/>
  <c r="Q1489" i="1"/>
  <c r="Q1491" i="1"/>
  <c r="P1516" i="1"/>
  <c r="R1516" i="1" s="1"/>
  <c r="Q1518" i="1"/>
  <c r="Q1520" i="1"/>
  <c r="Q1522" i="1"/>
  <c r="Q1524" i="1"/>
  <c r="P1548" i="1"/>
  <c r="S1548" i="1" s="1"/>
  <c r="Q1550" i="1"/>
  <c r="Q1552" i="1"/>
  <c r="Q1554" i="1"/>
  <c r="Q1556" i="1"/>
  <c r="P1581" i="1"/>
  <c r="Q1582" i="1"/>
  <c r="Q1584" i="1"/>
  <c r="Q1586" i="1"/>
  <c r="Q1588" i="1"/>
  <c r="P1617" i="1"/>
  <c r="R1617" i="1" s="1"/>
  <c r="Q1621" i="1"/>
  <c r="Q1623" i="1"/>
  <c r="Q1625" i="1"/>
  <c r="Q1627" i="1"/>
  <c r="P1658" i="1"/>
  <c r="Q1660" i="1"/>
  <c r="Q1662" i="1"/>
  <c r="Q1664" i="1"/>
  <c r="Q1666" i="1"/>
  <c r="P1690" i="1"/>
  <c r="S1690" i="1" s="1"/>
  <c r="Q1692" i="1"/>
  <c r="Q1694" i="1"/>
  <c r="Q1696" i="1"/>
  <c r="Q1698" i="1"/>
  <c r="Q1723" i="1"/>
  <c r="Q1725" i="1"/>
  <c r="Q1729" i="1"/>
  <c r="Q1731" i="1"/>
  <c r="Q1733" i="1"/>
  <c r="Q1735" i="1"/>
  <c r="P1759" i="1"/>
  <c r="Q1761" i="1"/>
  <c r="Q1763" i="1"/>
  <c r="Q1765" i="1"/>
  <c r="Q1767" i="1"/>
  <c r="Q2194" i="1"/>
  <c r="Q2198" i="1"/>
  <c r="Q2202" i="1"/>
  <c r="Q2206" i="1"/>
  <c r="Q2210" i="1"/>
  <c r="Q2214" i="1"/>
  <c r="Q2218" i="1"/>
  <c r="Q2222" i="1"/>
  <c r="Q2226" i="1"/>
  <c r="Q2230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7" i="1"/>
  <c r="Q1219" i="1"/>
  <c r="Q1252" i="1"/>
  <c r="Q1284" i="1"/>
  <c r="Q1316" i="1"/>
  <c r="Q1348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3" i="1"/>
  <c r="R1183" i="1"/>
  <c r="S1215" i="1"/>
  <c r="R1215" i="1"/>
  <c r="S1248" i="1"/>
  <c r="R1248" i="1"/>
  <c r="S1280" i="1"/>
  <c r="R1280" i="1"/>
  <c r="S1312" i="1"/>
  <c r="R1312" i="1"/>
  <c r="S1344" i="1"/>
  <c r="R1344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6" i="1"/>
  <c r="R1166" i="1"/>
  <c r="S1199" i="1"/>
  <c r="R1199" i="1"/>
  <c r="S1231" i="1"/>
  <c r="R1231" i="1"/>
  <c r="S1264" i="1"/>
  <c r="R1264" i="1"/>
  <c r="S1296" i="1"/>
  <c r="R1296" i="1"/>
  <c r="S1328" i="1"/>
  <c r="R1328" i="1"/>
  <c r="S1360" i="1"/>
  <c r="R1360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5" i="1"/>
  <c r="Q1169" i="1"/>
  <c r="Q1173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8" i="1"/>
  <c r="P1391" i="1"/>
  <c r="Q1393" i="1"/>
  <c r="Q1395" i="1"/>
  <c r="Q1397" i="1"/>
  <c r="P1407" i="1"/>
  <c r="Q1409" i="1"/>
  <c r="Q1411" i="1"/>
  <c r="Q1413" i="1"/>
  <c r="P1423" i="1"/>
  <c r="Q1425" i="1"/>
  <c r="Q1427" i="1"/>
  <c r="Q1429" i="1"/>
  <c r="P1439" i="1"/>
  <c r="Q1441" i="1"/>
  <c r="Q1443" i="1"/>
  <c r="Q1445" i="1"/>
  <c r="P1458" i="1"/>
  <c r="Q1460" i="1"/>
  <c r="Q1462" i="1"/>
  <c r="Q1465" i="1"/>
  <c r="P1475" i="1"/>
  <c r="Q1477" i="1"/>
  <c r="Q1479" i="1"/>
  <c r="Q1481" i="1"/>
  <c r="P1491" i="1"/>
  <c r="Q1493" i="1"/>
  <c r="Q1495" i="1"/>
  <c r="Q1497" i="1"/>
  <c r="P1508" i="1"/>
  <c r="Q1510" i="1"/>
  <c r="Q1512" i="1"/>
  <c r="Q1514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8" i="1"/>
  <c r="Q1590" i="1"/>
  <c r="Q1592" i="1"/>
  <c r="Q1597" i="1"/>
  <c r="P1609" i="1"/>
  <c r="Q1611" i="1"/>
  <c r="Q1613" i="1"/>
  <c r="Q1615" i="1"/>
  <c r="P1627" i="1"/>
  <c r="Q1629" i="1"/>
  <c r="Q1631" i="1"/>
  <c r="Q1633" i="1"/>
  <c r="P1649" i="1"/>
  <c r="Q1651" i="1"/>
  <c r="Q1653" i="1"/>
  <c r="Q1656" i="1"/>
  <c r="P1666" i="1"/>
  <c r="Q1668" i="1"/>
  <c r="Q1670" i="1"/>
  <c r="Q1672" i="1"/>
  <c r="P1682" i="1"/>
  <c r="Q1684" i="1"/>
  <c r="Q1686" i="1"/>
  <c r="Q1688" i="1"/>
  <c r="P1698" i="1"/>
  <c r="Q1700" i="1"/>
  <c r="Q1703" i="1"/>
  <c r="Q1705" i="1"/>
  <c r="P1719" i="1"/>
  <c r="Q1721" i="1"/>
  <c r="S1723" i="1"/>
  <c r="R1723" i="1"/>
  <c r="P1735" i="1"/>
  <c r="Q1737" i="1"/>
  <c r="Q1739" i="1"/>
  <c r="Q1741" i="1"/>
  <c r="P1751" i="1"/>
  <c r="Q1753" i="1"/>
  <c r="Q1755" i="1"/>
  <c r="Q1757" i="1"/>
  <c r="P1767" i="1"/>
  <c r="Q1769" i="1"/>
  <c r="Q1771" i="1"/>
  <c r="Q1773" i="1"/>
  <c r="P1783" i="1"/>
  <c r="Q1785" i="1"/>
  <c r="Q1787" i="1"/>
  <c r="Q1790" i="1"/>
  <c r="Q1795" i="1"/>
  <c r="Q1799" i="1"/>
  <c r="Q1803" i="1"/>
  <c r="Q1807" i="1"/>
  <c r="Q1811" i="1"/>
  <c r="Q1815" i="1"/>
  <c r="Q1819" i="1"/>
  <c r="Q1823" i="1"/>
  <c r="Q1827" i="1"/>
  <c r="Q1831" i="1"/>
  <c r="Q1836" i="1"/>
  <c r="Q1840" i="1"/>
  <c r="Q1844" i="1"/>
  <c r="Q1848" i="1"/>
  <c r="Q1852" i="1"/>
  <c r="Q1856" i="1"/>
  <c r="Q1860" i="1"/>
  <c r="Q1865" i="1"/>
  <c r="Q1869" i="1"/>
  <c r="Q1875" i="1"/>
  <c r="Q1879" i="1"/>
  <c r="Q1883" i="1"/>
  <c r="Q1887" i="1"/>
  <c r="Q1891" i="1"/>
  <c r="Q1895" i="1"/>
  <c r="Q1899" i="1"/>
  <c r="Q1905" i="1"/>
  <c r="Q1909" i="1"/>
  <c r="Q1913" i="1"/>
  <c r="Q1917" i="1"/>
  <c r="Q1927" i="1"/>
  <c r="Q1931" i="1"/>
  <c r="Q1935" i="1"/>
  <c r="Q1939" i="1"/>
  <c r="Q1943" i="1"/>
  <c r="Q1947" i="1"/>
  <c r="Q1952" i="1"/>
  <c r="Q1956" i="1"/>
  <c r="Q1960" i="1"/>
  <c r="Q1966" i="1"/>
  <c r="Q1970" i="1"/>
  <c r="Q1974" i="1"/>
  <c r="Q1979" i="1"/>
  <c r="Q1984" i="1"/>
  <c r="Q1988" i="1"/>
  <c r="Q1992" i="1"/>
  <c r="Q1996" i="1"/>
  <c r="Q2001" i="1"/>
  <c r="Q2005" i="1"/>
  <c r="Q2009" i="1"/>
  <c r="Q2013" i="1"/>
  <c r="Q2017" i="1"/>
  <c r="Q2022" i="1"/>
  <c r="Q2026" i="1"/>
  <c r="Q2030" i="1"/>
  <c r="Q2034" i="1"/>
  <c r="Q2038" i="1"/>
  <c r="Q2042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21" i="1"/>
  <c r="Q2125" i="1"/>
  <c r="Q2129" i="1"/>
  <c r="Q2133" i="1"/>
  <c r="Q2137" i="1"/>
  <c r="Q2141" i="1"/>
  <c r="Q2154" i="1"/>
  <c r="Q2158" i="1"/>
  <c r="Q2162" i="1"/>
  <c r="Q2166" i="1"/>
  <c r="Q2170" i="1"/>
  <c r="Q2174" i="1"/>
  <c r="Q2178" i="1"/>
  <c r="Q2182" i="1"/>
  <c r="Q2186" i="1"/>
  <c r="Q2190" i="1"/>
  <c r="S2190" i="1"/>
  <c r="R2190" i="1"/>
  <c r="S1914" i="1"/>
  <c r="R1914" i="1"/>
  <c r="S1919" i="1"/>
  <c r="U1919" i="1" s="1"/>
  <c r="R1919" i="1"/>
  <c r="S1924" i="1"/>
  <c r="R1924" i="1"/>
  <c r="S1928" i="1"/>
  <c r="R1928" i="1"/>
  <c r="S1932" i="1"/>
  <c r="U1932" i="1" s="1"/>
  <c r="R1932" i="1"/>
  <c r="S1936" i="1"/>
  <c r="R1936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4" i="1"/>
  <c r="R1174" i="1"/>
  <c r="S1191" i="1"/>
  <c r="R1191" i="1"/>
  <c r="S1207" i="1"/>
  <c r="R1207" i="1"/>
  <c r="S1223" i="1"/>
  <c r="R1223" i="1"/>
  <c r="S1240" i="1"/>
  <c r="R1240" i="1"/>
  <c r="S1256" i="1"/>
  <c r="R1256" i="1"/>
  <c r="S1272" i="1"/>
  <c r="R1272" i="1"/>
  <c r="S1288" i="1"/>
  <c r="R1288" i="1"/>
  <c r="S1304" i="1"/>
  <c r="R1304" i="1"/>
  <c r="S1320" i="1"/>
  <c r="R1320" i="1"/>
  <c r="S1336" i="1"/>
  <c r="R1336" i="1"/>
  <c r="S1352" i="1"/>
  <c r="R1352" i="1"/>
  <c r="S1796" i="1"/>
  <c r="R179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1" i="1"/>
  <c r="R1381" i="1"/>
  <c r="R1431" i="1"/>
  <c r="R1581" i="1"/>
  <c r="R1658" i="1"/>
  <c r="S1725" i="1"/>
  <c r="R1725" i="1"/>
  <c r="S1727" i="1"/>
  <c r="R1727" i="1"/>
  <c r="R1759" i="1"/>
  <c r="S2039" i="1"/>
  <c r="R2039" i="1"/>
  <c r="S2043" i="1"/>
  <c r="R2043" i="1"/>
  <c r="S2052" i="1"/>
  <c r="R2052" i="1"/>
  <c r="S2056" i="1"/>
  <c r="R2056" i="1"/>
  <c r="S2060" i="1"/>
  <c r="R2060" i="1"/>
  <c r="S2064" i="1"/>
  <c r="R2064" i="1"/>
  <c r="S2068" i="1"/>
  <c r="R2068" i="1"/>
  <c r="S2072" i="1"/>
  <c r="R2072" i="1"/>
  <c r="S2076" i="1"/>
  <c r="R2076" i="1"/>
  <c r="S2080" i="1"/>
  <c r="R2080" i="1"/>
  <c r="S2084" i="1"/>
  <c r="R2084" i="1"/>
  <c r="S2088" i="1"/>
  <c r="R2088" i="1"/>
  <c r="S2092" i="1"/>
  <c r="R2092" i="1"/>
  <c r="S2096" i="1"/>
  <c r="R2096" i="1"/>
  <c r="S2100" i="1"/>
  <c r="R2100" i="1"/>
  <c r="S2104" i="1"/>
  <c r="R2104" i="1"/>
  <c r="S2108" i="1"/>
  <c r="R2108" i="1"/>
  <c r="S2112" i="1"/>
  <c r="R2112" i="1"/>
  <c r="S2122" i="1"/>
  <c r="R2122" i="1"/>
  <c r="S2126" i="1"/>
  <c r="R2126" i="1"/>
  <c r="S2130" i="1"/>
  <c r="R2130" i="1"/>
  <c r="S2134" i="1"/>
  <c r="R2134" i="1"/>
  <c r="S2138" i="1"/>
  <c r="R2138" i="1"/>
  <c r="S2150" i="1"/>
  <c r="R2150" i="1"/>
  <c r="S2155" i="1"/>
  <c r="R2155" i="1"/>
  <c r="S2215" i="1"/>
  <c r="R2215" i="1"/>
  <c r="S2219" i="1"/>
  <c r="R2219" i="1"/>
  <c r="S2223" i="1"/>
  <c r="R2223" i="1"/>
  <c r="S2227" i="1"/>
  <c r="R2227" i="1"/>
  <c r="S2231" i="1"/>
  <c r="R2231" i="1"/>
  <c r="S1620" i="1"/>
  <c r="R1620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9" i="1"/>
  <c r="Q1195" i="1"/>
  <c r="Q1211" i="1"/>
  <c r="Q1227" i="1"/>
  <c r="Q1244" i="1"/>
  <c r="Q1260" i="1"/>
  <c r="Q1276" i="1"/>
  <c r="Q1292" i="1"/>
  <c r="Q1308" i="1"/>
  <c r="Q1324" i="1"/>
  <c r="Q1340" i="1"/>
  <c r="Q1356" i="1"/>
  <c r="S1722" i="1"/>
  <c r="R1722" i="1"/>
  <c r="S1724" i="1"/>
  <c r="R1724" i="1"/>
  <c r="S1726" i="1"/>
  <c r="R1726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8" i="1"/>
  <c r="Q1184" i="1"/>
  <c r="P1184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70" i="1"/>
  <c r="P1370" i="1"/>
  <c r="Q1372" i="1"/>
  <c r="P1372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2" i="1"/>
  <c r="P1172" i="1"/>
  <c r="Q1189" i="1"/>
  <c r="P1189" i="1"/>
  <c r="Q1205" i="1"/>
  <c r="P1205" i="1"/>
  <c r="Q1221" i="1"/>
  <c r="P1221" i="1"/>
  <c r="Q1238" i="1"/>
  <c r="P1238" i="1"/>
  <c r="Q1254" i="1"/>
  <c r="P1254" i="1"/>
  <c r="Q1270" i="1"/>
  <c r="P1270" i="1"/>
  <c r="Q1286" i="1"/>
  <c r="P1286" i="1"/>
  <c r="Q1302" i="1"/>
  <c r="P1302" i="1"/>
  <c r="Q1318" i="1"/>
  <c r="P1318" i="1"/>
  <c r="Q1334" i="1"/>
  <c r="P1334" i="1"/>
  <c r="Q1350" i="1"/>
  <c r="P1350" i="1"/>
  <c r="Q1367" i="1"/>
  <c r="P1367" i="1"/>
  <c r="Q1376" i="1"/>
  <c r="P1376" i="1"/>
  <c r="Q1384" i="1"/>
  <c r="P1384" i="1"/>
  <c r="Q1392" i="1"/>
  <c r="P1392" i="1"/>
  <c r="Q1400" i="1"/>
  <c r="P1400" i="1"/>
  <c r="Q1408" i="1"/>
  <c r="P1408" i="1"/>
  <c r="Q1416" i="1"/>
  <c r="P1416" i="1"/>
  <c r="Q1424" i="1"/>
  <c r="P1424" i="1"/>
  <c r="Q1432" i="1"/>
  <c r="P1432" i="1"/>
  <c r="Q1440" i="1"/>
  <c r="P1440" i="1"/>
  <c r="Q1448" i="1"/>
  <c r="P1448" i="1"/>
  <c r="Q1459" i="1"/>
  <c r="P1459" i="1"/>
  <c r="Q1468" i="1"/>
  <c r="P1468" i="1"/>
  <c r="Q1476" i="1"/>
  <c r="P1476" i="1"/>
  <c r="Q1484" i="1"/>
  <c r="P1484" i="1"/>
  <c r="Q1492" i="1"/>
  <c r="P1492" i="1"/>
  <c r="Q1501" i="1"/>
  <c r="P1501" i="1"/>
  <c r="Q1509" i="1"/>
  <c r="P1509" i="1"/>
  <c r="Q1517" i="1"/>
  <c r="P1517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0" i="1"/>
  <c r="P1580" i="1"/>
  <c r="Q1589" i="1"/>
  <c r="P1589" i="1"/>
  <c r="Q1601" i="1"/>
  <c r="P1601" i="1"/>
  <c r="Q1610" i="1"/>
  <c r="P1610" i="1"/>
  <c r="Q1618" i="1"/>
  <c r="P1618" i="1"/>
  <c r="Q1628" i="1"/>
  <c r="P1628" i="1"/>
  <c r="Q1639" i="1"/>
  <c r="P1639" i="1"/>
  <c r="Q1650" i="1"/>
  <c r="P1650" i="1"/>
  <c r="Q1659" i="1"/>
  <c r="P1659" i="1"/>
  <c r="Q1667" i="1"/>
  <c r="P1667" i="1"/>
  <c r="Q1675" i="1"/>
  <c r="P1675" i="1"/>
  <c r="Q1683" i="1"/>
  <c r="P1683" i="1"/>
  <c r="Q1691" i="1"/>
  <c r="P1691" i="1"/>
  <c r="Q1699" i="1"/>
  <c r="P1699" i="1"/>
  <c r="Q1710" i="1"/>
  <c r="P1710" i="1"/>
  <c r="Q1720" i="1"/>
  <c r="P1720" i="1"/>
  <c r="Q1728" i="1"/>
  <c r="P1728" i="1"/>
  <c r="Q1736" i="1"/>
  <c r="P1736" i="1"/>
  <c r="Q1744" i="1"/>
  <c r="P1744" i="1"/>
  <c r="Q1752" i="1"/>
  <c r="P1752" i="1"/>
  <c r="Q1760" i="1"/>
  <c r="P1760" i="1"/>
  <c r="Q1768" i="1"/>
  <c r="P1768" i="1"/>
  <c r="Q1776" i="1"/>
  <c r="P1776" i="1"/>
  <c r="Q1784" i="1"/>
  <c r="P1784" i="1"/>
  <c r="Q1794" i="1"/>
  <c r="P1794" i="1"/>
  <c r="Q1802" i="1"/>
  <c r="P1802" i="1"/>
  <c r="Q1810" i="1"/>
  <c r="P1810" i="1"/>
  <c r="Q1818" i="1"/>
  <c r="P1818" i="1"/>
  <c r="Q1826" i="1"/>
  <c r="P1826" i="1"/>
  <c r="Q1835" i="1"/>
  <c r="P1835" i="1"/>
  <c r="Q1843" i="1"/>
  <c r="P1843" i="1"/>
  <c r="Q1851" i="1"/>
  <c r="P1851" i="1"/>
  <c r="Q1859" i="1"/>
  <c r="P1859" i="1"/>
  <c r="Q1868" i="1"/>
  <c r="P1868" i="1"/>
  <c r="Q1878" i="1"/>
  <c r="P1878" i="1"/>
  <c r="Q1886" i="1"/>
  <c r="P1886" i="1"/>
  <c r="Q1894" i="1"/>
  <c r="P1894" i="1"/>
  <c r="Q1902" i="1"/>
  <c r="P1902" i="1"/>
  <c r="Q1912" i="1"/>
  <c r="P1912" i="1"/>
  <c r="Q1921" i="1"/>
  <c r="P1921" i="1"/>
  <c r="Q1930" i="1"/>
  <c r="P1930" i="1"/>
  <c r="Q1938" i="1"/>
  <c r="P1938" i="1"/>
  <c r="Q1946" i="1"/>
  <c r="P1946" i="1"/>
  <c r="Q1955" i="1"/>
  <c r="P1955" i="1"/>
  <c r="Q1964" i="1"/>
  <c r="P1964" i="1"/>
  <c r="Q1973" i="1"/>
  <c r="P1973" i="1"/>
  <c r="Q1982" i="1"/>
  <c r="P1982" i="1"/>
  <c r="Q1991" i="1"/>
  <c r="P1991" i="1"/>
  <c r="Q1999" i="1"/>
  <c r="P1999" i="1"/>
  <c r="Q2008" i="1"/>
  <c r="P2008" i="1"/>
  <c r="Q2016" i="1"/>
  <c r="P2016" i="1"/>
  <c r="Q2025" i="1"/>
  <c r="P2025" i="1"/>
  <c r="Q2033" i="1"/>
  <c r="P2033" i="1"/>
  <c r="Q2041" i="1"/>
  <c r="P2041" i="1"/>
  <c r="Q2054" i="1"/>
  <c r="P2054" i="1"/>
  <c r="Q2062" i="1"/>
  <c r="P2062" i="1"/>
  <c r="Q2070" i="1"/>
  <c r="P2070" i="1"/>
  <c r="Q2078" i="1"/>
  <c r="P2078" i="1"/>
  <c r="Q2086" i="1"/>
  <c r="P2086" i="1"/>
  <c r="Q2094" i="1"/>
  <c r="P2094" i="1"/>
  <c r="Q2102" i="1"/>
  <c r="P2102" i="1"/>
  <c r="Q2110" i="1"/>
  <c r="P2110" i="1"/>
  <c r="Q2124" i="1"/>
  <c r="P2124" i="1"/>
  <c r="Q2132" i="1"/>
  <c r="P2132" i="1"/>
  <c r="Q2140" i="1"/>
  <c r="P2140" i="1"/>
  <c r="Q2157" i="1"/>
  <c r="P2157" i="1"/>
  <c r="Q2165" i="1"/>
  <c r="P2165" i="1"/>
  <c r="Q2173" i="1"/>
  <c r="P2173" i="1"/>
  <c r="Q2181" i="1"/>
  <c r="P2181" i="1"/>
  <c r="Q2189" i="1"/>
  <c r="P2189" i="1"/>
  <c r="Q2197" i="1"/>
  <c r="P2197" i="1"/>
  <c r="Q2205" i="1"/>
  <c r="P2205" i="1"/>
  <c r="Q2213" i="1"/>
  <c r="P2213" i="1"/>
  <c r="Q2221" i="1"/>
  <c r="P2221" i="1"/>
  <c r="Q2229" i="1"/>
  <c r="P2229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80" i="1"/>
  <c r="P1180" i="1"/>
  <c r="P1182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9" i="1"/>
  <c r="Q1245" i="1"/>
  <c r="P1245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6" i="1"/>
  <c r="P1366" i="1"/>
  <c r="P1368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9" i="1"/>
  <c r="P1387" i="1"/>
  <c r="P1395" i="1"/>
  <c r="P1403" i="1"/>
  <c r="P1411" i="1"/>
  <c r="P1419" i="1"/>
  <c r="P1427" i="1"/>
  <c r="P1435" i="1"/>
  <c r="P1443" i="1"/>
  <c r="P1451" i="1"/>
  <c r="P1462" i="1"/>
  <c r="P1471" i="1"/>
  <c r="P1479" i="1"/>
  <c r="P1487" i="1"/>
  <c r="P1495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4" i="1"/>
  <c r="P1613" i="1"/>
  <c r="P1623" i="1"/>
  <c r="P1631" i="1"/>
  <c r="P1644" i="1"/>
  <c r="P1653" i="1"/>
  <c r="P1662" i="1"/>
  <c r="P1670" i="1"/>
  <c r="P1678" i="1"/>
  <c r="P1686" i="1"/>
  <c r="P1694" i="1"/>
  <c r="P1703" i="1"/>
  <c r="P1714" i="1"/>
  <c r="P1731" i="1"/>
  <c r="P1739" i="1"/>
  <c r="P1747" i="1"/>
  <c r="P1755" i="1"/>
  <c r="P1763" i="1"/>
  <c r="P1771" i="1"/>
  <c r="P1779" i="1"/>
  <c r="P1787" i="1"/>
  <c r="Q1792" i="1"/>
  <c r="P1792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4" i="1"/>
  <c r="P1834" i="1"/>
  <c r="Q1838" i="1"/>
  <c r="P1838" i="1"/>
  <c r="Q1842" i="1"/>
  <c r="P1842" i="1"/>
  <c r="Q1846" i="1"/>
  <c r="P1846" i="1"/>
  <c r="Q1850" i="1"/>
  <c r="P1850" i="1"/>
  <c r="Q1854" i="1"/>
  <c r="P1854" i="1"/>
  <c r="Q1858" i="1"/>
  <c r="P1858" i="1"/>
  <c r="Q1863" i="1"/>
  <c r="P1863" i="1"/>
  <c r="Q1867" i="1"/>
  <c r="P1867" i="1"/>
  <c r="Q1871" i="1"/>
  <c r="P1871" i="1"/>
  <c r="Q1877" i="1"/>
  <c r="P1877" i="1"/>
  <c r="Q1881" i="1"/>
  <c r="P1881" i="1"/>
  <c r="Q1885" i="1"/>
  <c r="P1885" i="1"/>
  <c r="Q1889" i="1"/>
  <c r="P1889" i="1"/>
  <c r="Q1893" i="1"/>
  <c r="P1893" i="1"/>
  <c r="Q1897" i="1"/>
  <c r="P1897" i="1"/>
  <c r="Q1901" i="1"/>
  <c r="P1901" i="1"/>
  <c r="Q1907" i="1"/>
  <c r="P1907" i="1"/>
  <c r="Q1911" i="1"/>
  <c r="P1911" i="1"/>
  <c r="Q1915" i="1"/>
  <c r="P1915" i="1"/>
  <c r="Q1920" i="1"/>
  <c r="P1920" i="1"/>
  <c r="Q1925" i="1"/>
  <c r="P1925" i="1"/>
  <c r="Q1929" i="1"/>
  <c r="P1929" i="1"/>
  <c r="Q1933" i="1"/>
  <c r="P1933" i="1"/>
  <c r="Q1937" i="1"/>
  <c r="P1937" i="1"/>
  <c r="Q1941" i="1"/>
  <c r="P1941" i="1"/>
  <c r="Q1945" i="1"/>
  <c r="P1945" i="1"/>
  <c r="Q1950" i="1"/>
  <c r="P1950" i="1"/>
  <c r="Q1954" i="1"/>
  <c r="P1954" i="1"/>
  <c r="Q1958" i="1"/>
  <c r="P1958" i="1"/>
  <c r="Q1963" i="1"/>
  <c r="P1963" i="1"/>
  <c r="Q1968" i="1"/>
  <c r="P1968" i="1"/>
  <c r="Q1972" i="1"/>
  <c r="P1972" i="1"/>
  <c r="Q1977" i="1"/>
  <c r="P1977" i="1"/>
  <c r="Q1981" i="1"/>
  <c r="P1981" i="1"/>
  <c r="Q1986" i="1"/>
  <c r="P1986" i="1"/>
  <c r="Q1990" i="1"/>
  <c r="P1990" i="1"/>
  <c r="Q1994" i="1"/>
  <c r="P1994" i="1"/>
  <c r="Q1998" i="1"/>
  <c r="P1998" i="1"/>
  <c r="Q2003" i="1"/>
  <c r="P2003" i="1"/>
  <c r="Q2007" i="1"/>
  <c r="P2007" i="1"/>
  <c r="Q2011" i="1"/>
  <c r="P2011" i="1"/>
  <c r="Q2015" i="1"/>
  <c r="P2015" i="1"/>
  <c r="Q2019" i="1"/>
  <c r="P2019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77" i="1"/>
  <c r="P2077" i="1"/>
  <c r="Q2081" i="1"/>
  <c r="P2081" i="1"/>
  <c r="Q2085" i="1"/>
  <c r="P2085" i="1"/>
  <c r="Q2089" i="1"/>
  <c r="P2089" i="1"/>
  <c r="Q2093" i="1"/>
  <c r="P2093" i="1"/>
  <c r="Q2097" i="1"/>
  <c r="P2097" i="1"/>
  <c r="Q2101" i="1"/>
  <c r="P2101" i="1"/>
  <c r="Q2105" i="1"/>
  <c r="P2105" i="1"/>
  <c r="Q2109" i="1"/>
  <c r="P2109" i="1"/>
  <c r="Q2113" i="1"/>
  <c r="P2113" i="1"/>
  <c r="Q2123" i="1"/>
  <c r="P2123" i="1"/>
  <c r="Q2127" i="1"/>
  <c r="P2127" i="1"/>
  <c r="Q2131" i="1"/>
  <c r="P2131" i="1"/>
  <c r="Q2135" i="1"/>
  <c r="P2135" i="1"/>
  <c r="Q2139" i="1"/>
  <c r="P2139" i="1"/>
  <c r="Q2151" i="1"/>
  <c r="P2151" i="1"/>
  <c r="Q2156" i="1"/>
  <c r="P2156" i="1"/>
  <c r="Q2160" i="1"/>
  <c r="P2160" i="1"/>
  <c r="Q2164" i="1"/>
  <c r="P2164" i="1"/>
  <c r="Q2168" i="1"/>
  <c r="P2168" i="1"/>
  <c r="Q2172" i="1"/>
  <c r="P2172" i="1"/>
  <c r="Q2176" i="1"/>
  <c r="P2176" i="1"/>
  <c r="Q2180" i="1"/>
  <c r="P2180" i="1"/>
  <c r="Q2184" i="1"/>
  <c r="P2184" i="1"/>
  <c r="Q2188" i="1"/>
  <c r="P2188" i="1"/>
  <c r="Q2192" i="1"/>
  <c r="P2192" i="1"/>
  <c r="Q2196" i="1"/>
  <c r="P2196" i="1"/>
  <c r="Q2200" i="1"/>
  <c r="P2200" i="1"/>
  <c r="Q2204" i="1"/>
  <c r="P2204" i="1"/>
  <c r="Q2208" i="1"/>
  <c r="P2208" i="1"/>
  <c r="Q2212" i="1"/>
  <c r="P2212" i="1"/>
  <c r="Q2216" i="1"/>
  <c r="P2216" i="1"/>
  <c r="Q2220" i="1"/>
  <c r="P2220" i="1"/>
  <c r="Q2224" i="1"/>
  <c r="P2224" i="1"/>
  <c r="Q2228" i="1"/>
  <c r="P2228" i="1"/>
  <c r="Q1028" i="1"/>
  <c r="P1028" i="1"/>
  <c r="Q1619" i="1"/>
  <c r="P1619" i="1"/>
  <c r="Q653" i="1"/>
  <c r="P653" i="1"/>
  <c r="P1898" i="1"/>
  <c r="P1908" i="1"/>
  <c r="P1942" i="1"/>
  <c r="P1951" i="1"/>
  <c r="P1959" i="1"/>
  <c r="P1969" i="1"/>
  <c r="P1978" i="1"/>
  <c r="P1987" i="1"/>
  <c r="P1995" i="1"/>
  <c r="P2004" i="1"/>
  <c r="P2012" i="1"/>
  <c r="P2020" i="1"/>
  <c r="P2029" i="1"/>
  <c r="P2037" i="1"/>
  <c r="P2161" i="1"/>
  <c r="P2169" i="1"/>
  <c r="P2177" i="1"/>
  <c r="P2185" i="1"/>
  <c r="P2193" i="1"/>
  <c r="P2201" i="1"/>
  <c r="P220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4" i="1"/>
  <c r="Q1166" i="1"/>
  <c r="P1170" i="1"/>
  <c r="Q1174" i="1"/>
  <c r="P1179" i="1"/>
  <c r="P1181" i="1"/>
  <c r="Q1183" i="1"/>
  <c r="P1187" i="1"/>
  <c r="Q1191" i="1"/>
  <c r="P1195" i="1"/>
  <c r="P1197" i="1"/>
  <c r="Q1199" i="1"/>
  <c r="P1203" i="1"/>
  <c r="Q1207" i="1"/>
  <c r="P1211" i="1"/>
  <c r="P1213" i="1"/>
  <c r="Q1215" i="1"/>
  <c r="P1219" i="1"/>
  <c r="Q1223" i="1"/>
  <c r="P1227" i="1"/>
  <c r="P1229" i="1"/>
  <c r="Q1231" i="1"/>
  <c r="P1235" i="1"/>
  <c r="Q1240" i="1"/>
  <c r="P1244" i="1"/>
  <c r="P1246" i="1"/>
  <c r="Q1248" i="1"/>
  <c r="P1252" i="1"/>
  <c r="Q1256" i="1"/>
  <c r="P1260" i="1"/>
  <c r="P1262" i="1"/>
  <c r="Q1264" i="1"/>
  <c r="P1268" i="1"/>
  <c r="Q1272" i="1"/>
  <c r="P1276" i="1"/>
  <c r="P1278" i="1"/>
  <c r="Q1280" i="1"/>
  <c r="P1284" i="1"/>
  <c r="Q1288" i="1"/>
  <c r="P1292" i="1"/>
  <c r="P1294" i="1"/>
  <c r="Q1296" i="1"/>
  <c r="P1300" i="1"/>
  <c r="Q1304" i="1"/>
  <c r="P1308" i="1"/>
  <c r="P1310" i="1"/>
  <c r="Q1312" i="1"/>
  <c r="P1316" i="1"/>
  <c r="Q1320" i="1"/>
  <c r="P1324" i="1"/>
  <c r="P1326" i="1"/>
  <c r="Q1328" i="1"/>
  <c r="P1332" i="1"/>
  <c r="Q1336" i="1"/>
  <c r="P1340" i="1"/>
  <c r="P1342" i="1"/>
  <c r="Q1344" i="1"/>
  <c r="P1348" i="1"/>
  <c r="Q1352" i="1"/>
  <c r="P1356" i="1"/>
  <c r="P1358" i="1"/>
  <c r="Q1360" i="1"/>
  <c r="P1364" i="1"/>
  <c r="P1369" i="1"/>
  <c r="P1371" i="1"/>
  <c r="P1374" i="1"/>
  <c r="P1378" i="1"/>
  <c r="P1380" i="1"/>
  <c r="P1382" i="1"/>
  <c r="P1386" i="1"/>
  <c r="P1388" i="1"/>
  <c r="P1390" i="1"/>
  <c r="P1394" i="1"/>
  <c r="P1396" i="1"/>
  <c r="P1398" i="1"/>
  <c r="P1402" i="1"/>
  <c r="P1404" i="1"/>
  <c r="P1406" i="1"/>
  <c r="P1410" i="1"/>
  <c r="P1412" i="1"/>
  <c r="P1414" i="1"/>
  <c r="P1418" i="1"/>
  <c r="P1420" i="1"/>
  <c r="P1422" i="1"/>
  <c r="P1426" i="1"/>
  <c r="P1428" i="1"/>
  <c r="P1430" i="1"/>
  <c r="P1434" i="1"/>
  <c r="P1436" i="1"/>
  <c r="P1438" i="1"/>
  <c r="P1442" i="1"/>
  <c r="P1444" i="1"/>
  <c r="P1446" i="1"/>
  <c r="P1450" i="1"/>
  <c r="P1452" i="1"/>
  <c r="P1454" i="1"/>
  <c r="P1461" i="1"/>
  <c r="P1464" i="1"/>
  <c r="P1466" i="1"/>
  <c r="P1470" i="1"/>
  <c r="P1472" i="1"/>
  <c r="P1474" i="1"/>
  <c r="P1478" i="1"/>
  <c r="P1480" i="1"/>
  <c r="P1482" i="1"/>
  <c r="P1486" i="1"/>
  <c r="P1488" i="1"/>
  <c r="P1490" i="1"/>
  <c r="P1494" i="1"/>
  <c r="P1496" i="1"/>
  <c r="P1499" i="1"/>
  <c r="P1503" i="1"/>
  <c r="P1505" i="1"/>
  <c r="P1507" i="1"/>
  <c r="P1511" i="1"/>
  <c r="P1513" i="1"/>
  <c r="P1515" i="1"/>
  <c r="P1519" i="1"/>
  <c r="P1521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70" i="1"/>
  <c r="P1571" i="1"/>
  <c r="P1575" i="1"/>
  <c r="P1577" i="1"/>
  <c r="P1579" i="1"/>
  <c r="P1583" i="1"/>
  <c r="P1585" i="1"/>
  <c r="P1587" i="1"/>
  <c r="P1591" i="1"/>
  <c r="P1596" i="1"/>
  <c r="P1598" i="1"/>
  <c r="P1603" i="1"/>
  <c r="P1606" i="1"/>
  <c r="P1608" i="1"/>
  <c r="P1612" i="1"/>
  <c r="P1614" i="1"/>
  <c r="P1616" i="1"/>
  <c r="P1622" i="1"/>
  <c r="P1624" i="1"/>
  <c r="P1626" i="1"/>
  <c r="P1630" i="1"/>
  <c r="P1632" i="1"/>
  <c r="P1636" i="1"/>
  <c r="P1643" i="1"/>
  <c r="P1646" i="1"/>
  <c r="P1648" i="1"/>
  <c r="P1652" i="1"/>
  <c r="P1654" i="1"/>
  <c r="P1657" i="1"/>
  <c r="P1661" i="1"/>
  <c r="P1663" i="1"/>
  <c r="P1665" i="1"/>
  <c r="P1669" i="1"/>
  <c r="P1671" i="1"/>
  <c r="P1673" i="1"/>
  <c r="P1677" i="1"/>
  <c r="P1679" i="1"/>
  <c r="P1681" i="1"/>
  <c r="P1685" i="1"/>
  <c r="P1687" i="1"/>
  <c r="P1689" i="1"/>
  <c r="P1693" i="1"/>
  <c r="P1695" i="1"/>
  <c r="P1697" i="1"/>
  <c r="P1702" i="1"/>
  <c r="P1704" i="1"/>
  <c r="P1707" i="1"/>
  <c r="P1713" i="1"/>
  <c r="P1715" i="1"/>
  <c r="P1717" i="1"/>
  <c r="P1730" i="1"/>
  <c r="P1732" i="1"/>
  <c r="P1734" i="1"/>
  <c r="P1738" i="1"/>
  <c r="P1740" i="1"/>
  <c r="P1742" i="1"/>
  <c r="P1746" i="1"/>
  <c r="P1748" i="1"/>
  <c r="P1750" i="1"/>
  <c r="P1754" i="1"/>
  <c r="P1756" i="1"/>
  <c r="P1758" i="1"/>
  <c r="P1762" i="1"/>
  <c r="P1764" i="1"/>
  <c r="P1766" i="1"/>
  <c r="P1770" i="1"/>
  <c r="P1772" i="1"/>
  <c r="P1774" i="1"/>
  <c r="P1778" i="1"/>
  <c r="P1780" i="1"/>
  <c r="P1782" i="1"/>
  <c r="P1786" i="1"/>
  <c r="P1788" i="1"/>
  <c r="P1791" i="1"/>
  <c r="P1800" i="1"/>
  <c r="P1804" i="1"/>
  <c r="P1808" i="1"/>
  <c r="P1812" i="1"/>
  <c r="P1816" i="1"/>
  <c r="P1820" i="1"/>
  <c r="P1824" i="1"/>
  <c r="P1828" i="1"/>
  <c r="P1833" i="1"/>
  <c r="P1837" i="1"/>
  <c r="P1841" i="1"/>
  <c r="P1845" i="1"/>
  <c r="P1849" i="1"/>
  <c r="P1853" i="1"/>
  <c r="P1857" i="1"/>
  <c r="P1861" i="1"/>
  <c r="P1866" i="1"/>
  <c r="P1870" i="1"/>
  <c r="P1876" i="1"/>
  <c r="P1880" i="1"/>
  <c r="P1884" i="1"/>
  <c r="P1888" i="1"/>
  <c r="P1892" i="1"/>
  <c r="P1896" i="1"/>
  <c r="P1900" i="1"/>
  <c r="P1906" i="1"/>
  <c r="P1910" i="1"/>
  <c r="P1940" i="1"/>
  <c r="P1944" i="1"/>
  <c r="P1949" i="1"/>
  <c r="P1953" i="1"/>
  <c r="P1957" i="1"/>
  <c r="P1961" i="1"/>
  <c r="P1967" i="1"/>
  <c r="P1971" i="1"/>
  <c r="P1976" i="1"/>
  <c r="P1980" i="1"/>
  <c r="P1985" i="1"/>
  <c r="P1989" i="1"/>
  <c r="P1993" i="1"/>
  <c r="P1997" i="1"/>
  <c r="P2002" i="1"/>
  <c r="P2006" i="1"/>
  <c r="P2010" i="1"/>
  <c r="P2014" i="1"/>
  <c r="P2018" i="1"/>
  <c r="P2023" i="1"/>
  <c r="P2027" i="1"/>
  <c r="P2031" i="1"/>
  <c r="P2035" i="1"/>
  <c r="P2159" i="1"/>
  <c r="P2163" i="1"/>
  <c r="P2167" i="1"/>
  <c r="P2171" i="1"/>
  <c r="P2175" i="1"/>
  <c r="P2179" i="1"/>
  <c r="P2183" i="1"/>
  <c r="P2187" i="1"/>
  <c r="P2191" i="1"/>
  <c r="P2195" i="1"/>
  <c r="P2199" i="1"/>
  <c r="P2203" i="1"/>
  <c r="P2207" i="1"/>
  <c r="P2211" i="1"/>
  <c r="P1377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60" i="1"/>
  <c r="P1465" i="1"/>
  <c r="P1469" i="1"/>
  <c r="P1473" i="1"/>
  <c r="P1477" i="1"/>
  <c r="P1481" i="1"/>
  <c r="P1485" i="1"/>
  <c r="P1489" i="1"/>
  <c r="P1493" i="1"/>
  <c r="P1497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69" i="1"/>
  <c r="P1574" i="1"/>
  <c r="P1578" i="1"/>
  <c r="P1582" i="1"/>
  <c r="P1586" i="1"/>
  <c r="P1590" i="1"/>
  <c r="P1597" i="1"/>
  <c r="P1602" i="1"/>
  <c r="P1607" i="1"/>
  <c r="P1611" i="1"/>
  <c r="P1615" i="1"/>
  <c r="P1621" i="1"/>
  <c r="P1625" i="1"/>
  <c r="P1629" i="1"/>
  <c r="P1633" i="1"/>
  <c r="P1642" i="1"/>
  <c r="P1647" i="1"/>
  <c r="P1651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5" i="1"/>
  <c r="P1712" i="1"/>
  <c r="P1716" i="1"/>
  <c r="P1721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90" i="1"/>
  <c r="P1795" i="1"/>
  <c r="P1799" i="1"/>
  <c r="P1803" i="1"/>
  <c r="P1807" i="1"/>
  <c r="P1811" i="1"/>
  <c r="P1815" i="1"/>
  <c r="P1819" i="1"/>
  <c r="P1823" i="1"/>
  <c r="P1827" i="1"/>
  <c r="P1831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13" i="1"/>
  <c r="P1917" i="1"/>
  <c r="P1927" i="1"/>
  <c r="P1931" i="1"/>
  <c r="P1935" i="1"/>
  <c r="P1939" i="1"/>
  <c r="P1943" i="1"/>
  <c r="P1947" i="1"/>
  <c r="P1952" i="1"/>
  <c r="P1956" i="1"/>
  <c r="P1960" i="1"/>
  <c r="P1966" i="1"/>
  <c r="P1970" i="1"/>
  <c r="P1974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038" i="1"/>
  <c r="P2042" i="1"/>
  <c r="P2051" i="1"/>
  <c r="P2055" i="1"/>
  <c r="P2059" i="1"/>
  <c r="P2063" i="1"/>
  <c r="P2067" i="1"/>
  <c r="P2071" i="1"/>
  <c r="P2075" i="1"/>
  <c r="P2079" i="1"/>
  <c r="P2083" i="1"/>
  <c r="P2087" i="1"/>
  <c r="P2091" i="1"/>
  <c r="P2095" i="1"/>
  <c r="P2099" i="1"/>
  <c r="P2103" i="1"/>
  <c r="P2107" i="1"/>
  <c r="P2111" i="1"/>
  <c r="P2121" i="1"/>
  <c r="P2125" i="1"/>
  <c r="P2129" i="1"/>
  <c r="P2133" i="1"/>
  <c r="P2137" i="1"/>
  <c r="P2141" i="1"/>
  <c r="P2154" i="1"/>
  <c r="P2158" i="1"/>
  <c r="P2162" i="1"/>
  <c r="P2166" i="1"/>
  <c r="P2170" i="1"/>
  <c r="P2174" i="1"/>
  <c r="P2178" i="1"/>
  <c r="P2182" i="1"/>
  <c r="P2186" i="1"/>
  <c r="P2194" i="1"/>
  <c r="P2198" i="1"/>
  <c r="P2202" i="1"/>
  <c r="P2206" i="1"/>
  <c r="P2210" i="1"/>
  <c r="P2214" i="1"/>
  <c r="P2218" i="1"/>
  <c r="P2222" i="1"/>
  <c r="P2226" i="1"/>
  <c r="P2230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8" i="1"/>
  <c r="P1176" i="1"/>
  <c r="P1185" i="1"/>
  <c r="P1193" i="1"/>
  <c r="P1201" i="1"/>
  <c r="P1209" i="1"/>
  <c r="P1217" i="1"/>
  <c r="P1225" i="1"/>
  <c r="P1233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798" i="1"/>
  <c r="P1806" i="1"/>
  <c r="P1814" i="1"/>
  <c r="P1822" i="1"/>
  <c r="P1830" i="1"/>
  <c r="P1839" i="1"/>
  <c r="P1847" i="1"/>
  <c r="P1855" i="1"/>
  <c r="P1864" i="1"/>
  <c r="P1872" i="1"/>
  <c r="P1882" i="1"/>
  <c r="P1890" i="1"/>
  <c r="P1916" i="1"/>
  <c r="P1926" i="1"/>
  <c r="P1934" i="1"/>
  <c r="P2050" i="1"/>
  <c r="P2058" i="1"/>
  <c r="P2066" i="1"/>
  <c r="P2074" i="1"/>
  <c r="P2082" i="1"/>
  <c r="P2090" i="1"/>
  <c r="P2098" i="1"/>
  <c r="P2106" i="1"/>
  <c r="P2114" i="1"/>
  <c r="P2128" i="1"/>
  <c r="P2136" i="1"/>
  <c r="P2152" i="1"/>
  <c r="P2217" i="1"/>
  <c r="P2225" i="1"/>
  <c r="P1029" i="1"/>
  <c r="P1498" i="1"/>
  <c r="S1600" i="1" l="1"/>
  <c r="R1532" i="1"/>
  <c r="R1483" i="1"/>
  <c r="T1394" i="1"/>
  <c r="T1290" i="1"/>
  <c r="U1559" i="1"/>
  <c r="W1559" i="1" s="1"/>
  <c r="T1354" i="1"/>
  <c r="T1092" i="1"/>
  <c r="U1543" i="1"/>
  <c r="W1543" i="1" s="1"/>
  <c r="V1543" i="1" s="1"/>
  <c r="W554" i="1"/>
  <c r="W426" i="1"/>
  <c r="V426" i="1" s="1"/>
  <c r="W391" i="1"/>
  <c r="W680" i="1"/>
  <c r="Y680" i="1" s="1"/>
  <c r="R1708" i="1"/>
  <c r="S1564" i="1"/>
  <c r="U1486" i="1"/>
  <c r="W1486" i="1" s="1"/>
  <c r="Y1486" i="1" s="1"/>
  <c r="U1274" i="1"/>
  <c r="W1274" i="1" s="1"/>
  <c r="V1274" i="1" s="1"/>
  <c r="W1354" i="1"/>
  <c r="V1354" i="1" s="1"/>
  <c r="W1092" i="1"/>
  <c r="V1092" i="1" s="1"/>
  <c r="T1828" i="1"/>
  <c r="U1804" i="1"/>
  <c r="W1804" i="1" s="1"/>
  <c r="V1804" i="1" s="1"/>
  <c r="U1209" i="1"/>
  <c r="W1209" i="1" s="1"/>
  <c r="V1209" i="1" s="1"/>
  <c r="S1775" i="1"/>
  <c r="R1743" i="1"/>
  <c r="R1690" i="1"/>
  <c r="S1617" i="1"/>
  <c r="R1548" i="1"/>
  <c r="R1415" i="1"/>
  <c r="U1600" i="1"/>
  <c r="W1600" i="1" s="1"/>
  <c r="W1932" i="1"/>
  <c r="T1932" i="1"/>
  <c r="W1919" i="1"/>
  <c r="T1919" i="1"/>
  <c r="U1352" i="1"/>
  <c r="W1352" i="1" s="1"/>
  <c r="T1352" i="1"/>
  <c r="U1344" i="1"/>
  <c r="W1344" i="1" s="1"/>
  <c r="U1320" i="1"/>
  <c r="W1320" i="1" s="1"/>
  <c r="U1312" i="1"/>
  <c r="W1312" i="1" s="1"/>
  <c r="U1288" i="1"/>
  <c r="U1280" i="1"/>
  <c r="W1280" i="1" s="1"/>
  <c r="U1256" i="1"/>
  <c r="W1256" i="1" s="1"/>
  <c r="U1248" i="1"/>
  <c r="W1248" i="1" s="1"/>
  <c r="U1223" i="1"/>
  <c r="W1223" i="1" s="1"/>
  <c r="U1215" i="1"/>
  <c r="U1191" i="1"/>
  <c r="T1191" i="1"/>
  <c r="U1183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9" i="1"/>
  <c r="W1349" i="1" s="1"/>
  <c r="T1349" i="1"/>
  <c r="U1301" i="1"/>
  <c r="W1301" i="1" s="1"/>
  <c r="T1301" i="1"/>
  <c r="U1204" i="1"/>
  <c r="W1204" i="1" s="1"/>
  <c r="T1204" i="1"/>
  <c r="U1188" i="1"/>
  <c r="W1188" i="1" s="1"/>
  <c r="T1188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7" i="1"/>
  <c r="W2197" i="1" s="1"/>
  <c r="T2197" i="1"/>
  <c r="U2016" i="1"/>
  <c r="W2016" i="1" s="1"/>
  <c r="T2016" i="1"/>
  <c r="U1964" i="1"/>
  <c r="W1964" i="1" s="1"/>
  <c r="T1964" i="1"/>
  <c r="U1859" i="1"/>
  <c r="W1859" i="1" s="1"/>
  <c r="T1859" i="1"/>
  <c r="U1802" i="1"/>
  <c r="W1802" i="1" s="1"/>
  <c r="T1802" i="1"/>
  <c r="U1744" i="1"/>
  <c r="T1744" i="1"/>
  <c r="U1565" i="1"/>
  <c r="T1565" i="1"/>
  <c r="U1350" i="1"/>
  <c r="T1350" i="1"/>
  <c r="U1302" i="1"/>
  <c r="W1302" i="1" s="1"/>
  <c r="T1302" i="1"/>
  <c r="U1205" i="1"/>
  <c r="W1205" i="1" s="1"/>
  <c r="T1205" i="1"/>
  <c r="U1189" i="1"/>
  <c r="T1189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3" i="1"/>
  <c r="T1353" i="1"/>
  <c r="U1208" i="1"/>
  <c r="W1208" i="1" s="1"/>
  <c r="T1208" i="1"/>
  <c r="U1192" i="1"/>
  <c r="W1192" i="1" s="1"/>
  <c r="T1192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4" i="1"/>
  <c r="W1324" i="1" s="1"/>
  <c r="T1324" i="1"/>
  <c r="U1292" i="1"/>
  <c r="W1292" i="1" s="1"/>
  <c r="T1292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7" i="1"/>
  <c r="W2067" i="1" s="1"/>
  <c r="T2067" i="1"/>
  <c r="U1909" i="1"/>
  <c r="W1909" i="1" s="1"/>
  <c r="T1909" i="1"/>
  <c r="U1799" i="1"/>
  <c r="W1799" i="1" s="1"/>
  <c r="T1799" i="1"/>
  <c r="U1562" i="1"/>
  <c r="T1562" i="1"/>
  <c r="U1546" i="1"/>
  <c r="W1546" i="1" s="1"/>
  <c r="T1546" i="1"/>
  <c r="U1542" i="1"/>
  <c r="W1542" i="1" s="1"/>
  <c r="T1542" i="1"/>
  <c r="U1351" i="1"/>
  <c r="W1351" i="1" s="1"/>
  <c r="T1351" i="1"/>
  <c r="U1327" i="1"/>
  <c r="T1327" i="1"/>
  <c r="U1303" i="1"/>
  <c r="T1303" i="1"/>
  <c r="U1206" i="1"/>
  <c r="W1206" i="1" s="1"/>
  <c r="T1206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3" i="1"/>
  <c r="W1203" i="1" s="1"/>
  <c r="T1203" i="1"/>
  <c r="U678" i="1"/>
  <c r="T678" i="1"/>
  <c r="U413" i="1"/>
  <c r="T413" i="1"/>
  <c r="U1747" i="1"/>
  <c r="W1747" i="1" s="1"/>
  <c r="T1747" i="1"/>
  <c r="U1566" i="1"/>
  <c r="T1566" i="1"/>
  <c r="U414" i="1"/>
  <c r="T414" i="1"/>
  <c r="U405" i="1"/>
  <c r="W405" i="1" s="1"/>
  <c r="T405" i="1"/>
  <c r="U397" i="1"/>
  <c r="W397" i="1" s="1"/>
  <c r="T397" i="1"/>
  <c r="U1300" i="1"/>
  <c r="W1300" i="1" s="1"/>
  <c r="T1300" i="1"/>
  <c r="U975" i="1"/>
  <c r="W975" i="1" s="1"/>
  <c r="T975" i="1"/>
  <c r="U2023" i="1"/>
  <c r="W2023" i="1" s="1"/>
  <c r="T2023" i="1"/>
  <c r="U1989" i="1"/>
  <c r="W1989" i="1" s="1"/>
  <c r="T1989" i="1"/>
  <c r="U1800" i="1"/>
  <c r="W1800" i="1" s="1"/>
  <c r="T1800" i="1"/>
  <c r="U1314" i="1"/>
  <c r="W1314" i="1" s="1"/>
  <c r="T1314" i="1"/>
  <c r="U981" i="1"/>
  <c r="W981" i="1" s="1"/>
  <c r="T981" i="1"/>
  <c r="U1564" i="1"/>
  <c r="T1564" i="1"/>
  <c r="U684" i="1"/>
  <c r="W684" i="1" s="1"/>
  <c r="T684" i="1"/>
  <c r="U373" i="1"/>
  <c r="W373" i="1" s="1"/>
  <c r="T373" i="1"/>
  <c r="U1483" i="1"/>
  <c r="W1483" i="1" s="1"/>
  <c r="T1483" i="1"/>
  <c r="U1756" i="1"/>
  <c r="T1756" i="1"/>
  <c r="Y1750" i="1"/>
  <c r="V1750" i="1"/>
  <c r="Y1742" i="1"/>
  <c r="V1742" i="1"/>
  <c r="Y1009" i="1"/>
  <c r="V1009" i="1"/>
  <c r="Y500" i="1"/>
  <c r="V500" i="1"/>
  <c r="Y1543" i="1"/>
  <c r="Y1394" i="1"/>
  <c r="V1394" i="1"/>
  <c r="Y1290" i="1"/>
  <c r="V1290" i="1"/>
  <c r="Y492" i="1"/>
  <c r="V492" i="1"/>
  <c r="Y2068" i="1"/>
  <c r="V2068" i="1"/>
  <c r="X2068" i="1" s="1"/>
  <c r="Y2152" i="1"/>
  <c r="V2152" i="1"/>
  <c r="Y1326" i="1"/>
  <c r="V1326" i="1"/>
  <c r="Y977" i="1"/>
  <c r="V977" i="1"/>
  <c r="V680" i="1"/>
  <c r="U1360" i="1"/>
  <c r="W1360" i="1" s="1"/>
  <c r="T1360" i="1"/>
  <c r="U1336" i="1"/>
  <c r="W1336" i="1" s="1"/>
  <c r="U1328" i="1"/>
  <c r="W1328" i="1" s="1"/>
  <c r="U1304" i="1"/>
  <c r="W1304" i="1" s="1"/>
  <c r="T1304" i="1"/>
  <c r="U1296" i="1"/>
  <c r="W1296" i="1" s="1"/>
  <c r="U1272" i="1"/>
  <c r="U1264" i="1"/>
  <c r="W1264" i="1" s="1"/>
  <c r="U1240" i="1"/>
  <c r="W1240" i="1" s="1"/>
  <c r="U1231" i="1"/>
  <c r="W1231" i="1" s="1"/>
  <c r="U1207" i="1"/>
  <c r="W1207" i="1" s="1"/>
  <c r="T1207" i="1"/>
  <c r="U1199" i="1"/>
  <c r="W1199" i="1" s="1"/>
  <c r="T1199" i="1"/>
  <c r="U1174" i="1"/>
  <c r="W1174" i="1" s="1"/>
  <c r="U1166" i="1"/>
  <c r="W1166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200" i="1"/>
  <c r="W2200" i="1" s="1"/>
  <c r="T2200" i="1"/>
  <c r="U2196" i="1"/>
  <c r="W2196" i="1" s="1"/>
  <c r="T2196" i="1"/>
  <c r="U2065" i="1"/>
  <c r="W2065" i="1" s="1"/>
  <c r="T2065" i="1"/>
  <c r="U1990" i="1"/>
  <c r="W1990" i="1" s="1"/>
  <c r="T1990" i="1"/>
  <c r="U1963" i="1"/>
  <c r="W1963" i="1" s="1"/>
  <c r="T1963" i="1"/>
  <c r="U1937" i="1"/>
  <c r="W1937" i="1" s="1"/>
  <c r="T1937" i="1"/>
  <c r="U1801" i="1"/>
  <c r="W1801" i="1" s="1"/>
  <c r="T1801" i="1"/>
  <c r="U1797" i="1"/>
  <c r="W1797" i="1" s="1"/>
  <c r="T179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5" i="1"/>
  <c r="W1325" i="1" s="1"/>
  <c r="T1325" i="1"/>
  <c r="U1261" i="1"/>
  <c r="W1261" i="1" s="1"/>
  <c r="T1261" i="1"/>
  <c r="U1180" i="1"/>
  <c r="W1180" i="1" s="1"/>
  <c r="T1180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1" i="1"/>
  <c r="W1361" i="1" s="1"/>
  <c r="T1361" i="1"/>
  <c r="U1313" i="1"/>
  <c r="T1313" i="1"/>
  <c r="U1200" i="1"/>
  <c r="W1200" i="1" s="1"/>
  <c r="T1200" i="1"/>
  <c r="U1184" i="1"/>
  <c r="W1184" i="1" s="1"/>
  <c r="T1184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1" i="1"/>
  <c r="T1211" i="1"/>
  <c r="U1179" i="1"/>
  <c r="W1179" i="1" s="1"/>
  <c r="T1179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90" i="1"/>
  <c r="W2190" i="1" s="1"/>
  <c r="U2017" i="1"/>
  <c r="W2017" i="1" s="1"/>
  <c r="T2017" i="1"/>
  <c r="U1984" i="1"/>
  <c r="W1984" i="1" s="1"/>
  <c r="T1984" i="1"/>
  <c r="U1966" i="1"/>
  <c r="W1966" i="1" s="1"/>
  <c r="T1966" i="1"/>
  <c r="U1905" i="1"/>
  <c r="W1905" i="1" s="1"/>
  <c r="T1905" i="1"/>
  <c r="U1803" i="1"/>
  <c r="W1803" i="1" s="1"/>
  <c r="T1803" i="1"/>
  <c r="U1787" i="1"/>
  <c r="W1787" i="1" s="1"/>
  <c r="T1787" i="1"/>
  <c r="U1544" i="1"/>
  <c r="W1544" i="1" s="1"/>
  <c r="T1544" i="1"/>
  <c r="U1299" i="1"/>
  <c r="T1299" i="1"/>
  <c r="U1291" i="1"/>
  <c r="W1291" i="1" s="1"/>
  <c r="T1291" i="1"/>
  <c r="U1275" i="1"/>
  <c r="W1275" i="1" s="1"/>
  <c r="T1275" i="1"/>
  <c r="U1210" i="1"/>
  <c r="W1210" i="1" s="1"/>
  <c r="T1210" i="1"/>
  <c r="U1202" i="1"/>
  <c r="W1202" i="1" s="1"/>
  <c r="T1202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8" i="1"/>
  <c r="W2198" i="1" s="1"/>
  <c r="T2198" i="1"/>
  <c r="U1763" i="1"/>
  <c r="T1763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9" i="1"/>
  <c r="W1749" i="1" s="1"/>
  <c r="T1749" i="1"/>
  <c r="U1745" i="1"/>
  <c r="W1745" i="1" s="1"/>
  <c r="T1745" i="1"/>
  <c r="U419" i="1"/>
  <c r="T419" i="1"/>
  <c r="U409" i="1"/>
  <c r="T409" i="1"/>
  <c r="U401" i="1"/>
  <c r="W401" i="1" s="1"/>
  <c r="T401" i="1"/>
  <c r="U392" i="1"/>
  <c r="T392" i="1"/>
  <c r="U1980" i="1"/>
  <c r="W1980" i="1" s="1"/>
  <c r="T1980" i="1"/>
  <c r="U1563" i="1"/>
  <c r="T1563" i="1"/>
  <c r="U1708" i="1"/>
  <c r="W1708" i="1" s="1"/>
  <c r="U1548" i="1"/>
  <c r="W1548" i="1" s="1"/>
  <c r="U1431" i="1"/>
  <c r="W1431" i="1" s="1"/>
  <c r="U1908" i="1"/>
  <c r="W1908" i="1" s="1"/>
  <c r="T1908" i="1"/>
  <c r="U929" i="1"/>
  <c r="W929" i="1" s="1"/>
  <c r="T929" i="1"/>
  <c r="U700" i="1"/>
  <c r="W700" i="1" s="1"/>
  <c r="T700" i="1"/>
  <c r="U408" i="1"/>
  <c r="T408" i="1"/>
  <c r="U1743" i="1"/>
  <c r="W1743" i="1" s="1"/>
  <c r="T1743" i="1"/>
  <c r="U1748" i="1"/>
  <c r="W1748" i="1" s="1"/>
  <c r="T1748" i="1"/>
  <c r="U1077" i="1"/>
  <c r="W1077" i="1" s="1"/>
  <c r="U1727" i="1"/>
  <c r="W1727" i="1" s="1"/>
  <c r="Y1201" i="1"/>
  <c r="V1201" i="1"/>
  <c r="Y541" i="1"/>
  <c r="V541" i="1"/>
  <c r="Y1928" i="1"/>
  <c r="V1928" i="1"/>
  <c r="X1928" i="1" s="1"/>
  <c r="Y1545" i="1"/>
  <c r="V1545" i="1"/>
  <c r="Y1278" i="1"/>
  <c r="V1278" i="1"/>
  <c r="Y2018" i="1"/>
  <c r="V2018" i="1"/>
  <c r="Y1828" i="1"/>
  <c r="V1828" i="1"/>
  <c r="Y1804" i="1"/>
  <c r="Y1746" i="1"/>
  <c r="V1746" i="1"/>
  <c r="Y1354" i="1"/>
  <c r="Y1209" i="1"/>
  <c r="Y973" i="1"/>
  <c r="V973" i="1"/>
  <c r="Y918" i="1"/>
  <c r="V918" i="1"/>
  <c r="Y740" i="1"/>
  <c r="V740" i="1"/>
  <c r="Y554" i="1"/>
  <c r="V554" i="1"/>
  <c r="Y426" i="1"/>
  <c r="Y391" i="1"/>
  <c r="V391" i="1"/>
  <c r="Y2106" i="1"/>
  <c r="V2106" i="1"/>
  <c r="Y2066" i="1"/>
  <c r="V2066" i="1"/>
  <c r="Y1798" i="1"/>
  <c r="V1798" i="1"/>
  <c r="Y1444" i="1"/>
  <c r="V1444" i="1"/>
  <c r="Y400" i="1"/>
  <c r="V400" i="1"/>
  <c r="Y205" i="1"/>
  <c r="V205" i="1"/>
  <c r="U1722" i="1"/>
  <c r="U1723" i="1"/>
  <c r="W1723" i="1" s="1"/>
  <c r="U347" i="1"/>
  <c r="W347" i="1" s="1"/>
  <c r="U343" i="1"/>
  <c r="W343" i="1" s="1"/>
  <c r="U1726" i="1"/>
  <c r="W1726" i="1" s="1"/>
  <c r="U1620" i="1"/>
  <c r="U2227" i="1"/>
  <c r="U2219" i="1"/>
  <c r="U2155" i="1"/>
  <c r="U2138" i="1"/>
  <c r="U2130" i="1"/>
  <c r="U2122" i="1"/>
  <c r="U2108" i="1"/>
  <c r="U2100" i="1"/>
  <c r="U2092" i="1"/>
  <c r="U2084" i="1"/>
  <c r="U2076" i="1"/>
  <c r="U2064" i="1"/>
  <c r="U2056" i="1"/>
  <c r="U2043" i="1"/>
  <c r="U1617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9" i="1"/>
  <c r="S1674" i="1"/>
  <c r="S1658" i="1"/>
  <c r="S1637" i="1"/>
  <c r="S1581" i="1"/>
  <c r="S1516" i="1"/>
  <c r="S1500" i="1"/>
  <c r="S1467" i="1"/>
  <c r="U1467" i="1" s="1"/>
  <c r="W1467" i="1" s="1"/>
  <c r="S1447" i="1"/>
  <c r="S1399" i="1"/>
  <c r="U1399" i="1" s="1"/>
  <c r="W1399" i="1" s="1"/>
  <c r="S1383" i="1"/>
  <c r="S1375" i="1"/>
  <c r="U1375" i="1" s="1"/>
  <c r="W1375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5" i="1"/>
  <c r="W1725" i="1" s="1"/>
  <c r="U1381" i="1"/>
  <c r="W1381" i="1" s="1"/>
  <c r="U345" i="1"/>
  <c r="W345" i="1" s="1"/>
  <c r="U1516" i="1"/>
  <c r="W1516" i="1" s="1"/>
  <c r="U1690" i="1"/>
  <c r="W1690" i="1" s="1"/>
  <c r="U1415" i="1"/>
  <c r="W1415" i="1" s="1"/>
  <c r="U1775" i="1"/>
  <c r="W1775" i="1" s="1"/>
  <c r="U1532" i="1"/>
  <c r="W1532" i="1" s="1"/>
  <c r="U1724" i="1"/>
  <c r="W1724" i="1" s="1"/>
  <c r="U1936" i="1"/>
  <c r="U1924" i="1"/>
  <c r="U1914" i="1"/>
  <c r="U1796" i="1"/>
  <c r="U654" i="1"/>
  <c r="U2231" i="1"/>
  <c r="U2223" i="1"/>
  <c r="U2215" i="1"/>
  <c r="U2150" i="1"/>
  <c r="U2134" i="1"/>
  <c r="U2126" i="1"/>
  <c r="U2112" i="1"/>
  <c r="U2104" i="1"/>
  <c r="U2096" i="1"/>
  <c r="U2088" i="1"/>
  <c r="U2080" i="1"/>
  <c r="U2072" i="1"/>
  <c r="U2060" i="1"/>
  <c r="U2052" i="1"/>
  <c r="U2039" i="1"/>
  <c r="S1498" i="1"/>
  <c r="R1498" i="1"/>
  <c r="S2152" i="1"/>
  <c r="R2152" i="1"/>
  <c r="S2106" i="1"/>
  <c r="R2106" i="1"/>
  <c r="X2106" i="1" s="1"/>
  <c r="S2074" i="1"/>
  <c r="R2074" i="1"/>
  <c r="S1934" i="1"/>
  <c r="R1934" i="1"/>
  <c r="S1882" i="1"/>
  <c r="R1882" i="1"/>
  <c r="S1847" i="1"/>
  <c r="R1847" i="1"/>
  <c r="S1814" i="1"/>
  <c r="R1814" i="1"/>
  <c r="S1354" i="1"/>
  <c r="R1354" i="1"/>
  <c r="S1322" i="1"/>
  <c r="R1322" i="1"/>
  <c r="S1290" i="1"/>
  <c r="R1290" i="1"/>
  <c r="S1258" i="1"/>
  <c r="R1258" i="1"/>
  <c r="S1225" i="1"/>
  <c r="R1225" i="1"/>
  <c r="S1209" i="1"/>
  <c r="R1209" i="1"/>
  <c r="S1176" i="1"/>
  <c r="R1176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7" i="1"/>
  <c r="R2217" i="1"/>
  <c r="S2136" i="1"/>
  <c r="R2136" i="1"/>
  <c r="S2114" i="1"/>
  <c r="R2114" i="1"/>
  <c r="S2098" i="1"/>
  <c r="R2098" i="1"/>
  <c r="S2082" i="1"/>
  <c r="R2082" i="1"/>
  <c r="S2066" i="1"/>
  <c r="R2066" i="1"/>
  <c r="X2066" i="1" s="1"/>
  <c r="S2050" i="1"/>
  <c r="R2050" i="1"/>
  <c r="S1926" i="1"/>
  <c r="R1926" i="1"/>
  <c r="S1890" i="1"/>
  <c r="R1890" i="1"/>
  <c r="S1872" i="1"/>
  <c r="R1872" i="1"/>
  <c r="S1855" i="1"/>
  <c r="R1855" i="1"/>
  <c r="S1839" i="1"/>
  <c r="R1839" i="1"/>
  <c r="S1822" i="1"/>
  <c r="R1822" i="1"/>
  <c r="S1806" i="1"/>
  <c r="R1806" i="1"/>
  <c r="S1362" i="1"/>
  <c r="R1362" i="1"/>
  <c r="S1346" i="1"/>
  <c r="R1346" i="1"/>
  <c r="S1330" i="1"/>
  <c r="R1330" i="1"/>
  <c r="S1314" i="1"/>
  <c r="R1314" i="1"/>
  <c r="S1298" i="1"/>
  <c r="R1298" i="1"/>
  <c r="S1282" i="1"/>
  <c r="R1282" i="1"/>
  <c r="S1266" i="1"/>
  <c r="R1266" i="1"/>
  <c r="S1250" i="1"/>
  <c r="R1250" i="1"/>
  <c r="S1233" i="1"/>
  <c r="R1233" i="1"/>
  <c r="S1217" i="1"/>
  <c r="R1217" i="1"/>
  <c r="S1201" i="1"/>
  <c r="R1201" i="1"/>
  <c r="S1185" i="1"/>
  <c r="R1185" i="1"/>
  <c r="S1168" i="1"/>
  <c r="R1168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6" i="1"/>
  <c r="U2226" i="1" s="1"/>
  <c r="W2226" i="1" s="1"/>
  <c r="R2226" i="1"/>
  <c r="S2218" i="1"/>
  <c r="R2218" i="1"/>
  <c r="S2210" i="1"/>
  <c r="U2210" i="1" s="1"/>
  <c r="W2210" i="1" s="1"/>
  <c r="R2210" i="1"/>
  <c r="S2202" i="1"/>
  <c r="R2202" i="1"/>
  <c r="S2194" i="1"/>
  <c r="U2194" i="1" s="1"/>
  <c r="W2194" i="1" s="1"/>
  <c r="R2194" i="1"/>
  <c r="S2182" i="1"/>
  <c r="R2182" i="1"/>
  <c r="S2174" i="1"/>
  <c r="R2174" i="1"/>
  <c r="S2166" i="1"/>
  <c r="R2166" i="1"/>
  <c r="S2158" i="1"/>
  <c r="R2158" i="1"/>
  <c r="S2141" i="1"/>
  <c r="R2141" i="1"/>
  <c r="S2133" i="1"/>
  <c r="R2133" i="1"/>
  <c r="S2125" i="1"/>
  <c r="R2125" i="1"/>
  <c r="S2111" i="1"/>
  <c r="R2111" i="1"/>
  <c r="S2103" i="1"/>
  <c r="R2103" i="1"/>
  <c r="S2095" i="1"/>
  <c r="R2095" i="1"/>
  <c r="S2087" i="1"/>
  <c r="R2087" i="1"/>
  <c r="S2079" i="1"/>
  <c r="R2079" i="1"/>
  <c r="S2071" i="1"/>
  <c r="R2071" i="1"/>
  <c r="S2063" i="1"/>
  <c r="R2063" i="1"/>
  <c r="S2055" i="1"/>
  <c r="R2055" i="1"/>
  <c r="S2042" i="1"/>
  <c r="R2042" i="1"/>
  <c r="S2034" i="1"/>
  <c r="R2034" i="1"/>
  <c r="S2026" i="1"/>
  <c r="R2026" i="1"/>
  <c r="S2017" i="1"/>
  <c r="R2017" i="1"/>
  <c r="S2009" i="1"/>
  <c r="R2009" i="1"/>
  <c r="S2001" i="1"/>
  <c r="R2001" i="1"/>
  <c r="S1992" i="1"/>
  <c r="R1992" i="1"/>
  <c r="S1984" i="1"/>
  <c r="R1984" i="1"/>
  <c r="S1974" i="1"/>
  <c r="R1974" i="1"/>
  <c r="S1966" i="1"/>
  <c r="R1966" i="1"/>
  <c r="S1956" i="1"/>
  <c r="R1956" i="1"/>
  <c r="S1947" i="1"/>
  <c r="R1947" i="1"/>
  <c r="S1939" i="1"/>
  <c r="R1939" i="1"/>
  <c r="S1931" i="1"/>
  <c r="R1931" i="1"/>
  <c r="S1913" i="1"/>
  <c r="R1913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5" i="1"/>
  <c r="R1795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U1737" i="1" s="1"/>
  <c r="W1737" i="1" s="1"/>
  <c r="R1737" i="1"/>
  <c r="S1729" i="1"/>
  <c r="R1729" i="1"/>
  <c r="S1716" i="1"/>
  <c r="R1716" i="1"/>
  <c r="S1705" i="1"/>
  <c r="U1705" i="1" s="1"/>
  <c r="W1705" i="1" s="1"/>
  <c r="R1705" i="1"/>
  <c r="S1696" i="1"/>
  <c r="R1696" i="1"/>
  <c r="S1688" i="1"/>
  <c r="U1688" i="1" s="1"/>
  <c r="W1688" i="1" s="1"/>
  <c r="R1688" i="1"/>
  <c r="S1680" i="1"/>
  <c r="U1680" i="1" s="1"/>
  <c r="W1680" i="1" s="1"/>
  <c r="R1680" i="1"/>
  <c r="S1672" i="1"/>
  <c r="U1672" i="1" s="1"/>
  <c r="W1672" i="1" s="1"/>
  <c r="R1672" i="1"/>
  <c r="S1664" i="1"/>
  <c r="R1664" i="1"/>
  <c r="S1656" i="1"/>
  <c r="U1656" i="1" s="1"/>
  <c r="W1656" i="1" s="1"/>
  <c r="R1656" i="1"/>
  <c r="S1647" i="1"/>
  <c r="U1647" i="1" s="1"/>
  <c r="W1647" i="1" s="1"/>
  <c r="R1647" i="1"/>
  <c r="S1633" i="1"/>
  <c r="U1633" i="1" s="1"/>
  <c r="W1633" i="1" s="1"/>
  <c r="R1633" i="1"/>
  <c r="S1625" i="1"/>
  <c r="R1625" i="1"/>
  <c r="S1615" i="1"/>
  <c r="U1615" i="1" s="1"/>
  <c r="W1615" i="1" s="1"/>
  <c r="R1615" i="1"/>
  <c r="S1607" i="1"/>
  <c r="R1607" i="1"/>
  <c r="S1597" i="1"/>
  <c r="U1597" i="1" s="1"/>
  <c r="W1597" i="1" s="1"/>
  <c r="R1597" i="1"/>
  <c r="S1586" i="1"/>
  <c r="U1586" i="1" s="1"/>
  <c r="W1586" i="1" s="1"/>
  <c r="R1586" i="1"/>
  <c r="S1578" i="1"/>
  <c r="U1578" i="1" s="1"/>
  <c r="W1578" i="1" s="1"/>
  <c r="R1578" i="1"/>
  <c r="S1569" i="1"/>
  <c r="R1569" i="1"/>
  <c r="S1562" i="1"/>
  <c r="R1562" i="1"/>
  <c r="S1554" i="1"/>
  <c r="R1554" i="1"/>
  <c r="S1546" i="1"/>
  <c r="R1546" i="1"/>
  <c r="S1538" i="1"/>
  <c r="R1538" i="1"/>
  <c r="S1530" i="1"/>
  <c r="R1530" i="1"/>
  <c r="S1522" i="1"/>
  <c r="R1522" i="1"/>
  <c r="S1514" i="1"/>
  <c r="R1514" i="1"/>
  <c r="S1506" i="1"/>
  <c r="U1506" i="1" s="1"/>
  <c r="W1506" i="1" s="1"/>
  <c r="R1506" i="1"/>
  <c r="S1497" i="1"/>
  <c r="R1497" i="1"/>
  <c r="S1489" i="1"/>
  <c r="R1489" i="1"/>
  <c r="S1481" i="1"/>
  <c r="R1481" i="1"/>
  <c r="S1473" i="1"/>
  <c r="R1473" i="1"/>
  <c r="S1465" i="1"/>
  <c r="R1465" i="1"/>
  <c r="S1453" i="1"/>
  <c r="U1453" i="1" s="1"/>
  <c r="W1453" i="1" s="1"/>
  <c r="R1453" i="1"/>
  <c r="S1445" i="1"/>
  <c r="R1445" i="1"/>
  <c r="S1437" i="1"/>
  <c r="R1437" i="1"/>
  <c r="S1429" i="1"/>
  <c r="R1429" i="1"/>
  <c r="S1421" i="1"/>
  <c r="R1421" i="1"/>
  <c r="S1413" i="1"/>
  <c r="R1413" i="1"/>
  <c r="S1405" i="1"/>
  <c r="U1405" i="1" s="1"/>
  <c r="W1405" i="1" s="1"/>
  <c r="R1405" i="1"/>
  <c r="S1397" i="1"/>
  <c r="R1397" i="1"/>
  <c r="S1389" i="1"/>
  <c r="R1389" i="1"/>
  <c r="S1377" i="1"/>
  <c r="U1377" i="1" s="1"/>
  <c r="W1377" i="1" s="1"/>
  <c r="R1377" i="1"/>
  <c r="S2211" i="1"/>
  <c r="R2211" i="1"/>
  <c r="S2203" i="1"/>
  <c r="R2203" i="1"/>
  <c r="S2195" i="1"/>
  <c r="R2195" i="1"/>
  <c r="S2187" i="1"/>
  <c r="R2187" i="1"/>
  <c r="S2179" i="1"/>
  <c r="R2179" i="1"/>
  <c r="S2171" i="1"/>
  <c r="R2171" i="1"/>
  <c r="S2163" i="1"/>
  <c r="R2163" i="1"/>
  <c r="S2035" i="1"/>
  <c r="R2035" i="1"/>
  <c r="S2027" i="1"/>
  <c r="R2027" i="1"/>
  <c r="S2018" i="1"/>
  <c r="R2018" i="1"/>
  <c r="X2018" i="1" s="1"/>
  <c r="S2010" i="1"/>
  <c r="R2010" i="1"/>
  <c r="S2002" i="1"/>
  <c r="R2002" i="1"/>
  <c r="S1993" i="1"/>
  <c r="R1993" i="1"/>
  <c r="S1985" i="1"/>
  <c r="R1985" i="1"/>
  <c r="S1976" i="1"/>
  <c r="R1976" i="1"/>
  <c r="S1967" i="1"/>
  <c r="R1967" i="1"/>
  <c r="S1957" i="1"/>
  <c r="R1957" i="1"/>
  <c r="S1949" i="1"/>
  <c r="R1949" i="1"/>
  <c r="S1940" i="1"/>
  <c r="R1940" i="1"/>
  <c r="S1906" i="1"/>
  <c r="R1906" i="1"/>
  <c r="S1896" i="1"/>
  <c r="R1896" i="1"/>
  <c r="S1888" i="1"/>
  <c r="R1888" i="1"/>
  <c r="S1880" i="1"/>
  <c r="R1880" i="1"/>
  <c r="S1870" i="1"/>
  <c r="R1870" i="1"/>
  <c r="S1861" i="1"/>
  <c r="R1861" i="1"/>
  <c r="S1853" i="1"/>
  <c r="R1853" i="1"/>
  <c r="S1845" i="1"/>
  <c r="R1845" i="1"/>
  <c r="S1837" i="1"/>
  <c r="R1837" i="1"/>
  <c r="S1828" i="1"/>
  <c r="R1828" i="1"/>
  <c r="S1820" i="1"/>
  <c r="R1820" i="1"/>
  <c r="S1812" i="1"/>
  <c r="R1812" i="1"/>
  <c r="S1804" i="1"/>
  <c r="R1804" i="1"/>
  <c r="S1791" i="1"/>
  <c r="R1791" i="1"/>
  <c r="S1786" i="1"/>
  <c r="R1786" i="1"/>
  <c r="S1780" i="1"/>
  <c r="R1780" i="1"/>
  <c r="S1774" i="1"/>
  <c r="R1774" i="1"/>
  <c r="S1770" i="1"/>
  <c r="R1770" i="1"/>
  <c r="S1764" i="1"/>
  <c r="R1764" i="1"/>
  <c r="S1758" i="1"/>
  <c r="R1758" i="1"/>
  <c r="S1754" i="1"/>
  <c r="R1754" i="1"/>
  <c r="S1748" i="1"/>
  <c r="R1748" i="1"/>
  <c r="S1742" i="1"/>
  <c r="R1742" i="1"/>
  <c r="S1738" i="1"/>
  <c r="R1738" i="1"/>
  <c r="S1732" i="1"/>
  <c r="R1732" i="1"/>
  <c r="S1717" i="1"/>
  <c r="R1717" i="1"/>
  <c r="S1713" i="1"/>
  <c r="R1713" i="1"/>
  <c r="S1704" i="1"/>
  <c r="R1704" i="1"/>
  <c r="S1697" i="1"/>
  <c r="U1697" i="1" s="1"/>
  <c r="W1697" i="1" s="1"/>
  <c r="R1697" i="1"/>
  <c r="S1693" i="1"/>
  <c r="R1693" i="1"/>
  <c r="S1687" i="1"/>
  <c r="R1687" i="1"/>
  <c r="S1681" i="1"/>
  <c r="R1681" i="1"/>
  <c r="S1677" i="1"/>
  <c r="R1677" i="1"/>
  <c r="S1671" i="1"/>
  <c r="R1671" i="1"/>
  <c r="S1665" i="1"/>
  <c r="U1665" i="1" s="1"/>
  <c r="W1665" i="1" s="1"/>
  <c r="R1665" i="1"/>
  <c r="S1661" i="1"/>
  <c r="R1661" i="1"/>
  <c r="S1654" i="1"/>
  <c r="R1654" i="1"/>
  <c r="S1648" i="1"/>
  <c r="R1648" i="1"/>
  <c r="S1643" i="1"/>
  <c r="R1643" i="1"/>
  <c r="S1632" i="1"/>
  <c r="R1632" i="1"/>
  <c r="S1626" i="1"/>
  <c r="U1626" i="1" s="1"/>
  <c r="W1626" i="1" s="1"/>
  <c r="R1626" i="1"/>
  <c r="S1622" i="1"/>
  <c r="R1622" i="1"/>
  <c r="S1614" i="1"/>
  <c r="R1614" i="1"/>
  <c r="S1608" i="1"/>
  <c r="R1608" i="1"/>
  <c r="S1603" i="1"/>
  <c r="R1603" i="1"/>
  <c r="S1596" i="1"/>
  <c r="R1596" i="1"/>
  <c r="S1587" i="1"/>
  <c r="U1587" i="1" s="1"/>
  <c r="W1587" i="1" s="1"/>
  <c r="R1587" i="1"/>
  <c r="S1583" i="1"/>
  <c r="R1583" i="1"/>
  <c r="S1577" i="1"/>
  <c r="R1577" i="1"/>
  <c r="S1571" i="1"/>
  <c r="R1571" i="1"/>
  <c r="S1567" i="1"/>
  <c r="R1567" i="1"/>
  <c r="S1561" i="1"/>
  <c r="R1561" i="1"/>
  <c r="S1555" i="1"/>
  <c r="U1555" i="1" s="1"/>
  <c r="W1555" i="1" s="1"/>
  <c r="R1555" i="1"/>
  <c r="S1551" i="1"/>
  <c r="R1551" i="1"/>
  <c r="S1545" i="1"/>
  <c r="R1545" i="1"/>
  <c r="X1545" i="1" s="1"/>
  <c r="S1539" i="1"/>
  <c r="R1539" i="1"/>
  <c r="S1535" i="1"/>
  <c r="R1535" i="1"/>
  <c r="S1529" i="1"/>
  <c r="R1529" i="1"/>
  <c r="S1523" i="1"/>
  <c r="U1523" i="1" s="1"/>
  <c r="W1523" i="1" s="1"/>
  <c r="R1523" i="1"/>
  <c r="S1519" i="1"/>
  <c r="R1519" i="1"/>
  <c r="S1513" i="1"/>
  <c r="R1513" i="1"/>
  <c r="S1507" i="1"/>
  <c r="R1507" i="1"/>
  <c r="S1503" i="1"/>
  <c r="R1503" i="1"/>
  <c r="S1496" i="1"/>
  <c r="R1496" i="1"/>
  <c r="S1490" i="1"/>
  <c r="U1490" i="1" s="1"/>
  <c r="W1490" i="1" s="1"/>
  <c r="R1490" i="1"/>
  <c r="S1486" i="1"/>
  <c r="R1486" i="1"/>
  <c r="S1480" i="1"/>
  <c r="R1480" i="1"/>
  <c r="S1474" i="1"/>
  <c r="R1474" i="1"/>
  <c r="S1470" i="1"/>
  <c r="R1470" i="1"/>
  <c r="S1464" i="1"/>
  <c r="R1464" i="1"/>
  <c r="S1454" i="1"/>
  <c r="U1454" i="1" s="1"/>
  <c r="W1454" i="1" s="1"/>
  <c r="R1454" i="1"/>
  <c r="S1450" i="1"/>
  <c r="R1450" i="1"/>
  <c r="S1444" i="1"/>
  <c r="R1444" i="1"/>
  <c r="X1444" i="1" s="1"/>
  <c r="S1438" i="1"/>
  <c r="R1438" i="1"/>
  <c r="S1434" i="1"/>
  <c r="R1434" i="1"/>
  <c r="S1428" i="1"/>
  <c r="R1428" i="1"/>
  <c r="S1422" i="1"/>
  <c r="U1422" i="1" s="1"/>
  <c r="R1422" i="1"/>
  <c r="S1418" i="1"/>
  <c r="R1418" i="1"/>
  <c r="S1412" i="1"/>
  <c r="R1412" i="1"/>
  <c r="S1406" i="1"/>
  <c r="R1406" i="1"/>
  <c r="S1402" i="1"/>
  <c r="R1402" i="1"/>
  <c r="S1396" i="1"/>
  <c r="R1396" i="1"/>
  <c r="S1390" i="1"/>
  <c r="U1390" i="1" s="1"/>
  <c r="R1390" i="1"/>
  <c r="S1386" i="1"/>
  <c r="R1386" i="1"/>
  <c r="S1380" i="1"/>
  <c r="R1380" i="1"/>
  <c r="S1374" i="1"/>
  <c r="R1374" i="1"/>
  <c r="S1369" i="1"/>
  <c r="R1369" i="1"/>
  <c r="S1356" i="1"/>
  <c r="R1356" i="1"/>
  <c r="S1348" i="1"/>
  <c r="R1348" i="1"/>
  <c r="S1342" i="1"/>
  <c r="R1342" i="1"/>
  <c r="S1324" i="1"/>
  <c r="R1324" i="1"/>
  <c r="S1316" i="1"/>
  <c r="R1316" i="1"/>
  <c r="S1310" i="1"/>
  <c r="R1310" i="1"/>
  <c r="S1292" i="1"/>
  <c r="R1292" i="1"/>
  <c r="S1284" i="1"/>
  <c r="U1284" i="1" s="1"/>
  <c r="R1284" i="1"/>
  <c r="S1278" i="1"/>
  <c r="R1278" i="1"/>
  <c r="X1278" i="1" s="1"/>
  <c r="S1260" i="1"/>
  <c r="R1260" i="1"/>
  <c r="S1252" i="1"/>
  <c r="R1252" i="1"/>
  <c r="S1246" i="1"/>
  <c r="R1246" i="1"/>
  <c r="S1227" i="1"/>
  <c r="R1227" i="1"/>
  <c r="S1219" i="1"/>
  <c r="R1219" i="1"/>
  <c r="S1213" i="1"/>
  <c r="R1213" i="1"/>
  <c r="S1195" i="1"/>
  <c r="U1195" i="1" s="1"/>
  <c r="R1195" i="1"/>
  <c r="S1187" i="1"/>
  <c r="R1187" i="1"/>
  <c r="S1181" i="1"/>
  <c r="R1181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9" i="1"/>
  <c r="R2209" i="1"/>
  <c r="S2193" i="1"/>
  <c r="R2193" i="1"/>
  <c r="S2177" i="1"/>
  <c r="R2177" i="1"/>
  <c r="S2161" i="1"/>
  <c r="R2161" i="1"/>
  <c r="S2029" i="1"/>
  <c r="R2029" i="1"/>
  <c r="S2012" i="1"/>
  <c r="R2012" i="1"/>
  <c r="S1995" i="1"/>
  <c r="R1995" i="1"/>
  <c r="S1978" i="1"/>
  <c r="R1978" i="1"/>
  <c r="S1959" i="1"/>
  <c r="R1959" i="1"/>
  <c r="S1942" i="1"/>
  <c r="R1942" i="1"/>
  <c r="S1898" i="1"/>
  <c r="R1898" i="1"/>
  <c r="S653" i="1"/>
  <c r="R653" i="1"/>
  <c r="S1619" i="1"/>
  <c r="R1619" i="1"/>
  <c r="S1028" i="1"/>
  <c r="R1028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1" i="1"/>
  <c r="R2151" i="1"/>
  <c r="S2139" i="1"/>
  <c r="R2139" i="1"/>
  <c r="S2135" i="1"/>
  <c r="R2135" i="1"/>
  <c r="S2131" i="1"/>
  <c r="R2131" i="1"/>
  <c r="S2127" i="1"/>
  <c r="R2127" i="1"/>
  <c r="S2123" i="1"/>
  <c r="R2123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19" i="1"/>
  <c r="R2019" i="1"/>
  <c r="S2015" i="1"/>
  <c r="R2015" i="1"/>
  <c r="S2011" i="1"/>
  <c r="R2011" i="1"/>
  <c r="S2007" i="1"/>
  <c r="R2007" i="1"/>
  <c r="S2003" i="1"/>
  <c r="R2003" i="1"/>
  <c r="S1998" i="1"/>
  <c r="R1998" i="1"/>
  <c r="S1994" i="1"/>
  <c r="R1994" i="1"/>
  <c r="S1990" i="1"/>
  <c r="R1990" i="1"/>
  <c r="S1986" i="1"/>
  <c r="R1986" i="1"/>
  <c r="S1981" i="1"/>
  <c r="R1981" i="1"/>
  <c r="S1977" i="1"/>
  <c r="R1977" i="1"/>
  <c r="S1972" i="1"/>
  <c r="R1972" i="1"/>
  <c r="S1968" i="1"/>
  <c r="R1968" i="1"/>
  <c r="S1963" i="1"/>
  <c r="R1963" i="1"/>
  <c r="S1958" i="1"/>
  <c r="R1958" i="1"/>
  <c r="S1954" i="1"/>
  <c r="R1954" i="1"/>
  <c r="S1950" i="1"/>
  <c r="R1950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0" i="1"/>
  <c r="R1920" i="1"/>
  <c r="S1915" i="1"/>
  <c r="R1915" i="1"/>
  <c r="S1911" i="1"/>
  <c r="R1911" i="1"/>
  <c r="S1907" i="1"/>
  <c r="R1907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1" i="1"/>
  <c r="R1871" i="1"/>
  <c r="S1867" i="1"/>
  <c r="R1867" i="1"/>
  <c r="S1863" i="1"/>
  <c r="R1863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2" i="1"/>
  <c r="R1792" i="1"/>
  <c r="S1787" i="1"/>
  <c r="R1787" i="1"/>
  <c r="S1771" i="1"/>
  <c r="R1771" i="1"/>
  <c r="S1755" i="1"/>
  <c r="R1755" i="1"/>
  <c r="S1739" i="1"/>
  <c r="R1739" i="1"/>
  <c r="S1714" i="1"/>
  <c r="R1714" i="1"/>
  <c r="S1694" i="1"/>
  <c r="R1694" i="1"/>
  <c r="S1678" i="1"/>
  <c r="R1678" i="1"/>
  <c r="S1662" i="1"/>
  <c r="R1662" i="1"/>
  <c r="S1644" i="1"/>
  <c r="R1644" i="1"/>
  <c r="S1623" i="1"/>
  <c r="U1623" i="1" s="1"/>
  <c r="R1623" i="1"/>
  <c r="S1604" i="1"/>
  <c r="R1604" i="1"/>
  <c r="S1584" i="1"/>
  <c r="R1584" i="1"/>
  <c r="S1568" i="1"/>
  <c r="R1568" i="1"/>
  <c r="S1552" i="1"/>
  <c r="R1552" i="1"/>
  <c r="S1536" i="1"/>
  <c r="R1536" i="1"/>
  <c r="S1520" i="1"/>
  <c r="R1520" i="1"/>
  <c r="S1504" i="1"/>
  <c r="R1504" i="1"/>
  <c r="S1487" i="1"/>
  <c r="U1487" i="1" s="1"/>
  <c r="R1487" i="1"/>
  <c r="S1471" i="1"/>
  <c r="R1471" i="1"/>
  <c r="S1451" i="1"/>
  <c r="R1451" i="1"/>
  <c r="S1435" i="1"/>
  <c r="R1435" i="1"/>
  <c r="S1419" i="1"/>
  <c r="R1419" i="1"/>
  <c r="S1403" i="1"/>
  <c r="R1403" i="1"/>
  <c r="S1387" i="1"/>
  <c r="R1387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8" i="1"/>
  <c r="R1368" i="1"/>
  <c r="S1357" i="1"/>
  <c r="R1357" i="1"/>
  <c r="S1351" i="1"/>
  <c r="R1351" i="1"/>
  <c r="S1341" i="1"/>
  <c r="R1341" i="1"/>
  <c r="S1335" i="1"/>
  <c r="U1335" i="1" s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U1287" i="1" s="1"/>
  <c r="R1287" i="1"/>
  <c r="S1277" i="1"/>
  <c r="R1277" i="1"/>
  <c r="S1271" i="1"/>
  <c r="U1271" i="1" s="1"/>
  <c r="R1271" i="1"/>
  <c r="S1261" i="1"/>
  <c r="R1261" i="1"/>
  <c r="S1255" i="1"/>
  <c r="U1255" i="1" s="1"/>
  <c r="R1255" i="1"/>
  <c r="S1245" i="1"/>
  <c r="R1245" i="1"/>
  <c r="S1239" i="1"/>
  <c r="R1239" i="1"/>
  <c r="S1228" i="1"/>
  <c r="R1228" i="1"/>
  <c r="S1222" i="1"/>
  <c r="U1222" i="1" s="1"/>
  <c r="R1222" i="1"/>
  <c r="S1212" i="1"/>
  <c r="R1212" i="1"/>
  <c r="S1206" i="1"/>
  <c r="R1206" i="1"/>
  <c r="S1196" i="1"/>
  <c r="R1196" i="1"/>
  <c r="S1190" i="1"/>
  <c r="R1190" i="1"/>
  <c r="S1180" i="1"/>
  <c r="R1180" i="1"/>
  <c r="S1173" i="1"/>
  <c r="R1173" i="1"/>
  <c r="S1163" i="1"/>
  <c r="R1163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1" i="1"/>
  <c r="R1361" i="1"/>
  <c r="S1355" i="1"/>
  <c r="R1355" i="1"/>
  <c r="S1345" i="1"/>
  <c r="R1345" i="1"/>
  <c r="S1339" i="1"/>
  <c r="R1339" i="1"/>
  <c r="S1329" i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3" i="1"/>
  <c r="R1243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4" i="1"/>
  <c r="R1184" i="1"/>
  <c r="S1178" i="1"/>
  <c r="R1178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5" i="1"/>
  <c r="R2225" i="1"/>
  <c r="S2128" i="1"/>
  <c r="R2128" i="1"/>
  <c r="S2090" i="1"/>
  <c r="R2090" i="1"/>
  <c r="S2058" i="1"/>
  <c r="R2058" i="1"/>
  <c r="S1916" i="1"/>
  <c r="R1916" i="1"/>
  <c r="S1864" i="1"/>
  <c r="R1864" i="1"/>
  <c r="S1830" i="1"/>
  <c r="R1830" i="1"/>
  <c r="S1798" i="1"/>
  <c r="R1798" i="1"/>
  <c r="X1798" i="1" s="1"/>
  <c r="S1338" i="1"/>
  <c r="R1338" i="1"/>
  <c r="S1306" i="1"/>
  <c r="R1306" i="1"/>
  <c r="S1274" i="1"/>
  <c r="R1274" i="1"/>
  <c r="S1242" i="1"/>
  <c r="R1242" i="1"/>
  <c r="S1193" i="1"/>
  <c r="R1193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30" i="1"/>
  <c r="R2230" i="1"/>
  <c r="S2222" i="1"/>
  <c r="R2222" i="1"/>
  <c r="S2214" i="1"/>
  <c r="R2214" i="1"/>
  <c r="S2206" i="1"/>
  <c r="R2206" i="1"/>
  <c r="S2198" i="1"/>
  <c r="R2198" i="1"/>
  <c r="S2186" i="1"/>
  <c r="U2186" i="1" s="1"/>
  <c r="R2186" i="1"/>
  <c r="S2178" i="1"/>
  <c r="R2178" i="1"/>
  <c r="S2170" i="1"/>
  <c r="U2170" i="1" s="1"/>
  <c r="R2170" i="1"/>
  <c r="S2162" i="1"/>
  <c r="R2162" i="1"/>
  <c r="S2154" i="1"/>
  <c r="U2154" i="1" s="1"/>
  <c r="R2154" i="1"/>
  <c r="S2137" i="1"/>
  <c r="R2137" i="1"/>
  <c r="S2129" i="1"/>
  <c r="U2129" i="1" s="1"/>
  <c r="R2129" i="1"/>
  <c r="S2121" i="1"/>
  <c r="R2121" i="1"/>
  <c r="S2107" i="1"/>
  <c r="U2107" i="1" s="1"/>
  <c r="R2107" i="1"/>
  <c r="S2099" i="1"/>
  <c r="R2099" i="1"/>
  <c r="S2091" i="1"/>
  <c r="R2091" i="1"/>
  <c r="S2083" i="1"/>
  <c r="R2083" i="1"/>
  <c r="S2075" i="1"/>
  <c r="U2075" i="1" s="1"/>
  <c r="R2075" i="1"/>
  <c r="S2067" i="1"/>
  <c r="R2067" i="1"/>
  <c r="S2059" i="1"/>
  <c r="R2059" i="1"/>
  <c r="S2051" i="1"/>
  <c r="U2051" i="1" s="1"/>
  <c r="R2051" i="1"/>
  <c r="S2038" i="1"/>
  <c r="R2038" i="1"/>
  <c r="S2030" i="1"/>
  <c r="U2030" i="1" s="1"/>
  <c r="R2030" i="1"/>
  <c r="S2022" i="1"/>
  <c r="R2022" i="1"/>
  <c r="S2013" i="1"/>
  <c r="U2013" i="1" s="1"/>
  <c r="R2013" i="1"/>
  <c r="S2005" i="1"/>
  <c r="R2005" i="1"/>
  <c r="S1996" i="1"/>
  <c r="U1996" i="1" s="1"/>
  <c r="R1996" i="1"/>
  <c r="S1988" i="1"/>
  <c r="R1988" i="1"/>
  <c r="S1979" i="1"/>
  <c r="U1979" i="1" s="1"/>
  <c r="R1979" i="1"/>
  <c r="S1970" i="1"/>
  <c r="R1970" i="1"/>
  <c r="S1960" i="1"/>
  <c r="R1960" i="1"/>
  <c r="S1952" i="1"/>
  <c r="R1952" i="1"/>
  <c r="S1943" i="1"/>
  <c r="U1943" i="1" s="1"/>
  <c r="R1943" i="1"/>
  <c r="S1935" i="1"/>
  <c r="R1935" i="1"/>
  <c r="S1927" i="1"/>
  <c r="U1927" i="1" s="1"/>
  <c r="R1927" i="1"/>
  <c r="S1917" i="1"/>
  <c r="R1917" i="1"/>
  <c r="S1909" i="1"/>
  <c r="R1909" i="1"/>
  <c r="S1899" i="1"/>
  <c r="U1899" i="1" s="1"/>
  <c r="R1899" i="1"/>
  <c r="S1891" i="1"/>
  <c r="R1891" i="1"/>
  <c r="S1883" i="1"/>
  <c r="U1883" i="1" s="1"/>
  <c r="R1883" i="1"/>
  <c r="S1875" i="1"/>
  <c r="R1875" i="1"/>
  <c r="S1865" i="1"/>
  <c r="U1865" i="1" s="1"/>
  <c r="R1865" i="1"/>
  <c r="S1856" i="1"/>
  <c r="R1856" i="1"/>
  <c r="S1848" i="1"/>
  <c r="U1848" i="1" s="1"/>
  <c r="R1848" i="1"/>
  <c r="S1840" i="1"/>
  <c r="R1840" i="1"/>
  <c r="S1831" i="1"/>
  <c r="U1831" i="1" s="1"/>
  <c r="R1831" i="1"/>
  <c r="S1823" i="1"/>
  <c r="R1823" i="1"/>
  <c r="S1815" i="1"/>
  <c r="U1815" i="1" s="1"/>
  <c r="R1815" i="1"/>
  <c r="S1807" i="1"/>
  <c r="R1807" i="1"/>
  <c r="S1799" i="1"/>
  <c r="R1799" i="1"/>
  <c r="S1790" i="1"/>
  <c r="U1790" i="1" s="1"/>
  <c r="R1790" i="1"/>
  <c r="S1781" i="1"/>
  <c r="R1781" i="1"/>
  <c r="S1773" i="1"/>
  <c r="U1773" i="1" s="1"/>
  <c r="R1773" i="1"/>
  <c r="S1765" i="1"/>
  <c r="R1765" i="1"/>
  <c r="S1757" i="1"/>
  <c r="U1757" i="1" s="1"/>
  <c r="R1757" i="1"/>
  <c r="S1749" i="1"/>
  <c r="R1749" i="1"/>
  <c r="S1741" i="1"/>
  <c r="R1741" i="1"/>
  <c r="S1733" i="1"/>
  <c r="R1733" i="1"/>
  <c r="S1721" i="1"/>
  <c r="R1721" i="1"/>
  <c r="S1712" i="1"/>
  <c r="R1712" i="1"/>
  <c r="S1700" i="1"/>
  <c r="R1700" i="1"/>
  <c r="S1692" i="1"/>
  <c r="R1692" i="1"/>
  <c r="S1684" i="1"/>
  <c r="R1684" i="1"/>
  <c r="S1676" i="1"/>
  <c r="R1676" i="1"/>
  <c r="S1668" i="1"/>
  <c r="R1668" i="1"/>
  <c r="S1660" i="1"/>
  <c r="U1660" i="1" s="1"/>
  <c r="R1660" i="1"/>
  <c r="S1651" i="1"/>
  <c r="R1651" i="1"/>
  <c r="S1642" i="1"/>
  <c r="R1642" i="1"/>
  <c r="S1629" i="1"/>
  <c r="R1629" i="1"/>
  <c r="S1621" i="1"/>
  <c r="R1621" i="1"/>
  <c r="S1611" i="1"/>
  <c r="R1611" i="1"/>
  <c r="S1602" i="1"/>
  <c r="R1602" i="1"/>
  <c r="S1590" i="1"/>
  <c r="R1590" i="1"/>
  <c r="S1582" i="1"/>
  <c r="R1582" i="1"/>
  <c r="S1574" i="1"/>
  <c r="R1574" i="1"/>
  <c r="S1566" i="1"/>
  <c r="R1566" i="1"/>
  <c r="S1558" i="1"/>
  <c r="U1558" i="1" s="1"/>
  <c r="R1558" i="1"/>
  <c r="S1550" i="1"/>
  <c r="R1550" i="1"/>
  <c r="S1542" i="1"/>
  <c r="R1542" i="1"/>
  <c r="S1534" i="1"/>
  <c r="R1534" i="1"/>
  <c r="S1526" i="1"/>
  <c r="U1526" i="1" s="1"/>
  <c r="R1526" i="1"/>
  <c r="S1518" i="1"/>
  <c r="U1518" i="1" s="1"/>
  <c r="R1518" i="1"/>
  <c r="S1510" i="1"/>
  <c r="U1510" i="1" s="1"/>
  <c r="R1510" i="1"/>
  <c r="S1502" i="1"/>
  <c r="R1502" i="1"/>
  <c r="S1493" i="1"/>
  <c r="U1493" i="1" s="1"/>
  <c r="R1493" i="1"/>
  <c r="S1485" i="1"/>
  <c r="R1485" i="1"/>
  <c r="S1477" i="1"/>
  <c r="U1477" i="1" s="1"/>
  <c r="R1477" i="1"/>
  <c r="S1469" i="1"/>
  <c r="U1469" i="1" s="1"/>
  <c r="R1469" i="1"/>
  <c r="S1460" i="1"/>
  <c r="U1460" i="1" s="1"/>
  <c r="R1460" i="1"/>
  <c r="S1449" i="1"/>
  <c r="R1449" i="1"/>
  <c r="S1441" i="1"/>
  <c r="U1441" i="1" s="1"/>
  <c r="R1441" i="1"/>
  <c r="S1433" i="1"/>
  <c r="R1433" i="1"/>
  <c r="S1425" i="1"/>
  <c r="U1425" i="1" s="1"/>
  <c r="R1425" i="1"/>
  <c r="S1417" i="1"/>
  <c r="R1417" i="1"/>
  <c r="S1409" i="1"/>
  <c r="U1409" i="1" s="1"/>
  <c r="R1409" i="1"/>
  <c r="S1401" i="1"/>
  <c r="R1401" i="1"/>
  <c r="S1393" i="1"/>
  <c r="U1393" i="1" s="1"/>
  <c r="R1393" i="1"/>
  <c r="S1385" i="1"/>
  <c r="U1385" i="1" s="1"/>
  <c r="R1385" i="1"/>
  <c r="S2207" i="1"/>
  <c r="R2207" i="1"/>
  <c r="S2199" i="1"/>
  <c r="R2199" i="1"/>
  <c r="S2191" i="1"/>
  <c r="U2191" i="1" s="1"/>
  <c r="R2191" i="1"/>
  <c r="S2183" i="1"/>
  <c r="R2183" i="1"/>
  <c r="S2175" i="1"/>
  <c r="R2175" i="1"/>
  <c r="S2167" i="1"/>
  <c r="R2167" i="1"/>
  <c r="S2159" i="1"/>
  <c r="U2159" i="1" s="1"/>
  <c r="R2159" i="1"/>
  <c r="S2031" i="1"/>
  <c r="R2031" i="1"/>
  <c r="S2023" i="1"/>
  <c r="R2023" i="1"/>
  <c r="S2014" i="1"/>
  <c r="R2014" i="1"/>
  <c r="S2006" i="1"/>
  <c r="R2006" i="1"/>
  <c r="S1997" i="1"/>
  <c r="R1997" i="1"/>
  <c r="S1989" i="1"/>
  <c r="R1989" i="1"/>
  <c r="S1980" i="1"/>
  <c r="R1980" i="1"/>
  <c r="S1971" i="1"/>
  <c r="U1971" i="1" s="1"/>
  <c r="R1971" i="1"/>
  <c r="S1961" i="1"/>
  <c r="R1961" i="1"/>
  <c r="S1953" i="1"/>
  <c r="R1953" i="1"/>
  <c r="S1944" i="1"/>
  <c r="R1944" i="1"/>
  <c r="S1910" i="1"/>
  <c r="R1910" i="1"/>
  <c r="S1900" i="1"/>
  <c r="R1900" i="1"/>
  <c r="S1892" i="1"/>
  <c r="R1892" i="1"/>
  <c r="S1884" i="1"/>
  <c r="R1884" i="1"/>
  <c r="S1876" i="1"/>
  <c r="R1876" i="1"/>
  <c r="S1866" i="1"/>
  <c r="R1866" i="1"/>
  <c r="S1857" i="1"/>
  <c r="R1857" i="1"/>
  <c r="S1849" i="1"/>
  <c r="U1849" i="1" s="1"/>
  <c r="R1849" i="1"/>
  <c r="S1841" i="1"/>
  <c r="R1841" i="1"/>
  <c r="S1833" i="1"/>
  <c r="R1833" i="1"/>
  <c r="S1824" i="1"/>
  <c r="R1824" i="1"/>
  <c r="S1816" i="1"/>
  <c r="U1816" i="1" s="1"/>
  <c r="R1816" i="1"/>
  <c r="S1808" i="1"/>
  <c r="R1808" i="1"/>
  <c r="S1800" i="1"/>
  <c r="R1800" i="1"/>
  <c r="S1788" i="1"/>
  <c r="R1788" i="1"/>
  <c r="S1782" i="1"/>
  <c r="R1782" i="1"/>
  <c r="S1778" i="1"/>
  <c r="R1778" i="1"/>
  <c r="S1772" i="1"/>
  <c r="U1772" i="1" s="1"/>
  <c r="R1772" i="1"/>
  <c r="S1766" i="1"/>
  <c r="R1766" i="1"/>
  <c r="S1762" i="1"/>
  <c r="R1762" i="1"/>
  <c r="S1756" i="1"/>
  <c r="R1756" i="1"/>
  <c r="S1750" i="1"/>
  <c r="R1750" i="1"/>
  <c r="S1746" i="1"/>
  <c r="R1746" i="1"/>
  <c r="X1746" i="1" s="1"/>
  <c r="S1740" i="1"/>
  <c r="R1740" i="1"/>
  <c r="S1734" i="1"/>
  <c r="R1734" i="1"/>
  <c r="S1730" i="1"/>
  <c r="R1730" i="1"/>
  <c r="S1715" i="1"/>
  <c r="R1715" i="1"/>
  <c r="S1707" i="1"/>
  <c r="R1707" i="1"/>
  <c r="S1702" i="1"/>
  <c r="R1702" i="1"/>
  <c r="S1695" i="1"/>
  <c r="R1695" i="1"/>
  <c r="S1689" i="1"/>
  <c r="R1689" i="1"/>
  <c r="S1685" i="1"/>
  <c r="R1685" i="1"/>
  <c r="S1679" i="1"/>
  <c r="R1679" i="1"/>
  <c r="S1673" i="1"/>
  <c r="R1673" i="1"/>
  <c r="S1669" i="1"/>
  <c r="R1669" i="1"/>
  <c r="S1663" i="1"/>
  <c r="R1663" i="1"/>
  <c r="S1657" i="1"/>
  <c r="R1657" i="1"/>
  <c r="S1652" i="1"/>
  <c r="R1652" i="1"/>
  <c r="S1646" i="1"/>
  <c r="R1646" i="1"/>
  <c r="S1636" i="1"/>
  <c r="R1636" i="1"/>
  <c r="S1630" i="1"/>
  <c r="R1630" i="1"/>
  <c r="S1624" i="1"/>
  <c r="R1624" i="1"/>
  <c r="S1616" i="1"/>
  <c r="R1616" i="1"/>
  <c r="S1612" i="1"/>
  <c r="R1612" i="1"/>
  <c r="S1606" i="1"/>
  <c r="R1606" i="1"/>
  <c r="S1598" i="1"/>
  <c r="R1598" i="1"/>
  <c r="S1591" i="1"/>
  <c r="R1591" i="1"/>
  <c r="S1585" i="1"/>
  <c r="R1585" i="1"/>
  <c r="S1579" i="1"/>
  <c r="R1579" i="1"/>
  <c r="S1575" i="1"/>
  <c r="R1575" i="1"/>
  <c r="S1570" i="1"/>
  <c r="R1570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21" i="1"/>
  <c r="R1521" i="1"/>
  <c r="S1515" i="1"/>
  <c r="R1515" i="1"/>
  <c r="S1511" i="1"/>
  <c r="R1511" i="1"/>
  <c r="S1505" i="1"/>
  <c r="R1505" i="1"/>
  <c r="S1499" i="1"/>
  <c r="R1499" i="1"/>
  <c r="S1494" i="1"/>
  <c r="R1494" i="1"/>
  <c r="S1488" i="1"/>
  <c r="R1488" i="1"/>
  <c r="S1482" i="1"/>
  <c r="R1482" i="1"/>
  <c r="S1478" i="1"/>
  <c r="R1478" i="1"/>
  <c r="S1472" i="1"/>
  <c r="R1472" i="1"/>
  <c r="S1466" i="1"/>
  <c r="R1466" i="1"/>
  <c r="S1461" i="1"/>
  <c r="R1461" i="1"/>
  <c r="S1452" i="1"/>
  <c r="R1452" i="1"/>
  <c r="S1446" i="1"/>
  <c r="R1446" i="1"/>
  <c r="S1442" i="1"/>
  <c r="R1442" i="1"/>
  <c r="S1436" i="1"/>
  <c r="R1436" i="1"/>
  <c r="S1430" i="1"/>
  <c r="R1430" i="1"/>
  <c r="S1426" i="1"/>
  <c r="R1426" i="1"/>
  <c r="S1420" i="1"/>
  <c r="R1420" i="1"/>
  <c r="S1414" i="1"/>
  <c r="R1414" i="1"/>
  <c r="S1410" i="1"/>
  <c r="R1410" i="1"/>
  <c r="S1404" i="1"/>
  <c r="R1404" i="1"/>
  <c r="S1398" i="1"/>
  <c r="R1398" i="1"/>
  <c r="S1394" i="1"/>
  <c r="R1394" i="1"/>
  <c r="S1388" i="1"/>
  <c r="R1388" i="1"/>
  <c r="S1382" i="1"/>
  <c r="R1382" i="1"/>
  <c r="S1378" i="1"/>
  <c r="R1378" i="1"/>
  <c r="S1371" i="1"/>
  <c r="R1371" i="1"/>
  <c r="S1364" i="1"/>
  <c r="R1364" i="1"/>
  <c r="S1358" i="1"/>
  <c r="R1358" i="1"/>
  <c r="S1340" i="1"/>
  <c r="R1340" i="1"/>
  <c r="S1332" i="1"/>
  <c r="U1332" i="1" s="1"/>
  <c r="R1332" i="1"/>
  <c r="S1326" i="1"/>
  <c r="R1326" i="1"/>
  <c r="S1308" i="1"/>
  <c r="R1308" i="1"/>
  <c r="S1300" i="1"/>
  <c r="R1300" i="1"/>
  <c r="S1294" i="1"/>
  <c r="R1294" i="1"/>
  <c r="S1276" i="1"/>
  <c r="R1276" i="1"/>
  <c r="S1268" i="1"/>
  <c r="R1268" i="1"/>
  <c r="S1262" i="1"/>
  <c r="R1262" i="1"/>
  <c r="S1244" i="1"/>
  <c r="R1244" i="1"/>
  <c r="S1235" i="1"/>
  <c r="R1235" i="1"/>
  <c r="S1229" i="1"/>
  <c r="R1229" i="1"/>
  <c r="S1211" i="1"/>
  <c r="R1211" i="1"/>
  <c r="S1203" i="1"/>
  <c r="R1203" i="1"/>
  <c r="S1197" i="1"/>
  <c r="R1197" i="1"/>
  <c r="S1179" i="1"/>
  <c r="R1179" i="1"/>
  <c r="S1170" i="1"/>
  <c r="R1170" i="1"/>
  <c r="S1164" i="1"/>
  <c r="R1164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1" i="1"/>
  <c r="R2201" i="1"/>
  <c r="S2185" i="1"/>
  <c r="R2185" i="1"/>
  <c r="S2169" i="1"/>
  <c r="R2169" i="1"/>
  <c r="S2037" i="1"/>
  <c r="R2037" i="1"/>
  <c r="S2020" i="1"/>
  <c r="R2020" i="1"/>
  <c r="S2004" i="1"/>
  <c r="R2004" i="1"/>
  <c r="S1987" i="1"/>
  <c r="R1987" i="1"/>
  <c r="S1969" i="1"/>
  <c r="R1969" i="1"/>
  <c r="S1951" i="1"/>
  <c r="R1951" i="1"/>
  <c r="S1908" i="1"/>
  <c r="R1908" i="1"/>
  <c r="S1779" i="1"/>
  <c r="R1779" i="1"/>
  <c r="S1763" i="1"/>
  <c r="R1763" i="1"/>
  <c r="S1747" i="1"/>
  <c r="R1747" i="1"/>
  <c r="S1731" i="1"/>
  <c r="U1731" i="1" s="1"/>
  <c r="R1731" i="1"/>
  <c r="S1703" i="1"/>
  <c r="R1703" i="1"/>
  <c r="S1686" i="1"/>
  <c r="R1686" i="1"/>
  <c r="S1670" i="1"/>
  <c r="R1670" i="1"/>
  <c r="S1653" i="1"/>
  <c r="R1653" i="1"/>
  <c r="S1631" i="1"/>
  <c r="R1631" i="1"/>
  <c r="S1613" i="1"/>
  <c r="R1613" i="1"/>
  <c r="S1592" i="1"/>
  <c r="R1592" i="1"/>
  <c r="S1576" i="1"/>
  <c r="R1576" i="1"/>
  <c r="S1560" i="1"/>
  <c r="R1560" i="1"/>
  <c r="S1544" i="1"/>
  <c r="R1544" i="1"/>
  <c r="S1528" i="1"/>
  <c r="R1528" i="1"/>
  <c r="S1512" i="1"/>
  <c r="R1512" i="1"/>
  <c r="S1495" i="1"/>
  <c r="R1495" i="1"/>
  <c r="S1479" i="1"/>
  <c r="R1479" i="1"/>
  <c r="S1462" i="1"/>
  <c r="R1462" i="1"/>
  <c r="S1443" i="1"/>
  <c r="R1443" i="1"/>
  <c r="S1427" i="1"/>
  <c r="R1427" i="1"/>
  <c r="S1411" i="1"/>
  <c r="R1411" i="1"/>
  <c r="S1395" i="1"/>
  <c r="R1395" i="1"/>
  <c r="S1379" i="1"/>
  <c r="R1379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6" i="1"/>
  <c r="R1366" i="1"/>
  <c r="S1359" i="1"/>
  <c r="U1359" i="1" s="1"/>
  <c r="R1359" i="1"/>
  <c r="S1349" i="1"/>
  <c r="R1349" i="1"/>
  <c r="S1343" i="1"/>
  <c r="R1343" i="1"/>
  <c r="S1333" i="1"/>
  <c r="R1333" i="1"/>
  <c r="S1327" i="1"/>
  <c r="R1327" i="1"/>
  <c r="S1317" i="1"/>
  <c r="R1317" i="1"/>
  <c r="S1311" i="1"/>
  <c r="U1311" i="1" s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7" i="1"/>
  <c r="R1247" i="1"/>
  <c r="S1236" i="1"/>
  <c r="R1236" i="1"/>
  <c r="S1230" i="1"/>
  <c r="R1230" i="1"/>
  <c r="S1220" i="1"/>
  <c r="R1220" i="1"/>
  <c r="S1214" i="1"/>
  <c r="R1214" i="1"/>
  <c r="S1204" i="1"/>
  <c r="R1204" i="1"/>
  <c r="S1198" i="1"/>
  <c r="U1198" i="1" s="1"/>
  <c r="R1198" i="1"/>
  <c r="S1188" i="1"/>
  <c r="R1188" i="1"/>
  <c r="S1182" i="1"/>
  <c r="U1182" i="1" s="1"/>
  <c r="R1182" i="1"/>
  <c r="S1171" i="1"/>
  <c r="R1171" i="1"/>
  <c r="S1165" i="1"/>
  <c r="R1165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9" i="1"/>
  <c r="R2229" i="1"/>
  <c r="S2221" i="1"/>
  <c r="R2221" i="1"/>
  <c r="S2213" i="1"/>
  <c r="R2213" i="1"/>
  <c r="S2205" i="1"/>
  <c r="R2205" i="1"/>
  <c r="S2197" i="1"/>
  <c r="R2197" i="1"/>
  <c r="S2189" i="1"/>
  <c r="R2189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1999" i="1"/>
  <c r="R1999" i="1"/>
  <c r="S1991" i="1"/>
  <c r="R1991" i="1"/>
  <c r="S1982" i="1"/>
  <c r="R1982" i="1"/>
  <c r="S1973" i="1"/>
  <c r="R1973" i="1"/>
  <c r="S1964" i="1"/>
  <c r="R1964" i="1"/>
  <c r="S1955" i="1"/>
  <c r="R1955" i="1"/>
  <c r="S1946" i="1"/>
  <c r="R1946" i="1"/>
  <c r="S1938" i="1"/>
  <c r="R1938" i="1"/>
  <c r="S1930" i="1"/>
  <c r="R1930" i="1"/>
  <c r="S1921" i="1"/>
  <c r="R1921" i="1"/>
  <c r="S1912" i="1"/>
  <c r="R1912" i="1"/>
  <c r="S1902" i="1"/>
  <c r="R1902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R1736" i="1"/>
  <c r="S1728" i="1"/>
  <c r="R1728" i="1"/>
  <c r="S1720" i="1"/>
  <c r="R1720" i="1"/>
  <c r="S1710" i="1"/>
  <c r="R1710" i="1"/>
  <c r="S1699" i="1"/>
  <c r="R1699" i="1"/>
  <c r="S1691" i="1"/>
  <c r="R1691" i="1"/>
  <c r="S1683" i="1"/>
  <c r="R1683" i="1"/>
  <c r="S1675" i="1"/>
  <c r="R1675" i="1"/>
  <c r="S1667" i="1"/>
  <c r="R1667" i="1"/>
  <c r="S1659" i="1"/>
  <c r="R1659" i="1"/>
  <c r="S1650" i="1"/>
  <c r="R1650" i="1"/>
  <c r="S1639" i="1"/>
  <c r="R1639" i="1"/>
  <c r="S1628" i="1"/>
  <c r="R1628" i="1"/>
  <c r="S1618" i="1"/>
  <c r="U1618" i="1" s="1"/>
  <c r="R1618" i="1"/>
  <c r="S1610" i="1"/>
  <c r="R1610" i="1"/>
  <c r="S1601" i="1"/>
  <c r="R1601" i="1"/>
  <c r="S1589" i="1"/>
  <c r="R1589" i="1"/>
  <c r="S1580" i="1"/>
  <c r="U1580" i="1" s="1"/>
  <c r="R1580" i="1"/>
  <c r="S1573" i="1"/>
  <c r="R1573" i="1"/>
  <c r="S1565" i="1"/>
  <c r="R1565" i="1"/>
  <c r="S1557" i="1"/>
  <c r="R1557" i="1"/>
  <c r="S1549" i="1"/>
  <c r="R1549" i="1"/>
  <c r="S1541" i="1"/>
  <c r="U1541" i="1" s="1"/>
  <c r="R1541" i="1"/>
  <c r="S1533" i="1"/>
  <c r="R1533" i="1"/>
  <c r="S1525" i="1"/>
  <c r="R1525" i="1"/>
  <c r="S1517" i="1"/>
  <c r="R1517" i="1"/>
  <c r="S1509" i="1"/>
  <c r="U1509" i="1" s="1"/>
  <c r="R1509" i="1"/>
  <c r="S1501" i="1"/>
  <c r="R1501" i="1"/>
  <c r="S1492" i="1"/>
  <c r="R1492" i="1"/>
  <c r="S1484" i="1"/>
  <c r="R1484" i="1"/>
  <c r="S1476" i="1"/>
  <c r="U1476" i="1" s="1"/>
  <c r="R1476" i="1"/>
  <c r="S1468" i="1"/>
  <c r="R1468" i="1"/>
  <c r="S1459" i="1"/>
  <c r="R1459" i="1"/>
  <c r="S1448" i="1"/>
  <c r="R1448" i="1"/>
  <c r="S1440" i="1"/>
  <c r="U1440" i="1" s="1"/>
  <c r="R1440" i="1"/>
  <c r="S1432" i="1"/>
  <c r="R1432" i="1"/>
  <c r="S1424" i="1"/>
  <c r="R1424" i="1"/>
  <c r="S1416" i="1"/>
  <c r="R1416" i="1"/>
  <c r="S1408" i="1"/>
  <c r="U1408" i="1" s="1"/>
  <c r="R1408" i="1"/>
  <c r="S1400" i="1"/>
  <c r="R1400" i="1"/>
  <c r="S1392" i="1"/>
  <c r="R1392" i="1"/>
  <c r="S1384" i="1"/>
  <c r="R1384" i="1"/>
  <c r="S1376" i="1"/>
  <c r="U1376" i="1" s="1"/>
  <c r="R1376" i="1"/>
  <c r="S1367" i="1"/>
  <c r="R1367" i="1"/>
  <c r="S1350" i="1"/>
  <c r="R1350" i="1"/>
  <c r="S1334" i="1"/>
  <c r="R1334" i="1"/>
  <c r="S1318" i="1"/>
  <c r="R1318" i="1"/>
  <c r="S1302" i="1"/>
  <c r="R1302" i="1"/>
  <c r="S1286" i="1"/>
  <c r="U1286" i="1" s="1"/>
  <c r="R1286" i="1"/>
  <c r="S1270" i="1"/>
  <c r="R1270" i="1"/>
  <c r="S1254" i="1"/>
  <c r="R1254" i="1"/>
  <c r="S1238" i="1"/>
  <c r="R1238" i="1"/>
  <c r="S1221" i="1"/>
  <c r="U1221" i="1" s="1"/>
  <c r="R1221" i="1"/>
  <c r="S1205" i="1"/>
  <c r="R1205" i="1"/>
  <c r="S1189" i="1"/>
  <c r="R1189" i="1"/>
  <c r="S1172" i="1"/>
  <c r="R1172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2" i="1"/>
  <c r="R1372" i="1"/>
  <c r="S1370" i="1"/>
  <c r="U1370" i="1" s="1"/>
  <c r="R1370" i="1"/>
  <c r="S1363" i="1"/>
  <c r="R1363" i="1"/>
  <c r="S1353" i="1"/>
  <c r="R1353" i="1"/>
  <c r="S1347" i="1"/>
  <c r="R1347" i="1"/>
  <c r="S1337" i="1"/>
  <c r="R1337" i="1"/>
  <c r="S1331" i="1"/>
  <c r="R1331" i="1"/>
  <c r="S1321" i="1"/>
  <c r="U1321" i="1" s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U1257" i="1" s="1"/>
  <c r="R1257" i="1"/>
  <c r="S1251" i="1"/>
  <c r="R1251" i="1"/>
  <c r="S1241" i="1"/>
  <c r="R1241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9" i="1"/>
  <c r="R1169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3" i="1"/>
  <c r="R1783" i="1"/>
  <c r="S1767" i="1"/>
  <c r="R1767" i="1"/>
  <c r="S1751" i="1"/>
  <c r="R1751" i="1"/>
  <c r="S1735" i="1"/>
  <c r="R1735" i="1"/>
  <c r="S1719" i="1"/>
  <c r="R1719" i="1"/>
  <c r="S1698" i="1"/>
  <c r="U1698" i="1" s="1"/>
  <c r="R1698" i="1"/>
  <c r="S1682" i="1"/>
  <c r="R1682" i="1"/>
  <c r="S1666" i="1"/>
  <c r="R1666" i="1"/>
  <c r="S1649" i="1"/>
  <c r="R1649" i="1"/>
  <c r="S1627" i="1"/>
  <c r="R1627" i="1"/>
  <c r="S1609" i="1"/>
  <c r="R1609" i="1"/>
  <c r="S1588" i="1"/>
  <c r="R1588" i="1"/>
  <c r="S1572" i="1"/>
  <c r="R1572" i="1"/>
  <c r="S1556" i="1"/>
  <c r="U1556" i="1" s="1"/>
  <c r="R1556" i="1"/>
  <c r="S1540" i="1"/>
  <c r="R1540" i="1"/>
  <c r="S1524" i="1"/>
  <c r="R1524" i="1"/>
  <c r="S1508" i="1"/>
  <c r="R1508" i="1"/>
  <c r="S1491" i="1"/>
  <c r="R1491" i="1"/>
  <c r="S1475" i="1"/>
  <c r="R1475" i="1"/>
  <c r="S1458" i="1"/>
  <c r="R1458" i="1"/>
  <c r="S1439" i="1"/>
  <c r="U1439" i="1" s="1"/>
  <c r="R1439" i="1"/>
  <c r="S1423" i="1"/>
  <c r="R1423" i="1"/>
  <c r="S1407" i="1"/>
  <c r="R1407" i="1"/>
  <c r="S1391" i="1"/>
  <c r="R1391" i="1"/>
  <c r="Y1092" i="1" l="1"/>
  <c r="Y1274" i="1"/>
  <c r="X1804" i="1"/>
  <c r="X1201" i="1"/>
  <c r="X541" i="1"/>
  <c r="X554" i="1"/>
  <c r="X740" i="1"/>
  <c r="X973" i="1"/>
  <c r="V1486" i="1"/>
  <c r="V1559" i="1"/>
  <c r="Y1559" i="1"/>
  <c r="X1559" i="1"/>
  <c r="X426" i="1"/>
  <c r="X1092" i="1"/>
  <c r="X1828" i="1"/>
  <c r="X1209" i="1"/>
  <c r="X1354" i="1"/>
  <c r="W1562" i="1"/>
  <c r="Y1562" i="1" s="1"/>
  <c r="W686" i="1"/>
  <c r="W390" i="1"/>
  <c r="Y390" i="1" s="1"/>
  <c r="W679" i="1"/>
  <c r="V679" i="1" s="1"/>
  <c r="X679" i="1" s="1"/>
  <c r="W1043" i="1"/>
  <c r="W1353" i="1"/>
  <c r="V1353" i="1" s="1"/>
  <c r="X1353" i="1" s="1"/>
  <c r="W418" i="1"/>
  <c r="W1189" i="1"/>
  <c r="Y1189" i="1" s="1"/>
  <c r="W1350" i="1"/>
  <c r="W1565" i="1"/>
  <c r="Y1565" i="1" s="1"/>
  <c r="W1744" i="1"/>
  <c r="V1744" i="1" s="1"/>
  <c r="X1744" i="1" s="1"/>
  <c r="W412" i="1"/>
  <c r="Y412" i="1" s="1"/>
  <c r="W511" i="1"/>
  <c r="W928" i="1"/>
  <c r="W406" i="1"/>
  <c r="W424" i="1"/>
  <c r="Y424" i="1" s="1"/>
  <c r="W927" i="1"/>
  <c r="W1183" i="1"/>
  <c r="Y1183" i="1" s="1"/>
  <c r="W1191" i="1"/>
  <c r="W1288" i="1"/>
  <c r="W1563" i="1"/>
  <c r="Y1563" i="1" s="1"/>
  <c r="W392" i="1"/>
  <c r="W409" i="1"/>
  <c r="V409" i="1" s="1"/>
  <c r="X409" i="1" s="1"/>
  <c r="W419" i="1"/>
  <c r="W1763" i="1"/>
  <c r="W1299" i="1"/>
  <c r="Y1299" i="1" s="1"/>
  <c r="W389" i="1"/>
  <c r="W420" i="1"/>
  <c r="Y420" i="1" s="1"/>
  <c r="W522" i="1"/>
  <c r="W579" i="1"/>
  <c r="Y579" i="1" s="1"/>
  <c r="W1132" i="1"/>
  <c r="W1756" i="1"/>
  <c r="Y1756" i="1" s="1"/>
  <c r="W1564" i="1"/>
  <c r="W414" i="1"/>
  <c r="V414" i="1" s="1"/>
  <c r="X414" i="1" s="1"/>
  <c r="W1566" i="1"/>
  <c r="V1566" i="1" s="1"/>
  <c r="X1566" i="1" s="1"/>
  <c r="W413" i="1"/>
  <c r="W678" i="1"/>
  <c r="V678" i="1" s="1"/>
  <c r="X678" i="1" s="1"/>
  <c r="W1303" i="1"/>
  <c r="W1327" i="1"/>
  <c r="U1053" i="1"/>
  <c r="T1053" i="1" s="1"/>
  <c r="U1148" i="1"/>
  <c r="T1148" i="1" s="1"/>
  <c r="U1165" i="1"/>
  <c r="T1165" i="1" s="1"/>
  <c r="U1051" i="1"/>
  <c r="W1051" i="1" s="1"/>
  <c r="U1884" i="1"/>
  <c r="T1884" i="1" s="1"/>
  <c r="U1741" i="1"/>
  <c r="W1741" i="1" s="1"/>
  <c r="V1741" i="1" s="1"/>
  <c r="U1960" i="1"/>
  <c r="U2091" i="1"/>
  <c r="W2091" i="1" s="1"/>
  <c r="U1239" i="1"/>
  <c r="U514" i="1"/>
  <c r="T514" i="1" s="1"/>
  <c r="U904" i="1"/>
  <c r="U1127" i="1"/>
  <c r="W1127" i="1" s="1"/>
  <c r="U1153" i="1"/>
  <c r="U1181" i="1"/>
  <c r="T1181" i="1" s="1"/>
  <c r="U1260" i="1"/>
  <c r="U1761" i="1"/>
  <c r="U1282" i="1"/>
  <c r="U1346" i="1"/>
  <c r="T1346" i="1" s="1"/>
  <c r="W408" i="1"/>
  <c r="W410" i="1"/>
  <c r="W494" i="1"/>
  <c r="W510" i="1"/>
  <c r="W931" i="1"/>
  <c r="W1211" i="1"/>
  <c r="Y1211" i="1" s="1"/>
  <c r="W407" i="1"/>
  <c r="Y407" i="1" s="1"/>
  <c r="W425" i="1"/>
  <c r="W687" i="1"/>
  <c r="W1313" i="1"/>
  <c r="W76" i="1"/>
  <c r="W487" i="1"/>
  <c r="W552" i="1"/>
  <c r="W908" i="1"/>
  <c r="W1106" i="1"/>
  <c r="W1272" i="1"/>
  <c r="W259" i="1"/>
  <c r="W490" i="1"/>
  <c r="W1090" i="1"/>
  <c r="W1215" i="1"/>
  <c r="X680" i="1"/>
  <c r="X977" i="1"/>
  <c r="X1009" i="1"/>
  <c r="X1326" i="1"/>
  <c r="X1394" i="1"/>
  <c r="X1543" i="1"/>
  <c r="X1750" i="1"/>
  <c r="X492" i="1"/>
  <c r="X1274" i="1"/>
  <c r="X500" i="1"/>
  <c r="X1486" i="1"/>
  <c r="X1742" i="1"/>
  <c r="X1290" i="1"/>
  <c r="X2152" i="1"/>
  <c r="T1600" i="1"/>
  <c r="T506" i="1"/>
  <c r="T1727" i="1"/>
  <c r="T1077" i="1"/>
  <c r="T1431" i="1"/>
  <c r="T1548" i="1"/>
  <c r="T1708" i="1"/>
  <c r="T1726" i="1"/>
  <c r="T140" i="1"/>
  <c r="T268" i="1"/>
  <c r="T335" i="1"/>
  <c r="T339" i="1"/>
  <c r="T12" i="1"/>
  <c r="T76" i="1"/>
  <c r="T204" i="1"/>
  <c r="T211" i="1"/>
  <c r="T342" i="1"/>
  <c r="T358" i="1"/>
  <c r="T2190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9" i="1"/>
  <c r="T1439" i="1"/>
  <c r="W1556" i="1"/>
  <c r="T1556" i="1"/>
  <c r="W1698" i="1"/>
  <c r="T1698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7" i="1"/>
  <c r="T1257" i="1"/>
  <c r="W1321" i="1"/>
  <c r="T1321" i="1"/>
  <c r="W1370" i="1"/>
  <c r="T1370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1" i="1"/>
  <c r="T1221" i="1"/>
  <c r="W1286" i="1"/>
  <c r="T1286" i="1"/>
  <c r="W1376" i="1"/>
  <c r="T1376" i="1"/>
  <c r="W1408" i="1"/>
  <c r="T1408" i="1"/>
  <c r="W1440" i="1"/>
  <c r="T1440" i="1"/>
  <c r="W1476" i="1"/>
  <c r="T1476" i="1"/>
  <c r="W1509" i="1"/>
  <c r="T1509" i="1"/>
  <c r="W1541" i="1"/>
  <c r="T1541" i="1"/>
  <c r="W1580" i="1"/>
  <c r="T1580" i="1"/>
  <c r="W1618" i="1"/>
  <c r="T1618" i="1"/>
  <c r="W1062" i="1"/>
  <c r="T1062" i="1"/>
  <c r="W1079" i="1"/>
  <c r="T1079" i="1"/>
  <c r="W1097" i="1"/>
  <c r="T1097" i="1"/>
  <c r="W1114" i="1"/>
  <c r="T1114" i="1"/>
  <c r="W1131" i="1"/>
  <c r="T1131" i="1"/>
  <c r="W1182" i="1"/>
  <c r="T1182" i="1"/>
  <c r="W1198" i="1"/>
  <c r="T1198" i="1"/>
  <c r="W1311" i="1"/>
  <c r="T1311" i="1"/>
  <c r="W1359" i="1"/>
  <c r="T1359" i="1"/>
  <c r="W1731" i="1"/>
  <c r="T1731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2" i="1"/>
  <c r="T1332" i="1"/>
  <c r="W1772" i="1"/>
  <c r="T1772" i="1"/>
  <c r="W1816" i="1"/>
  <c r="T1816" i="1"/>
  <c r="W1849" i="1"/>
  <c r="T1849" i="1"/>
  <c r="W1971" i="1"/>
  <c r="T1971" i="1"/>
  <c r="W2159" i="1"/>
  <c r="T2159" i="1"/>
  <c r="W2191" i="1"/>
  <c r="T2191" i="1"/>
  <c r="W1385" i="1"/>
  <c r="T1385" i="1"/>
  <c r="W1393" i="1"/>
  <c r="T1393" i="1"/>
  <c r="W1409" i="1"/>
  <c r="T1409" i="1"/>
  <c r="W1425" i="1"/>
  <c r="T1425" i="1"/>
  <c r="W1441" i="1"/>
  <c r="T1441" i="1"/>
  <c r="W1460" i="1"/>
  <c r="T1460" i="1"/>
  <c r="W1469" i="1"/>
  <c r="T1469" i="1"/>
  <c r="W1477" i="1"/>
  <c r="T1477" i="1"/>
  <c r="W1493" i="1"/>
  <c r="T1493" i="1"/>
  <c r="W1510" i="1"/>
  <c r="T1510" i="1"/>
  <c r="W1518" i="1"/>
  <c r="T1518" i="1"/>
  <c r="W1526" i="1"/>
  <c r="T1526" i="1"/>
  <c r="W1558" i="1"/>
  <c r="T1558" i="1"/>
  <c r="W1660" i="1"/>
  <c r="T1660" i="1"/>
  <c r="W1757" i="1"/>
  <c r="T1757" i="1"/>
  <c r="W1773" i="1"/>
  <c r="T1773" i="1"/>
  <c r="W1790" i="1"/>
  <c r="T1790" i="1"/>
  <c r="W1815" i="1"/>
  <c r="T1815" i="1"/>
  <c r="W1831" i="1"/>
  <c r="T1831" i="1"/>
  <c r="W1848" i="1"/>
  <c r="T1848" i="1"/>
  <c r="W1865" i="1"/>
  <c r="T1865" i="1"/>
  <c r="W1883" i="1"/>
  <c r="T1883" i="1"/>
  <c r="W1899" i="1"/>
  <c r="T1899" i="1"/>
  <c r="W1927" i="1"/>
  <c r="T1927" i="1"/>
  <c r="W1943" i="1"/>
  <c r="T1943" i="1"/>
  <c r="T1960" i="1"/>
  <c r="W1979" i="1"/>
  <c r="T1979" i="1"/>
  <c r="W1996" i="1"/>
  <c r="T1996" i="1"/>
  <c r="W2013" i="1"/>
  <c r="T2013" i="1"/>
  <c r="W2030" i="1"/>
  <c r="T2030" i="1"/>
  <c r="W2051" i="1"/>
  <c r="T2051" i="1"/>
  <c r="W2075" i="1"/>
  <c r="T2075" i="1"/>
  <c r="T2091" i="1"/>
  <c r="W2107" i="1"/>
  <c r="T2107" i="1"/>
  <c r="W2129" i="1"/>
  <c r="T2129" i="1"/>
  <c r="W2154" i="1"/>
  <c r="T2154" i="1"/>
  <c r="W2170" i="1"/>
  <c r="T2170" i="1"/>
  <c r="W2186" i="1"/>
  <c r="T2186" i="1"/>
  <c r="W281" i="1"/>
  <c r="T281" i="1"/>
  <c r="W329" i="1"/>
  <c r="T329" i="1"/>
  <c r="W1010" i="1"/>
  <c r="T1010" i="1"/>
  <c r="W1222" i="1"/>
  <c r="T1222" i="1"/>
  <c r="T1239" i="1"/>
  <c r="W1255" i="1"/>
  <c r="T1255" i="1"/>
  <c r="W1271" i="1"/>
  <c r="T1271" i="1"/>
  <c r="W1287" i="1"/>
  <c r="T1287" i="1"/>
  <c r="W1335" i="1"/>
  <c r="T1335" i="1"/>
  <c r="W1487" i="1"/>
  <c r="T1487" i="1"/>
  <c r="W1623" i="1"/>
  <c r="T1623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1" i="1"/>
  <c r="W1195" i="1"/>
  <c r="T1195" i="1"/>
  <c r="T1260" i="1"/>
  <c r="W1284" i="1"/>
  <c r="T1284" i="1"/>
  <c r="W1390" i="1"/>
  <c r="T1390" i="1"/>
  <c r="W1422" i="1"/>
  <c r="T1422" i="1"/>
  <c r="W2039" i="1"/>
  <c r="T2039" i="1"/>
  <c r="W2060" i="1"/>
  <c r="T2060" i="1"/>
  <c r="W2080" i="1"/>
  <c r="T2080" i="1"/>
  <c r="W2096" i="1"/>
  <c r="T2096" i="1"/>
  <c r="W2112" i="1"/>
  <c r="T2112" i="1"/>
  <c r="W2134" i="1"/>
  <c r="T2134" i="1"/>
  <c r="W2215" i="1"/>
  <c r="T2215" i="1"/>
  <c r="W2231" i="1"/>
  <c r="T2231" i="1"/>
  <c r="W1796" i="1"/>
  <c r="T1796" i="1"/>
  <c r="W1914" i="1"/>
  <c r="T1914" i="1"/>
  <c r="W1936" i="1"/>
  <c r="T1936" i="1"/>
  <c r="Y1724" i="1"/>
  <c r="V1724" i="1"/>
  <c r="Y1775" i="1"/>
  <c r="V1775" i="1"/>
  <c r="Y1415" i="1"/>
  <c r="V1415" i="1"/>
  <c r="Y1516" i="1"/>
  <c r="V1516" i="1"/>
  <c r="Y1381" i="1"/>
  <c r="V1381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7" i="1"/>
  <c r="T1617" i="1"/>
  <c r="W2056" i="1"/>
  <c r="T2056" i="1"/>
  <c r="W2076" i="1"/>
  <c r="T2076" i="1"/>
  <c r="W2092" i="1"/>
  <c r="T2092" i="1"/>
  <c r="W2108" i="1"/>
  <c r="T2108" i="1"/>
  <c r="W2130" i="1"/>
  <c r="T2130" i="1"/>
  <c r="W2155" i="1"/>
  <c r="T2155" i="1"/>
  <c r="W2227" i="1"/>
  <c r="T2227" i="1"/>
  <c r="Y1726" i="1"/>
  <c r="V1726" i="1"/>
  <c r="Y347" i="1"/>
  <c r="V347" i="1"/>
  <c r="W1722" i="1"/>
  <c r="T1722" i="1"/>
  <c r="T1399" i="1"/>
  <c r="Y1727" i="1"/>
  <c r="V1727" i="1"/>
  <c r="Y1077" i="1"/>
  <c r="V1077" i="1"/>
  <c r="Y408" i="1"/>
  <c r="Y1908" i="1"/>
  <c r="V1908" i="1"/>
  <c r="X1908" i="1" s="1"/>
  <c r="Y1431" i="1"/>
  <c r="V1431" i="1"/>
  <c r="Y1548" i="1"/>
  <c r="V1548" i="1"/>
  <c r="Y1708" i="1"/>
  <c r="V1708" i="1"/>
  <c r="V1563" i="1"/>
  <c r="X1563" i="1" s="1"/>
  <c r="Y1980" i="1"/>
  <c r="V1980" i="1"/>
  <c r="X1980" i="1" s="1"/>
  <c r="Y392" i="1"/>
  <c r="Y401" i="1"/>
  <c r="V401" i="1"/>
  <c r="X401" i="1" s="1"/>
  <c r="Y409" i="1"/>
  <c r="Y419" i="1"/>
  <c r="Y1745" i="1"/>
  <c r="V1745" i="1"/>
  <c r="X1745" i="1" s="1"/>
  <c r="Y1749" i="1"/>
  <c r="V1749" i="1"/>
  <c r="X1749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8" i="1"/>
  <c r="V2198" i="1"/>
  <c r="X2198" i="1" s="1"/>
  <c r="Y528" i="1"/>
  <c r="V528" i="1"/>
  <c r="X528" i="1" s="1"/>
  <c r="Y318" i="1"/>
  <c r="V318" i="1"/>
  <c r="X318" i="1" s="1"/>
  <c r="Y342" i="1"/>
  <c r="V342" i="1"/>
  <c r="Y358" i="1"/>
  <c r="V358" i="1"/>
  <c r="Y1275" i="1"/>
  <c r="V1275" i="1"/>
  <c r="X1275" i="1" s="1"/>
  <c r="Y1544" i="1"/>
  <c r="V1544" i="1"/>
  <c r="X1544" i="1" s="1"/>
  <c r="Y1787" i="1"/>
  <c r="V1787" i="1"/>
  <c r="X1787" i="1" s="1"/>
  <c r="Y1905" i="1"/>
  <c r="V1905" i="1"/>
  <c r="X1905" i="1" s="1"/>
  <c r="Y1966" i="1"/>
  <c r="V1966" i="1"/>
  <c r="X1966" i="1" s="1"/>
  <c r="Y2017" i="1"/>
  <c r="V2017" i="1"/>
  <c r="X2017" i="1" s="1"/>
  <c r="Y2190" i="1"/>
  <c r="V2190" i="1"/>
  <c r="Y311" i="1"/>
  <c r="V311" i="1"/>
  <c r="X311" i="1" s="1"/>
  <c r="V931" i="1"/>
  <c r="X931" i="1" s="1"/>
  <c r="Y1179" i="1"/>
  <c r="V1179" i="1"/>
  <c r="X1179" i="1" s="1"/>
  <c r="V1211" i="1"/>
  <c r="X1211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80" i="1"/>
  <c r="V1180" i="1"/>
  <c r="X1180" i="1" s="1"/>
  <c r="Y1261" i="1"/>
  <c r="V1261" i="1"/>
  <c r="X1261" i="1" s="1"/>
  <c r="Y328" i="1"/>
  <c r="V328" i="1"/>
  <c r="Y346" i="1"/>
  <c r="V346" i="1"/>
  <c r="Y1797" i="1"/>
  <c r="V1797" i="1"/>
  <c r="X1797" i="1" s="1"/>
  <c r="Y1801" i="1"/>
  <c r="V1801" i="1"/>
  <c r="X1801" i="1" s="1"/>
  <c r="Y1963" i="1"/>
  <c r="V1963" i="1"/>
  <c r="X1963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6" i="1"/>
  <c r="T1174" i="1"/>
  <c r="T1231" i="1"/>
  <c r="T1240" i="1"/>
  <c r="T1264" i="1"/>
  <c r="T1272" i="1"/>
  <c r="T1296" i="1"/>
  <c r="T1328" i="1"/>
  <c r="T1336" i="1"/>
  <c r="T1467" i="1"/>
  <c r="T1724" i="1"/>
  <c r="T1532" i="1"/>
  <c r="T646" i="1"/>
  <c r="Y684" i="1"/>
  <c r="V684" i="1"/>
  <c r="X684" i="1" s="1"/>
  <c r="T942" i="1"/>
  <c r="T1375" i="1"/>
  <c r="T1405" i="1"/>
  <c r="T1690" i="1"/>
  <c r="T716" i="1"/>
  <c r="T1013" i="1"/>
  <c r="T1454" i="1"/>
  <c r="T1490" i="1"/>
  <c r="T1523" i="1"/>
  <c r="T1555" i="1"/>
  <c r="T1587" i="1"/>
  <c r="T1626" i="1"/>
  <c r="T1665" i="1"/>
  <c r="T1697" i="1"/>
  <c r="Y1989" i="1"/>
  <c r="V1989" i="1"/>
  <c r="X1989" i="1" s="1"/>
  <c r="T448" i="1"/>
  <c r="T1516" i="1"/>
  <c r="Y1566" i="1"/>
  <c r="T1647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7" i="1"/>
  <c r="T1725" i="1"/>
  <c r="Y694" i="1"/>
  <c r="V694" i="1"/>
  <c r="X694" i="1" s="1"/>
  <c r="T324" i="1"/>
  <c r="X324" i="1" s="1"/>
  <c r="T340" i="1"/>
  <c r="T356" i="1"/>
  <c r="T372" i="1"/>
  <c r="T1048" i="1"/>
  <c r="Y1206" i="1"/>
  <c r="V1206" i="1"/>
  <c r="X1206" i="1" s="1"/>
  <c r="V1562" i="1"/>
  <c r="X1562" i="1" s="1"/>
  <c r="T1578" i="1"/>
  <c r="T1597" i="1"/>
  <c r="T1615" i="1"/>
  <c r="T1633" i="1"/>
  <c r="T1656" i="1"/>
  <c r="T1672" i="1"/>
  <c r="T1688" i="1"/>
  <c r="T1705" i="1"/>
  <c r="Y2067" i="1"/>
  <c r="V2067" i="1"/>
  <c r="X2067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2" i="1"/>
  <c r="V1192" i="1"/>
  <c r="X1192" i="1" s="1"/>
  <c r="Y1208" i="1"/>
  <c r="V1208" i="1"/>
  <c r="X1208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5" i="1"/>
  <c r="V1205" i="1"/>
  <c r="X1205" i="1" s="1"/>
  <c r="Y1744" i="1"/>
  <c r="Y1802" i="1"/>
  <c r="V1802" i="1"/>
  <c r="X1802" i="1" s="1"/>
  <c r="Y1859" i="1"/>
  <c r="V1859" i="1"/>
  <c r="X1859" i="1" s="1"/>
  <c r="Y2016" i="1"/>
  <c r="V2016" i="1"/>
  <c r="X2016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1" i="1"/>
  <c r="V1301" i="1"/>
  <c r="X1301" i="1" s="1"/>
  <c r="Y1349" i="1"/>
  <c r="V1349" i="1"/>
  <c r="X1349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3" i="1"/>
  <c r="T1215" i="1"/>
  <c r="T1223" i="1"/>
  <c r="T1248" i="1"/>
  <c r="T1256" i="1"/>
  <c r="T1280" i="1"/>
  <c r="T1288" i="1"/>
  <c r="T1312" i="1"/>
  <c r="T1320" i="1"/>
  <c r="T1344" i="1"/>
  <c r="Y1454" i="1"/>
  <c r="V1454" i="1"/>
  <c r="Y1490" i="1"/>
  <c r="V1490" i="1"/>
  <c r="Y1523" i="1"/>
  <c r="V1523" i="1"/>
  <c r="Y1555" i="1"/>
  <c r="V1555" i="1"/>
  <c r="Y1587" i="1"/>
  <c r="V1587" i="1"/>
  <c r="Y1626" i="1"/>
  <c r="V1626" i="1"/>
  <c r="Y1665" i="1"/>
  <c r="V1665" i="1"/>
  <c r="Y1697" i="1"/>
  <c r="V1697" i="1"/>
  <c r="Y1377" i="1"/>
  <c r="V1377" i="1"/>
  <c r="Y1405" i="1"/>
  <c r="V1405" i="1"/>
  <c r="Y1453" i="1"/>
  <c r="V1453" i="1"/>
  <c r="Y1506" i="1"/>
  <c r="V1506" i="1"/>
  <c r="Y1578" i="1"/>
  <c r="V1578" i="1"/>
  <c r="Y1586" i="1"/>
  <c r="V1586" i="1"/>
  <c r="Y1597" i="1"/>
  <c r="V1597" i="1"/>
  <c r="Y1615" i="1"/>
  <c r="V1615" i="1"/>
  <c r="Y1633" i="1"/>
  <c r="V1633" i="1"/>
  <c r="Y1647" i="1"/>
  <c r="V1647" i="1"/>
  <c r="Y1656" i="1"/>
  <c r="V1656" i="1"/>
  <c r="Y1672" i="1"/>
  <c r="V1672" i="1"/>
  <c r="Y1680" i="1"/>
  <c r="V1680" i="1"/>
  <c r="Y1688" i="1"/>
  <c r="V1688" i="1"/>
  <c r="Y1705" i="1"/>
  <c r="V1705" i="1"/>
  <c r="Y1737" i="1"/>
  <c r="V1737" i="1"/>
  <c r="Y2194" i="1"/>
  <c r="V2194" i="1"/>
  <c r="Y2210" i="1"/>
  <c r="V2210" i="1"/>
  <c r="Y2226" i="1"/>
  <c r="V2226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2" i="1"/>
  <c r="T2052" i="1"/>
  <c r="W2072" i="1"/>
  <c r="T2072" i="1"/>
  <c r="W2088" i="1"/>
  <c r="T2088" i="1"/>
  <c r="W2104" i="1"/>
  <c r="T2104" i="1"/>
  <c r="W2126" i="1"/>
  <c r="T2126" i="1"/>
  <c r="W2150" i="1"/>
  <c r="T2150" i="1"/>
  <c r="W2223" i="1"/>
  <c r="T2223" i="1"/>
  <c r="W654" i="1"/>
  <c r="T654" i="1"/>
  <c r="Y1399" i="1"/>
  <c r="V1399" i="1"/>
  <c r="W1924" i="1"/>
  <c r="T1924" i="1"/>
  <c r="Y1467" i="1"/>
  <c r="V1467" i="1"/>
  <c r="Y1532" i="1"/>
  <c r="V1532" i="1"/>
  <c r="Y1375" i="1"/>
  <c r="V1375" i="1"/>
  <c r="Y1690" i="1"/>
  <c r="V1690" i="1"/>
  <c r="Y345" i="1"/>
  <c r="V345" i="1"/>
  <c r="Y1725" i="1"/>
  <c r="V1725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3" i="1"/>
  <c r="T2043" i="1"/>
  <c r="W2064" i="1"/>
  <c r="T2064" i="1"/>
  <c r="W2084" i="1"/>
  <c r="T2084" i="1"/>
  <c r="W2100" i="1"/>
  <c r="T2100" i="1"/>
  <c r="W2122" i="1"/>
  <c r="T2122" i="1"/>
  <c r="W2138" i="1"/>
  <c r="T2138" i="1"/>
  <c r="W2219" i="1"/>
  <c r="T2219" i="1"/>
  <c r="W1620" i="1"/>
  <c r="T1620" i="1"/>
  <c r="Y343" i="1"/>
  <c r="V343" i="1"/>
  <c r="Y1723" i="1"/>
  <c r="V1723" i="1"/>
  <c r="Y1748" i="1"/>
  <c r="V1748" i="1"/>
  <c r="X1748" i="1" s="1"/>
  <c r="Y1743" i="1"/>
  <c r="V1743" i="1"/>
  <c r="X1743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3" i="1"/>
  <c r="X1723" i="1" s="1"/>
  <c r="Y1763" i="1"/>
  <c r="V1763" i="1"/>
  <c r="X1763" i="1" s="1"/>
  <c r="Y313" i="1"/>
  <c r="V313" i="1"/>
  <c r="X313" i="1" s="1"/>
  <c r="Y396" i="1"/>
  <c r="V396" i="1"/>
  <c r="X396" i="1" s="1"/>
  <c r="Y1093" i="1"/>
  <c r="V1093" i="1"/>
  <c r="X1093" i="1" s="1"/>
  <c r="Y1202" i="1"/>
  <c r="V1202" i="1"/>
  <c r="X1202" i="1" s="1"/>
  <c r="Y1210" i="1"/>
  <c r="V1210" i="1"/>
  <c r="X1210" i="1" s="1"/>
  <c r="Y1291" i="1"/>
  <c r="V1291" i="1"/>
  <c r="X1291" i="1" s="1"/>
  <c r="Y1803" i="1"/>
  <c r="V1803" i="1"/>
  <c r="X1803" i="1" s="1"/>
  <c r="Y1984" i="1"/>
  <c r="V1984" i="1"/>
  <c r="X1984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4" i="1"/>
  <c r="V1184" i="1"/>
  <c r="X1184" i="1" s="1"/>
  <c r="Y1200" i="1"/>
  <c r="V1200" i="1"/>
  <c r="X1200" i="1" s="1"/>
  <c r="Y1313" i="1"/>
  <c r="V1313" i="1"/>
  <c r="X1313" i="1" s="1"/>
  <c r="Y1361" i="1"/>
  <c r="V1361" i="1"/>
  <c r="X1361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5" i="1"/>
  <c r="V1325" i="1"/>
  <c r="X1325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7" i="1"/>
  <c r="V1937" i="1"/>
  <c r="X1937" i="1" s="1"/>
  <c r="Y1990" i="1"/>
  <c r="V1990" i="1"/>
  <c r="X1990" i="1" s="1"/>
  <c r="Y2065" i="1"/>
  <c r="V2065" i="1"/>
  <c r="X2065" i="1" s="1"/>
  <c r="Y2196" i="1"/>
  <c r="V2196" i="1"/>
  <c r="X2196" i="1" s="1"/>
  <c r="Y2200" i="1"/>
  <c r="V2200" i="1"/>
  <c r="X2200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6" i="1"/>
  <c r="V1166" i="1"/>
  <c r="Y1174" i="1"/>
  <c r="V1174" i="1"/>
  <c r="Y1199" i="1"/>
  <c r="V1199" i="1"/>
  <c r="X1199" i="1" s="1"/>
  <c r="Y1207" i="1"/>
  <c r="V1207" i="1"/>
  <c r="X1207" i="1" s="1"/>
  <c r="Y1231" i="1"/>
  <c r="V1231" i="1"/>
  <c r="Y1240" i="1"/>
  <c r="V1240" i="1"/>
  <c r="Y1264" i="1"/>
  <c r="V1264" i="1"/>
  <c r="Y1272" i="1"/>
  <c r="V1272" i="1"/>
  <c r="Y1296" i="1"/>
  <c r="V1296" i="1"/>
  <c r="Y1304" i="1"/>
  <c r="V1304" i="1"/>
  <c r="X1304" i="1" s="1"/>
  <c r="Y1328" i="1"/>
  <c r="V1328" i="1"/>
  <c r="Y1336" i="1"/>
  <c r="V1336" i="1"/>
  <c r="Y1360" i="1"/>
  <c r="V1360" i="1"/>
  <c r="X1360" i="1" s="1"/>
  <c r="Y1483" i="1"/>
  <c r="V1483" i="1"/>
  <c r="X1483" i="1" s="1"/>
  <c r="T1775" i="1"/>
  <c r="X1775" i="1" s="1"/>
  <c r="Y373" i="1"/>
  <c r="V373" i="1"/>
  <c r="X373" i="1" s="1"/>
  <c r="T1415" i="1"/>
  <c r="Y1564" i="1"/>
  <c r="V1564" i="1"/>
  <c r="X1564" i="1" s="1"/>
  <c r="T1680" i="1"/>
  <c r="Y981" i="1"/>
  <c r="V981" i="1"/>
  <c r="X981" i="1" s="1"/>
  <c r="Y1314" i="1"/>
  <c r="V1314" i="1"/>
  <c r="X1314" i="1" s="1"/>
  <c r="Y1800" i="1"/>
  <c r="V1800" i="1"/>
  <c r="X1800" i="1" s="1"/>
  <c r="Y2023" i="1"/>
  <c r="V2023" i="1"/>
  <c r="X2023" i="1" s="1"/>
  <c r="Y975" i="1"/>
  <c r="V975" i="1"/>
  <c r="X975" i="1" s="1"/>
  <c r="Y1300" i="1"/>
  <c r="V1300" i="1"/>
  <c r="X1300" i="1" s="1"/>
  <c r="Y397" i="1"/>
  <c r="V397" i="1"/>
  <c r="X397" i="1" s="1"/>
  <c r="Y405" i="1"/>
  <c r="V405" i="1"/>
  <c r="X405" i="1" s="1"/>
  <c r="T1506" i="1"/>
  <c r="X1506" i="1" s="1"/>
  <c r="Y1747" i="1"/>
  <c r="V1747" i="1"/>
  <c r="X1747" i="1" s="1"/>
  <c r="T345" i="1"/>
  <c r="V413" i="1"/>
  <c r="X413" i="1" s="1"/>
  <c r="Y1203" i="1"/>
  <c r="V1203" i="1"/>
  <c r="X1203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1" i="1"/>
  <c r="T1453" i="1"/>
  <c r="T1586" i="1"/>
  <c r="T1761" i="1"/>
  <c r="T2194" i="1"/>
  <c r="T2210" i="1"/>
  <c r="T2226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3" i="1"/>
  <c r="Y1327" i="1"/>
  <c r="V1327" i="1"/>
  <c r="X1327" i="1" s="1"/>
  <c r="Y1351" i="1"/>
  <c r="V1351" i="1"/>
  <c r="X1351" i="1" s="1"/>
  <c r="Y1542" i="1"/>
  <c r="V1542" i="1"/>
  <c r="X1542" i="1" s="1"/>
  <c r="Y1546" i="1"/>
  <c r="V1546" i="1"/>
  <c r="X1546" i="1" s="1"/>
  <c r="T1737" i="1"/>
  <c r="Y1799" i="1"/>
  <c r="V1799" i="1"/>
  <c r="X1799" i="1" s="1"/>
  <c r="Y1909" i="1"/>
  <c r="V1909" i="1"/>
  <c r="X1909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2" i="1"/>
  <c r="V1292" i="1"/>
  <c r="X1292" i="1" s="1"/>
  <c r="Y1324" i="1"/>
  <c r="V1324" i="1"/>
  <c r="X1324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2" i="1"/>
  <c r="V1302" i="1"/>
  <c r="X1302" i="1" s="1"/>
  <c r="Y1350" i="1"/>
  <c r="V1350" i="1"/>
  <c r="X1350" i="1" s="1"/>
  <c r="Y1964" i="1"/>
  <c r="V1964" i="1"/>
  <c r="X1964" i="1" s="1"/>
  <c r="Y2197" i="1"/>
  <c r="V2197" i="1"/>
  <c r="X2197" i="1" s="1"/>
  <c r="Y511" i="1"/>
  <c r="V511" i="1"/>
  <c r="X511" i="1" s="1"/>
  <c r="Y1188" i="1"/>
  <c r="V1188" i="1"/>
  <c r="X1188" i="1" s="1"/>
  <c r="Y1204" i="1"/>
  <c r="V1204" i="1"/>
  <c r="X1204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1" i="1"/>
  <c r="V1191" i="1"/>
  <c r="X1191" i="1" s="1"/>
  <c r="Y1215" i="1"/>
  <c r="V1215" i="1"/>
  <c r="Y1223" i="1"/>
  <c r="V1223" i="1"/>
  <c r="Y1248" i="1"/>
  <c r="V1248" i="1"/>
  <c r="Y1256" i="1"/>
  <c r="V1256" i="1"/>
  <c r="Y1280" i="1"/>
  <c r="V1280" i="1"/>
  <c r="Y1288" i="1"/>
  <c r="Y1312" i="1"/>
  <c r="V1312" i="1"/>
  <c r="Y1320" i="1"/>
  <c r="V1320" i="1"/>
  <c r="Y1344" i="1"/>
  <c r="V1344" i="1"/>
  <c r="Y1352" i="1"/>
  <c r="V1352" i="1"/>
  <c r="X1352" i="1" s="1"/>
  <c r="Y1919" i="1"/>
  <c r="V1919" i="1"/>
  <c r="X1919" i="1" s="1"/>
  <c r="Y1932" i="1"/>
  <c r="V1932" i="1"/>
  <c r="X1932" i="1" s="1"/>
  <c r="Y1600" i="1"/>
  <c r="V1600" i="1"/>
  <c r="U1391" i="1"/>
  <c r="U1458" i="1"/>
  <c r="U1508" i="1"/>
  <c r="U1609" i="1"/>
  <c r="U1649" i="1"/>
  <c r="U1682" i="1"/>
  <c r="U50" i="1"/>
  <c r="U178" i="1"/>
  <c r="U1540" i="1"/>
  <c r="U1783" i="1"/>
  <c r="U1572" i="1"/>
  <c r="U1719" i="1"/>
  <c r="U1751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3" i="1"/>
  <c r="U10" i="1"/>
  <c r="U74" i="1"/>
  <c r="U106" i="1"/>
  <c r="U218" i="1"/>
  <c r="U1447" i="1"/>
  <c r="U1500" i="1"/>
  <c r="U1581" i="1"/>
  <c r="U1759" i="1"/>
  <c r="U8" i="1"/>
  <c r="U72" i="1"/>
  <c r="U104" i="1"/>
  <c r="U216" i="1"/>
  <c r="U256" i="1"/>
  <c r="U288" i="1"/>
  <c r="U1407" i="1"/>
  <c r="U1475" i="1"/>
  <c r="U1524" i="1"/>
  <c r="U1588" i="1"/>
  <c r="U1666" i="1"/>
  <c r="U1767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9" i="1"/>
  <c r="U1175" i="1"/>
  <c r="U1186" i="1"/>
  <c r="U1218" i="1"/>
  <c r="U1234" i="1"/>
  <c r="U1241" i="1"/>
  <c r="U1251" i="1"/>
  <c r="U1267" i="1"/>
  <c r="U1273" i="1"/>
  <c r="U1283" i="1"/>
  <c r="U1305" i="1"/>
  <c r="U1315" i="1"/>
  <c r="U1331" i="1"/>
  <c r="U1337" i="1"/>
  <c r="U1347" i="1"/>
  <c r="U1363" i="1"/>
  <c r="U1372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2" i="1"/>
  <c r="U1238" i="1"/>
  <c r="U1270" i="1"/>
  <c r="U1318" i="1"/>
  <c r="U1367" i="1"/>
  <c r="U1384" i="1"/>
  <c r="U1400" i="1"/>
  <c r="U1416" i="1"/>
  <c r="U1432" i="1"/>
  <c r="U1448" i="1"/>
  <c r="U1468" i="1"/>
  <c r="U1484" i="1"/>
  <c r="U1501" i="1"/>
  <c r="U1517" i="1"/>
  <c r="U1533" i="1"/>
  <c r="U1549" i="1"/>
  <c r="U1573" i="1"/>
  <c r="U1589" i="1"/>
  <c r="U1610" i="1"/>
  <c r="U1628" i="1"/>
  <c r="U1650" i="1"/>
  <c r="U1659" i="1"/>
  <c r="U1667" i="1"/>
  <c r="U1675" i="1"/>
  <c r="U1683" i="1"/>
  <c r="U1691" i="1"/>
  <c r="U1699" i="1"/>
  <c r="U1710" i="1"/>
  <c r="U1720" i="1"/>
  <c r="U1728" i="1"/>
  <c r="U1736" i="1"/>
  <c r="U1752" i="1"/>
  <c r="U1760" i="1"/>
  <c r="U1768" i="1"/>
  <c r="U1776" i="1"/>
  <c r="U1784" i="1"/>
  <c r="U1794" i="1"/>
  <c r="U1810" i="1"/>
  <c r="U1818" i="1"/>
  <c r="U1826" i="1"/>
  <c r="U1835" i="1"/>
  <c r="U1843" i="1"/>
  <c r="U1851" i="1"/>
  <c r="U1868" i="1"/>
  <c r="U1878" i="1"/>
  <c r="U1886" i="1"/>
  <c r="U1894" i="1"/>
  <c r="U1902" i="1"/>
  <c r="U1912" i="1"/>
  <c r="U1921" i="1"/>
  <c r="U1930" i="1"/>
  <c r="U1938" i="1"/>
  <c r="U1946" i="1"/>
  <c r="U1955" i="1"/>
  <c r="U1973" i="1"/>
  <c r="U1982" i="1"/>
  <c r="U1991" i="1"/>
  <c r="U1999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2189" i="1"/>
  <c r="U2205" i="1"/>
  <c r="U2213" i="1"/>
  <c r="U2221" i="1"/>
  <c r="U2229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1" i="1"/>
  <c r="U1220" i="1"/>
  <c r="U1236" i="1"/>
  <c r="U1253" i="1"/>
  <c r="U1269" i="1"/>
  <c r="U1285" i="1"/>
  <c r="U1317" i="1"/>
  <c r="U1333" i="1"/>
  <c r="U1366" i="1"/>
  <c r="U330" i="1"/>
  <c r="U336" i="1"/>
  <c r="U338" i="1"/>
  <c r="U352" i="1"/>
  <c r="U354" i="1"/>
  <c r="U360" i="1"/>
  <c r="U1379" i="1"/>
  <c r="U1395" i="1"/>
  <c r="U1411" i="1"/>
  <c r="U1427" i="1"/>
  <c r="U1443" i="1"/>
  <c r="U1462" i="1"/>
  <c r="U1479" i="1"/>
  <c r="U1495" i="1"/>
  <c r="U1512" i="1"/>
  <c r="U1528" i="1"/>
  <c r="U1560" i="1"/>
  <c r="U1576" i="1"/>
  <c r="U1592" i="1"/>
  <c r="U1613" i="1"/>
  <c r="U1631" i="1"/>
  <c r="U1653" i="1"/>
  <c r="U1670" i="1"/>
  <c r="U1686" i="1"/>
  <c r="U1703" i="1"/>
  <c r="U1951" i="1"/>
  <c r="U1969" i="1"/>
  <c r="U1987" i="1"/>
  <c r="U2004" i="1"/>
  <c r="U2020" i="1"/>
  <c r="U2037" i="1"/>
  <c r="U2169" i="1"/>
  <c r="U2185" i="1"/>
  <c r="U2201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4" i="1"/>
  <c r="U1170" i="1"/>
  <c r="U1197" i="1"/>
  <c r="U1229" i="1"/>
  <c r="U1235" i="1"/>
  <c r="U1244" i="1"/>
  <c r="U1262" i="1"/>
  <c r="U1268" i="1"/>
  <c r="U1276" i="1"/>
  <c r="U1294" i="1"/>
  <c r="U1308" i="1"/>
  <c r="U1340" i="1"/>
  <c r="U1358" i="1"/>
  <c r="U1371" i="1"/>
  <c r="U1378" i="1"/>
  <c r="U1382" i="1"/>
  <c r="U1388" i="1"/>
  <c r="U1398" i="1"/>
  <c r="U1404" i="1"/>
  <c r="U1410" i="1"/>
  <c r="U1414" i="1"/>
  <c r="U1420" i="1"/>
  <c r="U1426" i="1"/>
  <c r="U1430" i="1"/>
  <c r="U1436" i="1"/>
  <c r="U1442" i="1"/>
  <c r="U1446" i="1"/>
  <c r="U1452" i="1"/>
  <c r="U1461" i="1"/>
  <c r="U1466" i="1"/>
  <c r="U1472" i="1"/>
  <c r="U1478" i="1"/>
  <c r="U1482" i="1"/>
  <c r="U1488" i="1"/>
  <c r="U1494" i="1"/>
  <c r="U1499" i="1"/>
  <c r="U1505" i="1"/>
  <c r="U1511" i="1"/>
  <c r="U1515" i="1"/>
  <c r="U1521" i="1"/>
  <c r="U1527" i="1"/>
  <c r="U1531" i="1"/>
  <c r="U1537" i="1"/>
  <c r="U1547" i="1"/>
  <c r="U1553" i="1"/>
  <c r="U1570" i="1"/>
  <c r="U1575" i="1"/>
  <c r="U1579" i="1"/>
  <c r="U1585" i="1"/>
  <c r="U1591" i="1"/>
  <c r="U1598" i="1"/>
  <c r="U1606" i="1"/>
  <c r="U1612" i="1"/>
  <c r="U1616" i="1"/>
  <c r="U1624" i="1"/>
  <c r="U1630" i="1"/>
  <c r="U1636" i="1"/>
  <c r="U1646" i="1"/>
  <c r="U1652" i="1"/>
  <c r="U1657" i="1"/>
  <c r="U1663" i="1"/>
  <c r="U1669" i="1"/>
  <c r="U1673" i="1"/>
  <c r="U1679" i="1"/>
  <c r="U1685" i="1"/>
  <c r="U1689" i="1"/>
  <c r="U1695" i="1"/>
  <c r="U1702" i="1"/>
  <c r="U1707" i="1"/>
  <c r="U1715" i="1"/>
  <c r="U1730" i="1"/>
  <c r="U1734" i="1"/>
  <c r="U1762" i="1"/>
  <c r="U1766" i="1"/>
  <c r="U1778" i="1"/>
  <c r="U1782" i="1"/>
  <c r="U1808" i="1"/>
  <c r="U1824" i="1"/>
  <c r="U1841" i="1"/>
  <c r="U1857" i="1"/>
  <c r="U1876" i="1"/>
  <c r="U1892" i="1"/>
  <c r="U1900" i="1"/>
  <c r="U1910" i="1"/>
  <c r="U1944" i="1"/>
  <c r="U1961" i="1"/>
  <c r="U1997" i="1"/>
  <c r="U2014" i="1"/>
  <c r="U2031" i="1"/>
  <c r="U2167" i="1"/>
  <c r="U2183" i="1"/>
  <c r="U2199" i="1"/>
  <c r="U1417" i="1"/>
  <c r="U1433" i="1"/>
  <c r="U1485" i="1"/>
  <c r="U1534" i="1"/>
  <c r="U1550" i="1"/>
  <c r="U1602" i="1"/>
  <c r="U1621" i="1"/>
  <c r="U1692" i="1"/>
  <c r="U1712" i="1"/>
  <c r="U1733" i="1"/>
  <c r="U1781" i="1"/>
  <c r="U2206" i="1"/>
  <c r="U2214" i="1"/>
  <c r="U2222" i="1"/>
  <c r="U2230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3" i="1"/>
  <c r="U1242" i="1"/>
  <c r="U1306" i="1"/>
  <c r="U1338" i="1"/>
  <c r="U1830" i="1"/>
  <c r="U1864" i="1"/>
  <c r="U1916" i="1"/>
  <c r="U2058" i="1"/>
  <c r="U2090" i="1"/>
  <c r="U2128" i="1"/>
  <c r="U2225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7" i="1"/>
  <c r="U1178" i="1"/>
  <c r="U1194" i="1"/>
  <c r="U1216" i="1"/>
  <c r="U1226" i="1"/>
  <c r="U1232" i="1"/>
  <c r="U1243" i="1"/>
  <c r="U1249" i="1"/>
  <c r="U1259" i="1"/>
  <c r="U1265" i="1"/>
  <c r="U1281" i="1"/>
  <c r="U1297" i="1"/>
  <c r="U1307" i="1"/>
  <c r="U1323" i="1"/>
  <c r="U1329" i="1"/>
  <c r="U1339" i="1"/>
  <c r="U1345" i="1"/>
  <c r="U1355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3" i="1"/>
  <c r="U1196" i="1"/>
  <c r="U1212" i="1"/>
  <c r="U1228" i="1"/>
  <c r="U1245" i="1"/>
  <c r="U1277" i="1"/>
  <c r="U1293" i="1"/>
  <c r="U1309" i="1"/>
  <c r="U1341" i="1"/>
  <c r="U1357" i="1"/>
  <c r="U322" i="1"/>
  <c r="U368" i="1"/>
  <c r="U370" i="1"/>
  <c r="U378" i="1"/>
  <c r="U380" i="1"/>
  <c r="U386" i="1"/>
  <c r="U1387" i="1"/>
  <c r="U1403" i="1"/>
  <c r="U1451" i="1"/>
  <c r="U1471" i="1"/>
  <c r="U1504" i="1"/>
  <c r="U1520" i="1"/>
  <c r="U1584" i="1"/>
  <c r="U1604" i="1"/>
  <c r="U1644" i="1"/>
  <c r="U1662" i="1"/>
  <c r="U1678" i="1"/>
  <c r="U1739" i="1"/>
  <c r="U1755" i="1"/>
  <c r="U1771" i="1"/>
  <c r="U1792" i="1"/>
  <c r="U1805" i="1"/>
  <c r="U1809" i="1"/>
  <c r="U1813" i="1"/>
  <c r="U1817" i="1"/>
  <c r="U1821" i="1"/>
  <c r="U1825" i="1"/>
  <c r="U1829" i="1"/>
  <c r="U1834" i="1"/>
  <c r="U1838" i="1"/>
  <c r="U1842" i="1"/>
  <c r="U1846" i="1"/>
  <c r="U1850" i="1"/>
  <c r="U1854" i="1"/>
  <c r="U1858" i="1"/>
  <c r="U1863" i="1"/>
  <c r="U1867" i="1"/>
  <c r="U1871" i="1"/>
  <c r="U1877" i="1"/>
  <c r="U1881" i="1"/>
  <c r="U1885" i="1"/>
  <c r="U1889" i="1"/>
  <c r="U1893" i="1"/>
  <c r="U1897" i="1"/>
  <c r="U1901" i="1"/>
  <c r="U1907" i="1"/>
  <c r="U1911" i="1"/>
  <c r="U1915" i="1"/>
  <c r="U1920" i="1"/>
  <c r="U1925" i="1"/>
  <c r="U1929" i="1"/>
  <c r="U1933" i="1"/>
  <c r="U1941" i="1"/>
  <c r="U1945" i="1"/>
  <c r="U1950" i="1"/>
  <c r="U1954" i="1"/>
  <c r="U1958" i="1"/>
  <c r="U1968" i="1"/>
  <c r="U1972" i="1"/>
  <c r="U1977" i="1"/>
  <c r="U1981" i="1"/>
  <c r="U1986" i="1"/>
  <c r="U1994" i="1"/>
  <c r="U1998" i="1"/>
  <c r="U2003" i="1"/>
  <c r="U2007" i="1"/>
  <c r="U2011" i="1"/>
  <c r="U2015" i="1"/>
  <c r="U2019" i="1"/>
  <c r="U2024" i="1"/>
  <c r="U2028" i="1"/>
  <c r="U2032" i="1"/>
  <c r="U2036" i="1"/>
  <c r="U2040" i="1"/>
  <c r="U2044" i="1"/>
  <c r="U2053" i="1"/>
  <c r="U2057" i="1"/>
  <c r="U2061" i="1"/>
  <c r="U2069" i="1"/>
  <c r="U2073" i="1"/>
  <c r="U2077" i="1"/>
  <c r="U2081" i="1"/>
  <c r="U2085" i="1"/>
  <c r="U2089" i="1"/>
  <c r="U2093" i="1"/>
  <c r="U2097" i="1"/>
  <c r="U2101" i="1"/>
  <c r="U2105" i="1"/>
  <c r="U2109" i="1"/>
  <c r="U2113" i="1"/>
  <c r="U2123" i="1"/>
  <c r="U2127" i="1"/>
  <c r="U2131" i="1"/>
  <c r="U2135" i="1"/>
  <c r="U2139" i="1"/>
  <c r="U2151" i="1"/>
  <c r="U2156" i="1"/>
  <c r="U2160" i="1"/>
  <c r="U2164" i="1"/>
  <c r="U2168" i="1"/>
  <c r="U2172" i="1"/>
  <c r="U2176" i="1"/>
  <c r="U2180" i="1"/>
  <c r="U2184" i="1"/>
  <c r="U2188" i="1"/>
  <c r="U2192" i="1"/>
  <c r="U2204" i="1"/>
  <c r="U2208" i="1"/>
  <c r="U2212" i="1"/>
  <c r="U2216" i="1"/>
  <c r="U2220" i="1"/>
  <c r="U2224" i="1"/>
  <c r="U2228" i="1"/>
  <c r="U1028" i="1"/>
  <c r="U1619" i="1"/>
  <c r="U653" i="1"/>
  <c r="U1942" i="1"/>
  <c r="U1959" i="1"/>
  <c r="U1978" i="1"/>
  <c r="U1995" i="1"/>
  <c r="U2012" i="1"/>
  <c r="U2029" i="1"/>
  <c r="U2161" i="1"/>
  <c r="U2177" i="1"/>
  <c r="U2193" i="1"/>
  <c r="U220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7" i="1"/>
  <c r="U1246" i="1"/>
  <c r="U1252" i="1"/>
  <c r="U1310" i="1"/>
  <c r="U1316" i="1"/>
  <c r="U1342" i="1"/>
  <c r="U1369" i="1"/>
  <c r="U1380" i="1"/>
  <c r="U1386" i="1"/>
  <c r="U1396" i="1"/>
  <c r="U1402" i="1"/>
  <c r="U1412" i="1"/>
  <c r="U1418" i="1"/>
  <c r="U1428" i="1"/>
  <c r="U1434" i="1"/>
  <c r="U1450" i="1"/>
  <c r="U1464" i="1"/>
  <c r="U1470" i="1"/>
  <c r="U1480" i="1"/>
  <c r="U1496" i="1"/>
  <c r="U1503" i="1"/>
  <c r="U1513" i="1"/>
  <c r="U1519" i="1"/>
  <c r="U1529" i="1"/>
  <c r="U1535" i="1"/>
  <c r="U1551" i="1"/>
  <c r="U1561" i="1"/>
  <c r="U1567" i="1"/>
  <c r="U1577" i="1"/>
  <c r="U1583" i="1"/>
  <c r="U1596" i="1"/>
  <c r="U1603" i="1"/>
  <c r="U1614" i="1"/>
  <c r="U1622" i="1"/>
  <c r="U1632" i="1"/>
  <c r="U1643" i="1"/>
  <c r="U1654" i="1"/>
  <c r="U1661" i="1"/>
  <c r="U1671" i="1"/>
  <c r="U1677" i="1"/>
  <c r="U1687" i="1"/>
  <c r="U1693" i="1"/>
  <c r="U1704" i="1"/>
  <c r="U1713" i="1"/>
  <c r="U1732" i="1"/>
  <c r="U1738" i="1"/>
  <c r="U1754" i="1"/>
  <c r="U1758" i="1"/>
  <c r="U1764" i="1"/>
  <c r="U1770" i="1"/>
  <c r="U1774" i="1"/>
  <c r="U1780" i="1"/>
  <c r="U1786" i="1"/>
  <c r="U1791" i="1"/>
  <c r="U1812" i="1"/>
  <c r="U1820" i="1"/>
  <c r="U1837" i="1"/>
  <c r="U1845" i="1"/>
  <c r="U1853" i="1"/>
  <c r="U1861" i="1"/>
  <c r="U1870" i="1"/>
  <c r="U1880" i="1"/>
  <c r="U1888" i="1"/>
  <c r="U1896" i="1"/>
  <c r="U1906" i="1"/>
  <c r="U1940" i="1"/>
  <c r="U1949" i="1"/>
  <c r="U1957" i="1"/>
  <c r="U1967" i="1"/>
  <c r="U1976" i="1"/>
  <c r="U1985" i="1"/>
  <c r="U1993" i="1"/>
  <c r="U2002" i="1"/>
  <c r="U2010" i="1"/>
  <c r="U2027" i="1"/>
  <c r="U2035" i="1"/>
  <c r="U2163" i="1"/>
  <c r="U2171" i="1"/>
  <c r="U2179" i="1"/>
  <c r="U2187" i="1"/>
  <c r="U2195" i="1"/>
  <c r="U2203" i="1"/>
  <c r="U2211" i="1"/>
  <c r="U1421" i="1"/>
  <c r="U1437" i="1"/>
  <c r="U1489" i="1"/>
  <c r="U1538" i="1"/>
  <c r="U1554" i="1"/>
  <c r="U1569" i="1"/>
  <c r="U1607" i="1"/>
  <c r="U1625" i="1"/>
  <c r="U1696" i="1"/>
  <c r="U1716" i="1"/>
  <c r="U1729" i="1"/>
  <c r="U1777" i="1"/>
  <c r="U1795" i="1"/>
  <c r="U1811" i="1"/>
  <c r="U1819" i="1"/>
  <c r="U1827" i="1"/>
  <c r="U1836" i="1"/>
  <c r="U1844" i="1"/>
  <c r="U1852" i="1"/>
  <c r="U1860" i="1"/>
  <c r="U1869" i="1"/>
  <c r="U1879" i="1"/>
  <c r="U1887" i="1"/>
  <c r="U1895" i="1"/>
  <c r="U1913" i="1"/>
  <c r="U1931" i="1"/>
  <c r="U1939" i="1"/>
  <c r="U1947" i="1"/>
  <c r="U1956" i="1"/>
  <c r="U1974" i="1"/>
  <c r="U1992" i="1"/>
  <c r="U2001" i="1"/>
  <c r="U2009" i="1"/>
  <c r="U2026" i="1"/>
  <c r="U2034" i="1"/>
  <c r="U2042" i="1"/>
  <c r="U2055" i="1"/>
  <c r="U2063" i="1"/>
  <c r="U2071" i="1"/>
  <c r="U2079" i="1"/>
  <c r="U2087" i="1"/>
  <c r="U2095" i="1"/>
  <c r="U2103" i="1"/>
  <c r="U2111" i="1"/>
  <c r="U2125" i="1"/>
  <c r="U2133" i="1"/>
  <c r="U2141" i="1"/>
  <c r="U2158" i="1"/>
  <c r="U2166" i="1"/>
  <c r="U2174" i="1"/>
  <c r="U2182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8" i="1"/>
  <c r="U1185" i="1"/>
  <c r="U1217" i="1"/>
  <c r="U1233" i="1"/>
  <c r="U1266" i="1"/>
  <c r="U1298" i="1"/>
  <c r="U1330" i="1"/>
  <c r="U1362" i="1"/>
  <c r="U1806" i="1"/>
  <c r="U1822" i="1"/>
  <c r="U1839" i="1"/>
  <c r="U1855" i="1"/>
  <c r="U1872" i="1"/>
  <c r="U1890" i="1"/>
  <c r="U1926" i="1"/>
  <c r="U2050" i="1"/>
  <c r="U2082" i="1"/>
  <c r="U2098" i="1"/>
  <c r="U2114" i="1"/>
  <c r="U2136" i="1"/>
  <c r="U2217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6" i="1"/>
  <c r="U1225" i="1"/>
  <c r="U1258" i="1"/>
  <c r="U1322" i="1"/>
  <c r="U1814" i="1"/>
  <c r="U1847" i="1"/>
  <c r="U1882" i="1"/>
  <c r="U1934" i="1"/>
  <c r="U2074" i="1"/>
  <c r="U1498" i="1"/>
  <c r="U233" i="1"/>
  <c r="U1364" i="1"/>
  <c r="U237" i="1"/>
  <c r="U365" i="1"/>
  <c r="U594" i="1"/>
  <c r="U792" i="1"/>
  <c r="U858" i="1"/>
  <c r="U1061" i="1"/>
  <c r="U1147" i="1"/>
  <c r="U1213" i="1"/>
  <c r="U1740" i="1"/>
  <c r="U1788" i="1"/>
  <c r="U1473" i="1"/>
  <c r="U910" i="1"/>
  <c r="U1250" i="1"/>
  <c r="U379" i="1"/>
  <c r="U1898" i="1"/>
  <c r="U1401" i="1"/>
  <c r="U1536" i="1"/>
  <c r="U1676" i="1"/>
  <c r="U1779" i="1"/>
  <c r="U444" i="1"/>
  <c r="U748" i="1"/>
  <c r="U1083" i="1"/>
  <c r="U1374" i="1"/>
  <c r="U1406" i="1"/>
  <c r="U1438" i="1"/>
  <c r="U1474" i="1"/>
  <c r="U1507" i="1"/>
  <c r="U1539" i="1"/>
  <c r="U1571" i="1"/>
  <c r="U1608" i="1"/>
  <c r="U1648" i="1"/>
  <c r="U1681" i="1"/>
  <c r="U1717" i="1"/>
  <c r="U1833" i="1"/>
  <c r="U1866" i="1"/>
  <c r="U1953" i="1"/>
  <c r="U2006" i="1"/>
  <c r="U2175" i="1"/>
  <c r="U2207" i="1"/>
  <c r="U710" i="1"/>
  <c r="U1383" i="1"/>
  <c r="U1435" i="1"/>
  <c r="U1502" i="1"/>
  <c r="U1568" i="1"/>
  <c r="U1642" i="1"/>
  <c r="U1658" i="1"/>
  <c r="U1714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9" i="1"/>
  <c r="U1419" i="1"/>
  <c r="U1449" i="1"/>
  <c r="U1491" i="1"/>
  <c r="U1522" i="1"/>
  <c r="U1552" i="1"/>
  <c r="U1582" i="1"/>
  <c r="U1627" i="1"/>
  <c r="U1664" i="1"/>
  <c r="U1694" i="1"/>
  <c r="U1735" i="1"/>
  <c r="U1765" i="1"/>
  <c r="U2202" i="1"/>
  <c r="U2218" i="1"/>
  <c r="U655" i="1"/>
  <c r="U141" i="1"/>
  <c r="U157" i="1"/>
  <c r="U173" i="1"/>
  <c r="U217" i="1"/>
  <c r="U361" i="1"/>
  <c r="U496" i="1"/>
  <c r="U624" i="1"/>
  <c r="U822" i="1"/>
  <c r="U958" i="1"/>
  <c r="U1085" i="1"/>
  <c r="U1219" i="1"/>
  <c r="U1348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3" i="1"/>
  <c r="U1190" i="1"/>
  <c r="U1214" i="1"/>
  <c r="U1230" i="1"/>
  <c r="U1247" i="1"/>
  <c r="U1263" i="1"/>
  <c r="U1279" i="1"/>
  <c r="U1295" i="1"/>
  <c r="U1319" i="1"/>
  <c r="U1343" i="1"/>
  <c r="U1368" i="1"/>
  <c r="U1397" i="1"/>
  <c r="U1413" i="1"/>
  <c r="U1429" i="1"/>
  <c r="U1445" i="1"/>
  <c r="U1465" i="1"/>
  <c r="U1481" i="1"/>
  <c r="U1497" i="1"/>
  <c r="U1514" i="1"/>
  <c r="U1530" i="1"/>
  <c r="U1574" i="1"/>
  <c r="U1590" i="1"/>
  <c r="U1611" i="1"/>
  <c r="U1629" i="1"/>
  <c r="U1651" i="1"/>
  <c r="U1668" i="1"/>
  <c r="U1684" i="1"/>
  <c r="U1700" i="1"/>
  <c r="U1721" i="1"/>
  <c r="U1753" i="1"/>
  <c r="U1769" i="1"/>
  <c r="U1785" i="1"/>
  <c r="U1807" i="1"/>
  <c r="U1823" i="1"/>
  <c r="U1840" i="1"/>
  <c r="U1856" i="1"/>
  <c r="U1875" i="1"/>
  <c r="U1891" i="1"/>
  <c r="U1917" i="1"/>
  <c r="U1935" i="1"/>
  <c r="U1952" i="1"/>
  <c r="U1970" i="1"/>
  <c r="U1988" i="1"/>
  <c r="U2005" i="1"/>
  <c r="U2022" i="1"/>
  <c r="U2038" i="1"/>
  <c r="U2059" i="1"/>
  <c r="U2083" i="1"/>
  <c r="U2099" i="1"/>
  <c r="U2121" i="1"/>
  <c r="U2137" i="1"/>
  <c r="U2162" i="1"/>
  <c r="U2178" i="1"/>
  <c r="U1637" i="1"/>
  <c r="U1674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7" i="1"/>
  <c r="U1356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4" i="1"/>
  <c r="U1289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4" i="1"/>
  <c r="U1334" i="1"/>
  <c r="U1392" i="1"/>
  <c r="U1424" i="1"/>
  <c r="U1459" i="1"/>
  <c r="U1492" i="1"/>
  <c r="U1525" i="1"/>
  <c r="U1557" i="1"/>
  <c r="U1601" i="1"/>
  <c r="U1639" i="1"/>
  <c r="W1148" i="1" l="1"/>
  <c r="T1741" i="1"/>
  <c r="X292" i="1"/>
  <c r="X260" i="1"/>
  <c r="X228" i="1"/>
  <c r="X1741" i="1"/>
  <c r="X347" i="1"/>
  <c r="X308" i="1"/>
  <c r="X276" i="1"/>
  <c r="X244" i="1"/>
  <c r="X212" i="1"/>
  <c r="X181" i="1"/>
  <c r="X149" i="1"/>
  <c r="X2226" i="1"/>
  <c r="X2194" i="1"/>
  <c r="X1586" i="1"/>
  <c r="W1282" i="1"/>
  <c r="V1288" i="1"/>
  <c r="V1183" i="1"/>
  <c r="X1183" i="1" s="1"/>
  <c r="V1090" i="1"/>
  <c r="V424" i="1"/>
  <c r="X424" i="1" s="1"/>
  <c r="V259" i="1"/>
  <c r="V1565" i="1"/>
  <c r="X1565" i="1" s="1"/>
  <c r="Y679" i="1"/>
  <c r="Y686" i="1"/>
  <c r="Y1741" i="1"/>
  <c r="V1303" i="1"/>
  <c r="X1303" i="1" s="1"/>
  <c r="X348" i="1"/>
  <c r="X1381" i="1"/>
  <c r="Y413" i="1"/>
  <c r="Y414" i="1"/>
  <c r="X1415" i="1"/>
  <c r="V1756" i="1"/>
  <c r="X1756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9" i="1"/>
  <c r="X1299" i="1" s="1"/>
  <c r="V928" i="1"/>
  <c r="X928" i="1" s="1"/>
  <c r="V412" i="1"/>
  <c r="X412" i="1" s="1"/>
  <c r="V1189" i="1"/>
  <c r="X1189" i="1" s="1"/>
  <c r="X196" i="1"/>
  <c r="X164" i="1"/>
  <c r="X132" i="1"/>
  <c r="X100" i="1"/>
  <c r="X68" i="1"/>
  <c r="X36" i="1"/>
  <c r="X4" i="1"/>
  <c r="Y1353" i="1"/>
  <c r="X372" i="1"/>
  <c r="X1516" i="1"/>
  <c r="T1282" i="1"/>
  <c r="X1724" i="1"/>
  <c r="Y76" i="1"/>
  <c r="Y931" i="1"/>
  <c r="V419" i="1"/>
  <c r="X419" i="1" s="1"/>
  <c r="V392" i="1"/>
  <c r="X392" i="1" s="1"/>
  <c r="V408" i="1"/>
  <c r="X408" i="1" s="1"/>
  <c r="W1260" i="1"/>
  <c r="W1153" i="1"/>
  <c r="V1153" i="1" s="1"/>
  <c r="X1153" i="1" s="1"/>
  <c r="W904" i="1"/>
  <c r="W1239" i="1"/>
  <c r="W1960" i="1"/>
  <c r="W1884" i="1"/>
  <c r="V1884" i="1" s="1"/>
  <c r="X1884" i="1" s="1"/>
  <c r="W1165" i="1"/>
  <c r="W1053" i="1"/>
  <c r="W1346" i="1"/>
  <c r="W1761" i="1"/>
  <c r="X1737" i="1"/>
  <c r="X430" i="1"/>
  <c r="X165" i="1"/>
  <c r="X133" i="1"/>
  <c r="X2210" i="1"/>
  <c r="X1453" i="1"/>
  <c r="X345" i="1"/>
  <c r="X1680" i="1"/>
  <c r="X343" i="1"/>
  <c r="X180" i="1"/>
  <c r="X148" i="1"/>
  <c r="X116" i="1"/>
  <c r="X84" i="1"/>
  <c r="X52" i="1"/>
  <c r="X20" i="1"/>
  <c r="X1705" i="1"/>
  <c r="X1672" i="1"/>
  <c r="X1633" i="1"/>
  <c r="X1597" i="1"/>
  <c r="X1048" i="1"/>
  <c r="X356" i="1"/>
  <c r="X1377" i="1"/>
  <c r="X109" i="1"/>
  <c r="X77" i="1"/>
  <c r="X45" i="1"/>
  <c r="X13" i="1"/>
  <c r="X1647" i="1"/>
  <c r="X448" i="1"/>
  <c r="X1665" i="1"/>
  <c r="X1587" i="1"/>
  <c r="X1523" i="1"/>
  <c r="X1454" i="1"/>
  <c r="X1013" i="1"/>
  <c r="X942" i="1"/>
  <c r="X1344" i="1"/>
  <c r="X1312" i="1"/>
  <c r="X1280" i="1"/>
  <c r="X1688" i="1"/>
  <c r="X1656" i="1"/>
  <c r="X1615" i="1"/>
  <c r="X1578" i="1"/>
  <c r="X125" i="1"/>
  <c r="X93" i="1"/>
  <c r="X61" i="1"/>
  <c r="X29" i="1"/>
  <c r="X545" i="1"/>
  <c r="X1697" i="1"/>
  <c r="X1626" i="1"/>
  <c r="X1555" i="1"/>
  <c r="X1490" i="1"/>
  <c r="X716" i="1"/>
  <c r="X1405" i="1"/>
  <c r="X646" i="1"/>
  <c r="X1320" i="1"/>
  <c r="X1288" i="1"/>
  <c r="X1256" i="1"/>
  <c r="X1223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90" i="1"/>
  <c r="X1375" i="1"/>
  <c r="X1532" i="1"/>
  <c r="X1248" i="1"/>
  <c r="X1215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5" i="1"/>
  <c r="X1336" i="1"/>
  <c r="X1296" i="1"/>
  <c r="X1264" i="1"/>
  <c r="X1231" i="1"/>
  <c r="X1166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9" i="1"/>
  <c r="X243" i="1"/>
  <c r="X440" i="1"/>
  <c r="X275" i="1"/>
  <c r="X328" i="1"/>
  <c r="X236" i="1"/>
  <c r="X108" i="1"/>
  <c r="X358" i="1"/>
  <c r="X211" i="1"/>
  <c r="X76" i="1"/>
  <c r="X339" i="1"/>
  <c r="X268" i="1"/>
  <c r="X1726" i="1"/>
  <c r="X1548" i="1"/>
  <c r="X1077" i="1"/>
  <c r="X506" i="1"/>
  <c r="X1467" i="1"/>
  <c r="X1328" i="1"/>
  <c r="X1272" i="1"/>
  <c r="X1240" i="1"/>
  <c r="X1174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90" i="1"/>
  <c r="X342" i="1"/>
  <c r="X204" i="1"/>
  <c r="X12" i="1"/>
  <c r="X335" i="1"/>
  <c r="X140" i="1"/>
  <c r="X1708" i="1"/>
  <c r="X1431" i="1"/>
  <c r="X1727" i="1"/>
  <c r="X1600" i="1"/>
  <c r="W1557" i="1"/>
  <c r="T1557" i="1"/>
  <c r="W1492" i="1"/>
  <c r="T1492" i="1"/>
  <c r="W1334" i="1"/>
  <c r="T1334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4" i="1"/>
  <c r="T1674" i="1"/>
  <c r="W2137" i="1"/>
  <c r="T2137" i="1"/>
  <c r="W2099" i="1"/>
  <c r="T2099" i="1"/>
  <c r="W2022" i="1"/>
  <c r="T2022" i="1"/>
  <c r="W1952" i="1"/>
  <c r="T1952" i="1"/>
  <c r="W1917" i="1"/>
  <c r="T1917" i="1"/>
  <c r="W1840" i="1"/>
  <c r="T1840" i="1"/>
  <c r="W1807" i="1"/>
  <c r="T1807" i="1"/>
  <c r="W1721" i="1"/>
  <c r="T1721" i="1"/>
  <c r="W1651" i="1"/>
  <c r="T1651" i="1"/>
  <c r="W1574" i="1"/>
  <c r="T1574" i="1"/>
  <c r="W1481" i="1"/>
  <c r="T1481" i="1"/>
  <c r="W1445" i="1"/>
  <c r="T1445" i="1"/>
  <c r="W1368" i="1"/>
  <c r="T1368" i="1"/>
  <c r="W1279" i="1"/>
  <c r="T1279" i="1"/>
  <c r="W1214" i="1"/>
  <c r="T1214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5" i="1"/>
  <c r="T1735" i="1"/>
  <c r="W1582" i="1"/>
  <c r="T1582" i="1"/>
  <c r="W1449" i="1"/>
  <c r="T1449" i="1"/>
  <c r="W1389" i="1"/>
  <c r="T1389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1" i="1"/>
  <c r="T1601" i="1"/>
  <c r="W1525" i="1"/>
  <c r="T1525" i="1"/>
  <c r="W1459" i="1"/>
  <c r="T1459" i="1"/>
  <c r="W1392" i="1"/>
  <c r="T1392" i="1"/>
  <c r="W1254" i="1"/>
  <c r="T1254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9" i="1"/>
  <c r="T1289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7" i="1"/>
  <c r="T1227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7" i="1"/>
  <c r="T1637" i="1"/>
  <c r="W2162" i="1"/>
  <c r="T2162" i="1"/>
  <c r="W2121" i="1"/>
  <c r="T2121" i="1"/>
  <c r="W2083" i="1"/>
  <c r="T2083" i="1"/>
  <c r="W2038" i="1"/>
  <c r="T2038" i="1"/>
  <c r="W2005" i="1"/>
  <c r="T2005" i="1"/>
  <c r="W1970" i="1"/>
  <c r="T1970" i="1"/>
  <c r="W1935" i="1"/>
  <c r="T1935" i="1"/>
  <c r="W1891" i="1"/>
  <c r="T1891" i="1"/>
  <c r="W1856" i="1"/>
  <c r="T1856" i="1"/>
  <c r="W1823" i="1"/>
  <c r="T1823" i="1"/>
  <c r="W1785" i="1"/>
  <c r="T1785" i="1"/>
  <c r="W1753" i="1"/>
  <c r="T1753" i="1"/>
  <c r="W1700" i="1"/>
  <c r="T1700" i="1"/>
  <c r="W1668" i="1"/>
  <c r="T1668" i="1"/>
  <c r="W1629" i="1"/>
  <c r="T1629" i="1"/>
  <c r="W1590" i="1"/>
  <c r="T1590" i="1"/>
  <c r="W1530" i="1"/>
  <c r="T1530" i="1"/>
  <c r="W1497" i="1"/>
  <c r="T1497" i="1"/>
  <c r="W1465" i="1"/>
  <c r="T1465" i="1"/>
  <c r="W1429" i="1"/>
  <c r="T1429" i="1"/>
  <c r="W1397" i="1"/>
  <c r="T1397" i="1"/>
  <c r="W1343" i="1"/>
  <c r="T1343" i="1"/>
  <c r="W1295" i="1"/>
  <c r="T1295" i="1"/>
  <c r="W1263" i="1"/>
  <c r="T1263" i="1"/>
  <c r="W1230" i="1"/>
  <c r="T1230" i="1"/>
  <c r="W1190" i="1"/>
  <c r="T1190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9" i="1"/>
  <c r="T1219" i="1"/>
  <c r="W958" i="1"/>
  <c r="T958" i="1"/>
  <c r="W624" i="1"/>
  <c r="T624" i="1"/>
  <c r="W361" i="1"/>
  <c r="T361" i="1"/>
  <c r="W173" i="1"/>
  <c r="T173" i="1"/>
  <c r="W141" i="1"/>
  <c r="T141" i="1"/>
  <c r="W2218" i="1"/>
  <c r="T2218" i="1"/>
  <c r="W1765" i="1"/>
  <c r="T1765" i="1"/>
  <c r="W1694" i="1"/>
  <c r="T1694" i="1"/>
  <c r="W1627" i="1"/>
  <c r="T1627" i="1"/>
  <c r="W1552" i="1"/>
  <c r="T1552" i="1"/>
  <c r="W1491" i="1"/>
  <c r="T1491" i="1"/>
  <c r="W1419" i="1"/>
  <c r="T1419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4" i="1"/>
  <c r="T1714" i="1"/>
  <c r="W1642" i="1"/>
  <c r="T1642" i="1"/>
  <c r="W1502" i="1"/>
  <c r="T1502" i="1"/>
  <c r="W1383" i="1"/>
  <c r="T1383" i="1"/>
  <c r="W2207" i="1"/>
  <c r="T2207" i="1"/>
  <c r="W2006" i="1"/>
  <c r="T2006" i="1"/>
  <c r="W1866" i="1"/>
  <c r="T1866" i="1"/>
  <c r="W1717" i="1"/>
  <c r="T1717" i="1"/>
  <c r="W1648" i="1"/>
  <c r="T1648" i="1"/>
  <c r="W1571" i="1"/>
  <c r="T1571" i="1"/>
  <c r="W1507" i="1"/>
  <c r="T1507" i="1"/>
  <c r="W1438" i="1"/>
  <c r="T1438" i="1"/>
  <c r="W1374" i="1"/>
  <c r="T1374" i="1"/>
  <c r="W748" i="1"/>
  <c r="T748" i="1"/>
  <c r="W1779" i="1"/>
  <c r="T1779" i="1"/>
  <c r="W1536" i="1"/>
  <c r="T1536" i="1"/>
  <c r="W1898" i="1"/>
  <c r="T1898" i="1"/>
  <c r="W1250" i="1"/>
  <c r="T1250" i="1"/>
  <c r="W1473" i="1"/>
  <c r="T1473" i="1"/>
  <c r="W1740" i="1"/>
  <c r="T1740" i="1"/>
  <c r="W1147" i="1"/>
  <c r="T1147" i="1"/>
  <c r="W858" i="1"/>
  <c r="T858" i="1"/>
  <c r="W594" i="1"/>
  <c r="T594" i="1"/>
  <c r="W237" i="1"/>
  <c r="T237" i="1"/>
  <c r="W233" i="1"/>
  <c r="T233" i="1"/>
  <c r="W2074" i="1"/>
  <c r="T2074" i="1"/>
  <c r="W1882" i="1"/>
  <c r="T1882" i="1"/>
  <c r="W1814" i="1"/>
  <c r="T1814" i="1"/>
  <c r="W1258" i="1"/>
  <c r="T1258" i="1"/>
  <c r="W1176" i="1"/>
  <c r="T1176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7" i="1"/>
  <c r="T2217" i="1"/>
  <c r="W2114" i="1"/>
  <c r="T2114" i="1"/>
  <c r="W2082" i="1"/>
  <c r="T2082" i="1"/>
  <c r="W1926" i="1"/>
  <c r="T1926" i="1"/>
  <c r="W1872" i="1"/>
  <c r="T1872" i="1"/>
  <c r="W1839" i="1"/>
  <c r="T1839" i="1"/>
  <c r="W1806" i="1"/>
  <c r="T1806" i="1"/>
  <c r="W1330" i="1"/>
  <c r="T1330" i="1"/>
  <c r="W1266" i="1"/>
  <c r="T1266" i="1"/>
  <c r="W1217" i="1"/>
  <c r="T1217" i="1"/>
  <c r="W1168" i="1"/>
  <c r="T1168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4" i="1"/>
  <c r="T2174" i="1"/>
  <c r="W2158" i="1"/>
  <c r="T2158" i="1"/>
  <c r="W2133" i="1"/>
  <c r="T2133" i="1"/>
  <c r="W2111" i="1"/>
  <c r="T2111" i="1"/>
  <c r="W2095" i="1"/>
  <c r="T2095" i="1"/>
  <c r="W2079" i="1"/>
  <c r="T2079" i="1"/>
  <c r="W2063" i="1"/>
  <c r="T2063" i="1"/>
  <c r="W2042" i="1"/>
  <c r="T2042" i="1"/>
  <c r="W2026" i="1"/>
  <c r="T2026" i="1"/>
  <c r="W2001" i="1"/>
  <c r="T2001" i="1"/>
  <c r="W1974" i="1"/>
  <c r="T1974" i="1"/>
  <c r="W1947" i="1"/>
  <c r="T1947" i="1"/>
  <c r="W1931" i="1"/>
  <c r="T1931" i="1"/>
  <c r="W1913" i="1"/>
  <c r="T1913" i="1"/>
  <c r="W1887" i="1"/>
  <c r="T1887" i="1"/>
  <c r="W1869" i="1"/>
  <c r="T1869" i="1"/>
  <c r="W1852" i="1"/>
  <c r="T1852" i="1"/>
  <c r="W1836" i="1"/>
  <c r="T1836" i="1"/>
  <c r="W1819" i="1"/>
  <c r="T1819" i="1"/>
  <c r="W1795" i="1"/>
  <c r="T1795" i="1"/>
  <c r="W1729" i="1"/>
  <c r="T1729" i="1"/>
  <c r="W1696" i="1"/>
  <c r="T1696" i="1"/>
  <c r="W1607" i="1"/>
  <c r="T1607" i="1"/>
  <c r="W1554" i="1"/>
  <c r="T1554" i="1"/>
  <c r="W1489" i="1"/>
  <c r="T1489" i="1"/>
  <c r="W1421" i="1"/>
  <c r="T1421" i="1"/>
  <c r="W2203" i="1"/>
  <c r="T2203" i="1"/>
  <c r="W2187" i="1"/>
  <c r="T2187" i="1"/>
  <c r="W2171" i="1"/>
  <c r="T2171" i="1"/>
  <c r="W2035" i="1"/>
  <c r="T2035" i="1"/>
  <c r="W2010" i="1"/>
  <c r="T2010" i="1"/>
  <c r="W1993" i="1"/>
  <c r="T1993" i="1"/>
  <c r="W1976" i="1"/>
  <c r="T1976" i="1"/>
  <c r="W1957" i="1"/>
  <c r="T1957" i="1"/>
  <c r="W1940" i="1"/>
  <c r="T1940" i="1"/>
  <c r="W1896" i="1"/>
  <c r="T1896" i="1"/>
  <c r="W1880" i="1"/>
  <c r="T1880" i="1"/>
  <c r="W1861" i="1"/>
  <c r="T1861" i="1"/>
  <c r="W1845" i="1"/>
  <c r="T1845" i="1"/>
  <c r="W1820" i="1"/>
  <c r="T1820" i="1"/>
  <c r="W1791" i="1"/>
  <c r="T1791" i="1"/>
  <c r="W1780" i="1"/>
  <c r="T1780" i="1"/>
  <c r="W1770" i="1"/>
  <c r="T1770" i="1"/>
  <c r="W1758" i="1"/>
  <c r="T1758" i="1"/>
  <c r="W1738" i="1"/>
  <c r="T1738" i="1"/>
  <c r="W1713" i="1"/>
  <c r="T1713" i="1"/>
  <c r="W1693" i="1"/>
  <c r="T1693" i="1"/>
  <c r="W1677" i="1"/>
  <c r="T1677" i="1"/>
  <c r="W1661" i="1"/>
  <c r="T1661" i="1"/>
  <c r="W1643" i="1"/>
  <c r="T1643" i="1"/>
  <c r="W1622" i="1"/>
  <c r="T1622" i="1"/>
  <c r="W1603" i="1"/>
  <c r="T1603" i="1"/>
  <c r="W1583" i="1"/>
  <c r="T1583" i="1"/>
  <c r="W1567" i="1"/>
  <c r="T1567" i="1"/>
  <c r="W1551" i="1"/>
  <c r="T1551" i="1"/>
  <c r="W1529" i="1"/>
  <c r="T1529" i="1"/>
  <c r="W1513" i="1"/>
  <c r="T1513" i="1"/>
  <c r="W1496" i="1"/>
  <c r="T1496" i="1"/>
  <c r="W1470" i="1"/>
  <c r="T1470" i="1"/>
  <c r="W1450" i="1"/>
  <c r="T1450" i="1"/>
  <c r="W1428" i="1"/>
  <c r="T1428" i="1"/>
  <c r="W1412" i="1"/>
  <c r="T1412" i="1"/>
  <c r="W1396" i="1"/>
  <c r="T1396" i="1"/>
  <c r="W1380" i="1"/>
  <c r="T1380" i="1"/>
  <c r="W1342" i="1"/>
  <c r="T1342" i="1"/>
  <c r="W1310" i="1"/>
  <c r="T1310" i="1"/>
  <c r="W1246" i="1"/>
  <c r="T1246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9" i="1"/>
  <c r="T2209" i="1"/>
  <c r="W2177" i="1"/>
  <c r="T2177" i="1"/>
  <c r="W2029" i="1"/>
  <c r="T2029" i="1"/>
  <c r="W1995" i="1"/>
  <c r="T1995" i="1"/>
  <c r="W1959" i="1"/>
  <c r="T1959" i="1"/>
  <c r="W653" i="1"/>
  <c r="T653" i="1"/>
  <c r="W1028" i="1"/>
  <c r="T1028" i="1"/>
  <c r="W2224" i="1"/>
  <c r="T2224" i="1"/>
  <c r="W2216" i="1"/>
  <c r="T2216" i="1"/>
  <c r="W2208" i="1"/>
  <c r="T2208" i="1"/>
  <c r="W2192" i="1"/>
  <c r="T2192" i="1"/>
  <c r="W2184" i="1"/>
  <c r="T2184" i="1"/>
  <c r="W2176" i="1"/>
  <c r="T2176" i="1"/>
  <c r="W2168" i="1"/>
  <c r="T2168" i="1"/>
  <c r="W2160" i="1"/>
  <c r="T2160" i="1"/>
  <c r="W2151" i="1"/>
  <c r="T2151" i="1"/>
  <c r="W2135" i="1"/>
  <c r="T2135" i="1"/>
  <c r="W2127" i="1"/>
  <c r="T2127" i="1"/>
  <c r="W2113" i="1"/>
  <c r="T2113" i="1"/>
  <c r="W2105" i="1"/>
  <c r="T2105" i="1"/>
  <c r="W2097" i="1"/>
  <c r="T2097" i="1"/>
  <c r="W2089" i="1"/>
  <c r="T2089" i="1"/>
  <c r="W2081" i="1"/>
  <c r="T2081" i="1"/>
  <c r="W2073" i="1"/>
  <c r="T2073" i="1"/>
  <c r="W2061" i="1"/>
  <c r="T2061" i="1"/>
  <c r="W2053" i="1"/>
  <c r="T2053" i="1"/>
  <c r="W2040" i="1"/>
  <c r="T2040" i="1"/>
  <c r="W2032" i="1"/>
  <c r="T2032" i="1"/>
  <c r="W2024" i="1"/>
  <c r="T2024" i="1"/>
  <c r="W2015" i="1"/>
  <c r="T2015" i="1"/>
  <c r="W2007" i="1"/>
  <c r="T2007" i="1"/>
  <c r="W1998" i="1"/>
  <c r="T1998" i="1"/>
  <c r="W1986" i="1"/>
  <c r="T1986" i="1"/>
  <c r="W1977" i="1"/>
  <c r="T1977" i="1"/>
  <c r="W1968" i="1"/>
  <c r="T1968" i="1"/>
  <c r="W1954" i="1"/>
  <c r="T1954" i="1"/>
  <c r="W1945" i="1"/>
  <c r="T1945" i="1"/>
  <c r="W1933" i="1"/>
  <c r="T1933" i="1"/>
  <c r="W1925" i="1"/>
  <c r="T1925" i="1"/>
  <c r="W1915" i="1"/>
  <c r="T1915" i="1"/>
  <c r="W1907" i="1"/>
  <c r="T1907" i="1"/>
  <c r="W1897" i="1"/>
  <c r="T1897" i="1"/>
  <c r="W1889" i="1"/>
  <c r="T1889" i="1"/>
  <c r="W1881" i="1"/>
  <c r="T1881" i="1"/>
  <c r="W1871" i="1"/>
  <c r="T1871" i="1"/>
  <c r="W1863" i="1"/>
  <c r="T1863" i="1"/>
  <c r="W1854" i="1"/>
  <c r="T1854" i="1"/>
  <c r="W1846" i="1"/>
  <c r="T1846" i="1"/>
  <c r="W1838" i="1"/>
  <c r="T1838" i="1"/>
  <c r="W1829" i="1"/>
  <c r="T1829" i="1"/>
  <c r="W1821" i="1"/>
  <c r="T1821" i="1"/>
  <c r="W1813" i="1"/>
  <c r="T1813" i="1"/>
  <c r="W1805" i="1"/>
  <c r="T1805" i="1"/>
  <c r="W1771" i="1"/>
  <c r="T1771" i="1"/>
  <c r="W1739" i="1"/>
  <c r="T1739" i="1"/>
  <c r="W1662" i="1"/>
  <c r="T1662" i="1"/>
  <c r="W1604" i="1"/>
  <c r="T1604" i="1"/>
  <c r="W1520" i="1"/>
  <c r="T1520" i="1"/>
  <c r="W1471" i="1"/>
  <c r="T1471" i="1"/>
  <c r="W1403" i="1"/>
  <c r="T1403" i="1"/>
  <c r="W386" i="1"/>
  <c r="T386" i="1"/>
  <c r="W378" i="1"/>
  <c r="T378" i="1"/>
  <c r="W368" i="1"/>
  <c r="T368" i="1"/>
  <c r="W1357" i="1"/>
  <c r="T1357" i="1"/>
  <c r="W1309" i="1"/>
  <c r="T1309" i="1"/>
  <c r="W1277" i="1"/>
  <c r="T1277" i="1"/>
  <c r="W1228" i="1"/>
  <c r="T1228" i="1"/>
  <c r="W1196" i="1"/>
  <c r="T1196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5" i="1"/>
  <c r="T1355" i="1"/>
  <c r="W1339" i="1"/>
  <c r="T1339" i="1"/>
  <c r="W1323" i="1"/>
  <c r="T1323" i="1"/>
  <c r="W1297" i="1"/>
  <c r="T1297" i="1"/>
  <c r="W1265" i="1"/>
  <c r="T1265" i="1"/>
  <c r="W1249" i="1"/>
  <c r="T1249" i="1"/>
  <c r="W1232" i="1"/>
  <c r="T1232" i="1"/>
  <c r="W1216" i="1"/>
  <c r="T1216" i="1"/>
  <c r="W1178" i="1"/>
  <c r="T1178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8" i="1"/>
  <c r="T2128" i="1"/>
  <c r="W2058" i="1"/>
  <c r="T2058" i="1"/>
  <c r="W1864" i="1"/>
  <c r="T1864" i="1"/>
  <c r="W1338" i="1"/>
  <c r="T1338" i="1"/>
  <c r="W1242" i="1"/>
  <c r="T1242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30" i="1"/>
  <c r="T2230" i="1"/>
  <c r="W2214" i="1"/>
  <c r="T2214" i="1"/>
  <c r="W1781" i="1"/>
  <c r="T1781" i="1"/>
  <c r="W1712" i="1"/>
  <c r="T1712" i="1"/>
  <c r="W1621" i="1"/>
  <c r="T1621" i="1"/>
  <c r="W1550" i="1"/>
  <c r="T1550" i="1"/>
  <c r="W1485" i="1"/>
  <c r="T1485" i="1"/>
  <c r="W1417" i="1"/>
  <c r="T1417" i="1"/>
  <c r="W2183" i="1"/>
  <c r="T2183" i="1"/>
  <c r="W2031" i="1"/>
  <c r="T2031" i="1"/>
  <c r="W1997" i="1"/>
  <c r="T1997" i="1"/>
  <c r="W1944" i="1"/>
  <c r="T1944" i="1"/>
  <c r="W1900" i="1"/>
  <c r="T1900" i="1"/>
  <c r="W1876" i="1"/>
  <c r="T1876" i="1"/>
  <c r="W1841" i="1"/>
  <c r="T1841" i="1"/>
  <c r="W1808" i="1"/>
  <c r="T1808" i="1"/>
  <c r="W1778" i="1"/>
  <c r="T1778" i="1"/>
  <c r="W1762" i="1"/>
  <c r="T1762" i="1"/>
  <c r="W1730" i="1"/>
  <c r="T1730" i="1"/>
  <c r="W1707" i="1"/>
  <c r="T1707" i="1"/>
  <c r="W1695" i="1"/>
  <c r="T1695" i="1"/>
  <c r="W1685" i="1"/>
  <c r="T1685" i="1"/>
  <c r="W1673" i="1"/>
  <c r="T1673" i="1"/>
  <c r="W1663" i="1"/>
  <c r="T1663" i="1"/>
  <c r="W1652" i="1"/>
  <c r="T1652" i="1"/>
  <c r="W1636" i="1"/>
  <c r="T1636" i="1"/>
  <c r="W1624" i="1"/>
  <c r="T1624" i="1"/>
  <c r="W1612" i="1"/>
  <c r="T1612" i="1"/>
  <c r="W1598" i="1"/>
  <c r="T1598" i="1"/>
  <c r="W1585" i="1"/>
  <c r="T1585" i="1"/>
  <c r="W1575" i="1"/>
  <c r="T1575" i="1"/>
  <c r="W1553" i="1"/>
  <c r="T1553" i="1"/>
  <c r="W1537" i="1"/>
  <c r="T1537" i="1"/>
  <c r="W1527" i="1"/>
  <c r="T1527" i="1"/>
  <c r="W1515" i="1"/>
  <c r="T1515" i="1"/>
  <c r="W1505" i="1"/>
  <c r="T1505" i="1"/>
  <c r="W1494" i="1"/>
  <c r="T1494" i="1"/>
  <c r="W1482" i="1"/>
  <c r="T1482" i="1"/>
  <c r="W1472" i="1"/>
  <c r="T1472" i="1"/>
  <c r="W1461" i="1"/>
  <c r="T1461" i="1"/>
  <c r="W1446" i="1"/>
  <c r="T1446" i="1"/>
  <c r="W1436" i="1"/>
  <c r="T1436" i="1"/>
  <c r="W1426" i="1"/>
  <c r="T1426" i="1"/>
  <c r="W1414" i="1"/>
  <c r="T1414" i="1"/>
  <c r="W1404" i="1"/>
  <c r="T1404" i="1"/>
  <c r="W1388" i="1"/>
  <c r="T1388" i="1"/>
  <c r="W1378" i="1"/>
  <c r="T1378" i="1"/>
  <c r="W1358" i="1"/>
  <c r="T1358" i="1"/>
  <c r="W1308" i="1"/>
  <c r="T1308" i="1"/>
  <c r="W1276" i="1"/>
  <c r="T1276" i="1"/>
  <c r="W1262" i="1"/>
  <c r="T1262" i="1"/>
  <c r="W1235" i="1"/>
  <c r="T1235" i="1"/>
  <c r="W1197" i="1"/>
  <c r="T1197" i="1"/>
  <c r="W1164" i="1"/>
  <c r="T1164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1" i="1"/>
  <c r="T2201" i="1"/>
  <c r="W2169" i="1"/>
  <c r="T2169" i="1"/>
  <c r="W2020" i="1"/>
  <c r="T2020" i="1"/>
  <c r="W1987" i="1"/>
  <c r="T1987" i="1"/>
  <c r="W1951" i="1"/>
  <c r="T1951" i="1"/>
  <c r="W1686" i="1"/>
  <c r="T1686" i="1"/>
  <c r="W1653" i="1"/>
  <c r="T1653" i="1"/>
  <c r="W1613" i="1"/>
  <c r="T1613" i="1"/>
  <c r="W1576" i="1"/>
  <c r="T1576" i="1"/>
  <c r="W1528" i="1"/>
  <c r="T1528" i="1"/>
  <c r="W1495" i="1"/>
  <c r="T1495" i="1"/>
  <c r="W1462" i="1"/>
  <c r="T1462" i="1"/>
  <c r="W1427" i="1"/>
  <c r="T1427" i="1"/>
  <c r="W1395" i="1"/>
  <c r="T1395" i="1"/>
  <c r="W360" i="1"/>
  <c r="T360" i="1"/>
  <c r="W352" i="1"/>
  <c r="T352" i="1"/>
  <c r="W336" i="1"/>
  <c r="T336" i="1"/>
  <c r="W1366" i="1"/>
  <c r="T1366" i="1"/>
  <c r="W1317" i="1"/>
  <c r="T1317" i="1"/>
  <c r="W1269" i="1"/>
  <c r="T1269" i="1"/>
  <c r="W1236" i="1"/>
  <c r="T1236" i="1"/>
  <c r="W1171" i="1"/>
  <c r="T1171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9" i="1"/>
  <c r="T2229" i="1"/>
  <c r="W2213" i="1"/>
  <c r="T2213" i="1"/>
  <c r="W2189" i="1"/>
  <c r="T2189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1999" i="1"/>
  <c r="T1999" i="1"/>
  <c r="W1982" i="1"/>
  <c r="T1982" i="1"/>
  <c r="W1955" i="1"/>
  <c r="T1955" i="1"/>
  <c r="W1938" i="1"/>
  <c r="T1938" i="1"/>
  <c r="W1921" i="1"/>
  <c r="T1921" i="1"/>
  <c r="W1902" i="1"/>
  <c r="T1902" i="1"/>
  <c r="W1886" i="1"/>
  <c r="T1886" i="1"/>
  <c r="W1868" i="1"/>
  <c r="T1868" i="1"/>
  <c r="W1843" i="1"/>
  <c r="T1843" i="1"/>
  <c r="W1826" i="1"/>
  <c r="T1826" i="1"/>
  <c r="W1810" i="1"/>
  <c r="T1810" i="1"/>
  <c r="W1784" i="1"/>
  <c r="T1784" i="1"/>
  <c r="W1768" i="1"/>
  <c r="T1768" i="1"/>
  <c r="W1752" i="1"/>
  <c r="T1752" i="1"/>
  <c r="W1728" i="1"/>
  <c r="T1728" i="1"/>
  <c r="W1710" i="1"/>
  <c r="T1710" i="1"/>
  <c r="W1691" i="1"/>
  <c r="T1691" i="1"/>
  <c r="W1675" i="1"/>
  <c r="T1675" i="1"/>
  <c r="W1659" i="1"/>
  <c r="T1659" i="1"/>
  <c r="W1628" i="1"/>
  <c r="T1628" i="1"/>
  <c r="W1589" i="1"/>
  <c r="T1589" i="1"/>
  <c r="W1549" i="1"/>
  <c r="T1549" i="1"/>
  <c r="W1517" i="1"/>
  <c r="T1517" i="1"/>
  <c r="W1484" i="1"/>
  <c r="T1484" i="1"/>
  <c r="W1448" i="1"/>
  <c r="T1448" i="1"/>
  <c r="W1416" i="1"/>
  <c r="T1416" i="1"/>
  <c r="W1384" i="1"/>
  <c r="T1384" i="1"/>
  <c r="W1318" i="1"/>
  <c r="T1318" i="1"/>
  <c r="W1238" i="1"/>
  <c r="T1238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2" i="1"/>
  <c r="T1372" i="1"/>
  <c r="W1347" i="1"/>
  <c r="T1347" i="1"/>
  <c r="W1331" i="1"/>
  <c r="T1331" i="1"/>
  <c r="W1305" i="1"/>
  <c r="T1305" i="1"/>
  <c r="W1273" i="1"/>
  <c r="T1273" i="1"/>
  <c r="W1251" i="1"/>
  <c r="T1251" i="1"/>
  <c r="W1234" i="1"/>
  <c r="T1234" i="1"/>
  <c r="W1186" i="1"/>
  <c r="T1186" i="1"/>
  <c r="W1169" i="1"/>
  <c r="T1169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7" i="1"/>
  <c r="T1767" i="1"/>
  <c r="W1588" i="1"/>
  <c r="T1588" i="1"/>
  <c r="W1475" i="1"/>
  <c r="T1475" i="1"/>
  <c r="W288" i="1"/>
  <c r="T288" i="1"/>
  <c r="W216" i="1"/>
  <c r="T216" i="1"/>
  <c r="W72" i="1"/>
  <c r="T72" i="1"/>
  <c r="W1759" i="1"/>
  <c r="T1759" i="1"/>
  <c r="W1500" i="1"/>
  <c r="T1500" i="1"/>
  <c r="W218" i="1"/>
  <c r="T218" i="1"/>
  <c r="W74" i="1"/>
  <c r="T74" i="1"/>
  <c r="W1423" i="1"/>
  <c r="T1423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1" i="1"/>
  <c r="T1751" i="1"/>
  <c r="W1572" i="1"/>
  <c r="T1572" i="1"/>
  <c r="W1540" i="1"/>
  <c r="T1540" i="1"/>
  <c r="W50" i="1"/>
  <c r="T50" i="1"/>
  <c r="W1649" i="1"/>
  <c r="T1649" i="1"/>
  <c r="W1508" i="1"/>
  <c r="T1508" i="1"/>
  <c r="W1391" i="1"/>
  <c r="T1391" i="1"/>
  <c r="Y1620" i="1"/>
  <c r="V1620" i="1"/>
  <c r="X1620" i="1" s="1"/>
  <c r="Y2219" i="1"/>
  <c r="V2219" i="1"/>
  <c r="X2219" i="1" s="1"/>
  <c r="Y2138" i="1"/>
  <c r="V2138" i="1"/>
  <c r="X2138" i="1" s="1"/>
  <c r="Y2122" i="1"/>
  <c r="V2122" i="1"/>
  <c r="X2122" i="1" s="1"/>
  <c r="Y2100" i="1"/>
  <c r="V2100" i="1"/>
  <c r="X2100" i="1" s="1"/>
  <c r="Y2084" i="1"/>
  <c r="V2084" i="1"/>
  <c r="X2084" i="1" s="1"/>
  <c r="Y2064" i="1"/>
  <c r="V2064" i="1"/>
  <c r="X2064" i="1" s="1"/>
  <c r="Y2043" i="1"/>
  <c r="V2043" i="1"/>
  <c r="X2043" i="1" s="1"/>
  <c r="Y1924" i="1"/>
  <c r="V1924" i="1"/>
  <c r="X1924" i="1" s="1"/>
  <c r="Y654" i="1"/>
  <c r="V654" i="1"/>
  <c r="X654" i="1" s="1"/>
  <c r="Y2223" i="1"/>
  <c r="V2223" i="1"/>
  <c r="X2223" i="1" s="1"/>
  <c r="Y2150" i="1"/>
  <c r="V2150" i="1"/>
  <c r="X2150" i="1" s="1"/>
  <c r="Y2126" i="1"/>
  <c r="V2126" i="1"/>
  <c r="X2126" i="1" s="1"/>
  <c r="Y2104" i="1"/>
  <c r="V2104" i="1"/>
  <c r="X2104" i="1" s="1"/>
  <c r="Y2088" i="1"/>
  <c r="V2088" i="1"/>
  <c r="X2088" i="1" s="1"/>
  <c r="Y2072" i="1"/>
  <c r="V2072" i="1"/>
  <c r="X2072" i="1" s="1"/>
  <c r="Y2052" i="1"/>
  <c r="V2052" i="1"/>
  <c r="X2052" i="1" s="1"/>
  <c r="W1639" i="1"/>
  <c r="T1639" i="1"/>
  <c r="W1424" i="1"/>
  <c r="T1424" i="1"/>
  <c r="W1155" i="1"/>
  <c r="T1155" i="1"/>
  <c r="W848" i="1"/>
  <c r="T848" i="1"/>
  <c r="W221" i="1"/>
  <c r="T221" i="1"/>
  <c r="W78" i="1"/>
  <c r="T78" i="1"/>
  <c r="W1224" i="1"/>
  <c r="T1224" i="1"/>
  <c r="W889" i="1"/>
  <c r="T889" i="1"/>
  <c r="W759" i="1"/>
  <c r="T759" i="1"/>
  <c r="W507" i="1"/>
  <c r="T507" i="1"/>
  <c r="W272" i="1"/>
  <c r="T272" i="1"/>
  <c r="W1356" i="1"/>
  <c r="T1356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8" i="1"/>
  <c r="T2178" i="1"/>
  <c r="W2059" i="1"/>
  <c r="T2059" i="1"/>
  <c r="W1988" i="1"/>
  <c r="T1988" i="1"/>
  <c r="W1875" i="1"/>
  <c r="T1875" i="1"/>
  <c r="W1769" i="1"/>
  <c r="T1769" i="1"/>
  <c r="W1684" i="1"/>
  <c r="T1684" i="1"/>
  <c r="W1611" i="1"/>
  <c r="T1611" i="1"/>
  <c r="W1514" i="1"/>
  <c r="T1514" i="1"/>
  <c r="W1413" i="1"/>
  <c r="T1413" i="1"/>
  <c r="W1319" i="1"/>
  <c r="T1319" i="1"/>
  <c r="W1247" i="1"/>
  <c r="T1247" i="1"/>
  <c r="W1173" i="1"/>
  <c r="T1173" i="1"/>
  <c r="W1070" i="1"/>
  <c r="T1070" i="1"/>
  <c r="W332" i="1"/>
  <c r="T332" i="1"/>
  <c r="W186" i="1"/>
  <c r="T186" i="1"/>
  <c r="W1348" i="1"/>
  <c r="T1348" i="1"/>
  <c r="W822" i="1"/>
  <c r="T822" i="1"/>
  <c r="W217" i="1"/>
  <c r="T217" i="1"/>
  <c r="W2202" i="1"/>
  <c r="T2202" i="1"/>
  <c r="W1664" i="1"/>
  <c r="T1664" i="1"/>
  <c r="W1522" i="1"/>
  <c r="T1522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8" i="1"/>
  <c r="T1658" i="1"/>
  <c r="W1568" i="1"/>
  <c r="T1568" i="1"/>
  <c r="W1435" i="1"/>
  <c r="T1435" i="1"/>
  <c r="W710" i="1"/>
  <c r="T710" i="1"/>
  <c r="W2175" i="1"/>
  <c r="T2175" i="1"/>
  <c r="W1953" i="1"/>
  <c r="T1953" i="1"/>
  <c r="W1833" i="1"/>
  <c r="T1833" i="1"/>
  <c r="W1681" i="1"/>
  <c r="T1681" i="1"/>
  <c r="W1608" i="1"/>
  <c r="T1608" i="1"/>
  <c r="W1539" i="1"/>
  <c r="T1539" i="1"/>
  <c r="W1474" i="1"/>
  <c r="T1474" i="1"/>
  <c r="W1406" i="1"/>
  <c r="T1406" i="1"/>
  <c r="W1083" i="1"/>
  <c r="T1083" i="1"/>
  <c r="W444" i="1"/>
  <c r="T444" i="1"/>
  <c r="W1676" i="1"/>
  <c r="T1676" i="1"/>
  <c r="W1401" i="1"/>
  <c r="T1401" i="1"/>
  <c r="W379" i="1"/>
  <c r="T379" i="1"/>
  <c r="W910" i="1"/>
  <c r="T910" i="1"/>
  <c r="W1788" i="1"/>
  <c r="T1788" i="1"/>
  <c r="W1213" i="1"/>
  <c r="T1213" i="1"/>
  <c r="W1061" i="1"/>
  <c r="T1061" i="1"/>
  <c r="W792" i="1"/>
  <c r="T792" i="1"/>
  <c r="W365" i="1"/>
  <c r="T365" i="1"/>
  <c r="W1364" i="1"/>
  <c r="T1364" i="1"/>
  <c r="W1498" i="1"/>
  <c r="T1498" i="1"/>
  <c r="W1934" i="1"/>
  <c r="T1934" i="1"/>
  <c r="W1847" i="1"/>
  <c r="T1847" i="1"/>
  <c r="W1322" i="1"/>
  <c r="T1322" i="1"/>
  <c r="W1225" i="1"/>
  <c r="T1225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6" i="1"/>
  <c r="T2136" i="1"/>
  <c r="W2098" i="1"/>
  <c r="T2098" i="1"/>
  <c r="W2050" i="1"/>
  <c r="T2050" i="1"/>
  <c r="W1890" i="1"/>
  <c r="T1890" i="1"/>
  <c r="W1855" i="1"/>
  <c r="T1855" i="1"/>
  <c r="W1822" i="1"/>
  <c r="T1822" i="1"/>
  <c r="W1362" i="1"/>
  <c r="T1362" i="1"/>
  <c r="W1298" i="1"/>
  <c r="T1298" i="1"/>
  <c r="W1233" i="1"/>
  <c r="T1233" i="1"/>
  <c r="W1185" i="1"/>
  <c r="T1185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2" i="1"/>
  <c r="T2182" i="1"/>
  <c r="W2166" i="1"/>
  <c r="T2166" i="1"/>
  <c r="W2141" i="1"/>
  <c r="T2141" i="1"/>
  <c r="W2125" i="1"/>
  <c r="T2125" i="1"/>
  <c r="W2103" i="1"/>
  <c r="T2103" i="1"/>
  <c r="W2087" i="1"/>
  <c r="T2087" i="1"/>
  <c r="W2071" i="1"/>
  <c r="T2071" i="1"/>
  <c r="W2055" i="1"/>
  <c r="T2055" i="1"/>
  <c r="W2034" i="1"/>
  <c r="T2034" i="1"/>
  <c r="W2009" i="1"/>
  <c r="T2009" i="1"/>
  <c r="W1992" i="1"/>
  <c r="T1992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27" i="1"/>
  <c r="T1827" i="1"/>
  <c r="W1811" i="1"/>
  <c r="T1811" i="1"/>
  <c r="W1777" i="1"/>
  <c r="T1777" i="1"/>
  <c r="W1716" i="1"/>
  <c r="T1716" i="1"/>
  <c r="W1625" i="1"/>
  <c r="T1625" i="1"/>
  <c r="W1569" i="1"/>
  <c r="T1569" i="1"/>
  <c r="W1538" i="1"/>
  <c r="T1538" i="1"/>
  <c r="W1437" i="1"/>
  <c r="T1437" i="1"/>
  <c r="W2211" i="1"/>
  <c r="T2211" i="1"/>
  <c r="W2195" i="1"/>
  <c r="T2195" i="1"/>
  <c r="W2179" i="1"/>
  <c r="T2179" i="1"/>
  <c r="W2163" i="1"/>
  <c r="T2163" i="1"/>
  <c r="W2027" i="1"/>
  <c r="T2027" i="1"/>
  <c r="W2002" i="1"/>
  <c r="T2002" i="1"/>
  <c r="W1985" i="1"/>
  <c r="T1985" i="1"/>
  <c r="W1967" i="1"/>
  <c r="T1967" i="1"/>
  <c r="W1949" i="1"/>
  <c r="T1949" i="1"/>
  <c r="W1906" i="1"/>
  <c r="T1906" i="1"/>
  <c r="W1888" i="1"/>
  <c r="T1888" i="1"/>
  <c r="W1870" i="1"/>
  <c r="T1870" i="1"/>
  <c r="W1853" i="1"/>
  <c r="T1853" i="1"/>
  <c r="W1837" i="1"/>
  <c r="T1837" i="1"/>
  <c r="W1812" i="1"/>
  <c r="T1812" i="1"/>
  <c r="W1786" i="1"/>
  <c r="T1786" i="1"/>
  <c r="W1774" i="1"/>
  <c r="T1774" i="1"/>
  <c r="W1764" i="1"/>
  <c r="T1764" i="1"/>
  <c r="W1754" i="1"/>
  <c r="T1754" i="1"/>
  <c r="W1732" i="1"/>
  <c r="T1732" i="1"/>
  <c r="W1704" i="1"/>
  <c r="T1704" i="1"/>
  <c r="W1687" i="1"/>
  <c r="T1687" i="1"/>
  <c r="W1671" i="1"/>
  <c r="T1671" i="1"/>
  <c r="W1654" i="1"/>
  <c r="T1654" i="1"/>
  <c r="W1632" i="1"/>
  <c r="T1632" i="1"/>
  <c r="W1614" i="1"/>
  <c r="T1614" i="1"/>
  <c r="W1596" i="1"/>
  <c r="T1596" i="1"/>
  <c r="W1577" i="1"/>
  <c r="T1577" i="1"/>
  <c r="W1561" i="1"/>
  <c r="T1561" i="1"/>
  <c r="W1535" i="1"/>
  <c r="T1535" i="1"/>
  <c r="W1519" i="1"/>
  <c r="T1519" i="1"/>
  <c r="W1503" i="1"/>
  <c r="T1503" i="1"/>
  <c r="W1480" i="1"/>
  <c r="T1480" i="1"/>
  <c r="W1464" i="1"/>
  <c r="T1464" i="1"/>
  <c r="W1434" i="1"/>
  <c r="T1434" i="1"/>
  <c r="W1418" i="1"/>
  <c r="T1418" i="1"/>
  <c r="W1402" i="1"/>
  <c r="T1402" i="1"/>
  <c r="W1386" i="1"/>
  <c r="T1386" i="1"/>
  <c r="W1369" i="1"/>
  <c r="T1369" i="1"/>
  <c r="W1316" i="1"/>
  <c r="T1316" i="1"/>
  <c r="W1252" i="1"/>
  <c r="T1252" i="1"/>
  <c r="W1187" i="1"/>
  <c r="T1187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3" i="1"/>
  <c r="T2193" i="1"/>
  <c r="W2161" i="1"/>
  <c r="T2161" i="1"/>
  <c r="W2012" i="1"/>
  <c r="T2012" i="1"/>
  <c r="W1978" i="1"/>
  <c r="T1978" i="1"/>
  <c r="W1942" i="1"/>
  <c r="T1942" i="1"/>
  <c r="W1619" i="1"/>
  <c r="T1619" i="1"/>
  <c r="W2228" i="1"/>
  <c r="T2228" i="1"/>
  <c r="W2220" i="1"/>
  <c r="T2220" i="1"/>
  <c r="W2212" i="1"/>
  <c r="T2212" i="1"/>
  <c r="W2204" i="1"/>
  <c r="T2204" i="1"/>
  <c r="W2188" i="1"/>
  <c r="T2188" i="1"/>
  <c r="W2180" i="1"/>
  <c r="T2180" i="1"/>
  <c r="W2172" i="1"/>
  <c r="T2172" i="1"/>
  <c r="W2164" i="1"/>
  <c r="T2164" i="1"/>
  <c r="W2156" i="1"/>
  <c r="T2156" i="1"/>
  <c r="W2139" i="1"/>
  <c r="T2139" i="1"/>
  <c r="W2131" i="1"/>
  <c r="T2131" i="1"/>
  <c r="W2123" i="1"/>
  <c r="T2123" i="1"/>
  <c r="W2109" i="1"/>
  <c r="T2109" i="1"/>
  <c r="W2101" i="1"/>
  <c r="T2101" i="1"/>
  <c r="W2093" i="1"/>
  <c r="T2093" i="1"/>
  <c r="W2085" i="1"/>
  <c r="T2085" i="1"/>
  <c r="W2077" i="1"/>
  <c r="T2077" i="1"/>
  <c r="W2069" i="1"/>
  <c r="T2069" i="1"/>
  <c r="W2057" i="1"/>
  <c r="T2057" i="1"/>
  <c r="W2044" i="1"/>
  <c r="T2044" i="1"/>
  <c r="W2036" i="1"/>
  <c r="T2036" i="1"/>
  <c r="W2028" i="1"/>
  <c r="T2028" i="1"/>
  <c r="W2019" i="1"/>
  <c r="T2019" i="1"/>
  <c r="W2011" i="1"/>
  <c r="T2011" i="1"/>
  <c r="W2003" i="1"/>
  <c r="T2003" i="1"/>
  <c r="W1994" i="1"/>
  <c r="T1994" i="1"/>
  <c r="W1981" i="1"/>
  <c r="T1981" i="1"/>
  <c r="W1972" i="1"/>
  <c r="T1972" i="1"/>
  <c r="W1958" i="1"/>
  <c r="T1958" i="1"/>
  <c r="W1950" i="1"/>
  <c r="T1950" i="1"/>
  <c r="W1941" i="1"/>
  <c r="T1941" i="1"/>
  <c r="W1929" i="1"/>
  <c r="T1929" i="1"/>
  <c r="W1920" i="1"/>
  <c r="T1920" i="1"/>
  <c r="W1911" i="1"/>
  <c r="T1911" i="1"/>
  <c r="W1901" i="1"/>
  <c r="T1901" i="1"/>
  <c r="W1893" i="1"/>
  <c r="T1893" i="1"/>
  <c r="W1885" i="1"/>
  <c r="T1885" i="1"/>
  <c r="W1877" i="1"/>
  <c r="T1877" i="1"/>
  <c r="W1867" i="1"/>
  <c r="T1867" i="1"/>
  <c r="W1858" i="1"/>
  <c r="T1858" i="1"/>
  <c r="W1850" i="1"/>
  <c r="T1850" i="1"/>
  <c r="W1842" i="1"/>
  <c r="T1842" i="1"/>
  <c r="W1834" i="1"/>
  <c r="T1834" i="1"/>
  <c r="W1825" i="1"/>
  <c r="T1825" i="1"/>
  <c r="W1817" i="1"/>
  <c r="T1817" i="1"/>
  <c r="W1809" i="1"/>
  <c r="T1809" i="1"/>
  <c r="W1792" i="1"/>
  <c r="T1792" i="1"/>
  <c r="W1755" i="1"/>
  <c r="T1755" i="1"/>
  <c r="W1678" i="1"/>
  <c r="T1678" i="1"/>
  <c r="W1644" i="1"/>
  <c r="T1644" i="1"/>
  <c r="W1584" i="1"/>
  <c r="T1584" i="1"/>
  <c r="W1504" i="1"/>
  <c r="T1504" i="1"/>
  <c r="W1451" i="1"/>
  <c r="T1451" i="1"/>
  <c r="W1387" i="1"/>
  <c r="T1387" i="1"/>
  <c r="W380" i="1"/>
  <c r="T380" i="1"/>
  <c r="W370" i="1"/>
  <c r="T370" i="1"/>
  <c r="W322" i="1"/>
  <c r="T322" i="1"/>
  <c r="W1341" i="1"/>
  <c r="T1341" i="1"/>
  <c r="W1293" i="1"/>
  <c r="T1293" i="1"/>
  <c r="W1245" i="1"/>
  <c r="T1245" i="1"/>
  <c r="W1212" i="1"/>
  <c r="T1212" i="1"/>
  <c r="W1163" i="1"/>
  <c r="T1163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5" i="1"/>
  <c r="T1345" i="1"/>
  <c r="W1329" i="1"/>
  <c r="T1329" i="1"/>
  <c r="W1307" i="1"/>
  <c r="T1307" i="1"/>
  <c r="W1281" i="1"/>
  <c r="T1281" i="1"/>
  <c r="W1259" i="1"/>
  <c r="T1259" i="1"/>
  <c r="W1243" i="1"/>
  <c r="T1243" i="1"/>
  <c r="W1226" i="1"/>
  <c r="T1226" i="1"/>
  <c r="W1194" i="1"/>
  <c r="T1194" i="1"/>
  <c r="W1167" i="1"/>
  <c r="T1167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5" i="1"/>
  <c r="T2225" i="1"/>
  <c r="W2090" i="1"/>
  <c r="T2090" i="1"/>
  <c r="W1916" i="1"/>
  <c r="T1916" i="1"/>
  <c r="W1830" i="1"/>
  <c r="T1830" i="1"/>
  <c r="W1306" i="1"/>
  <c r="T1306" i="1"/>
  <c r="W1193" i="1"/>
  <c r="T1193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2" i="1"/>
  <c r="T2222" i="1"/>
  <c r="W2206" i="1"/>
  <c r="T2206" i="1"/>
  <c r="W1733" i="1"/>
  <c r="T1733" i="1"/>
  <c r="W1692" i="1"/>
  <c r="T1692" i="1"/>
  <c r="W1602" i="1"/>
  <c r="T1602" i="1"/>
  <c r="W1534" i="1"/>
  <c r="T1534" i="1"/>
  <c r="W1433" i="1"/>
  <c r="T1433" i="1"/>
  <c r="W2199" i="1"/>
  <c r="T2199" i="1"/>
  <c r="W2167" i="1"/>
  <c r="T2167" i="1"/>
  <c r="W2014" i="1"/>
  <c r="T2014" i="1"/>
  <c r="W1961" i="1"/>
  <c r="T1961" i="1"/>
  <c r="W1910" i="1"/>
  <c r="T1910" i="1"/>
  <c r="W1892" i="1"/>
  <c r="T1892" i="1"/>
  <c r="W1857" i="1"/>
  <c r="T1857" i="1"/>
  <c r="W1824" i="1"/>
  <c r="T1824" i="1"/>
  <c r="W1782" i="1"/>
  <c r="T1782" i="1"/>
  <c r="W1766" i="1"/>
  <c r="T1766" i="1"/>
  <c r="W1734" i="1"/>
  <c r="T1734" i="1"/>
  <c r="W1715" i="1"/>
  <c r="T1715" i="1"/>
  <c r="W1702" i="1"/>
  <c r="T1702" i="1"/>
  <c r="W1689" i="1"/>
  <c r="T1689" i="1"/>
  <c r="W1679" i="1"/>
  <c r="T1679" i="1"/>
  <c r="W1669" i="1"/>
  <c r="T1669" i="1"/>
  <c r="W1657" i="1"/>
  <c r="T1657" i="1"/>
  <c r="W1646" i="1"/>
  <c r="T1646" i="1"/>
  <c r="W1630" i="1"/>
  <c r="T1630" i="1"/>
  <c r="W1616" i="1"/>
  <c r="T1616" i="1"/>
  <c r="W1606" i="1"/>
  <c r="T1606" i="1"/>
  <c r="W1591" i="1"/>
  <c r="T1591" i="1"/>
  <c r="W1579" i="1"/>
  <c r="T1579" i="1"/>
  <c r="W1570" i="1"/>
  <c r="T1570" i="1"/>
  <c r="W1547" i="1"/>
  <c r="T1547" i="1"/>
  <c r="W1531" i="1"/>
  <c r="T1531" i="1"/>
  <c r="W1521" i="1"/>
  <c r="T1521" i="1"/>
  <c r="W1511" i="1"/>
  <c r="T1511" i="1"/>
  <c r="W1499" i="1"/>
  <c r="T1499" i="1"/>
  <c r="W1488" i="1"/>
  <c r="T1488" i="1"/>
  <c r="W1478" i="1"/>
  <c r="T1478" i="1"/>
  <c r="W1466" i="1"/>
  <c r="T1466" i="1"/>
  <c r="W1452" i="1"/>
  <c r="T1452" i="1"/>
  <c r="W1442" i="1"/>
  <c r="T1442" i="1"/>
  <c r="W1430" i="1"/>
  <c r="T1430" i="1"/>
  <c r="W1420" i="1"/>
  <c r="T1420" i="1"/>
  <c r="W1410" i="1"/>
  <c r="T1410" i="1"/>
  <c r="W1398" i="1"/>
  <c r="T1398" i="1"/>
  <c r="W1382" i="1"/>
  <c r="T1382" i="1"/>
  <c r="W1371" i="1"/>
  <c r="T1371" i="1"/>
  <c r="W1340" i="1"/>
  <c r="T1340" i="1"/>
  <c r="W1294" i="1"/>
  <c r="T1294" i="1"/>
  <c r="W1268" i="1"/>
  <c r="T1268" i="1"/>
  <c r="W1244" i="1"/>
  <c r="T1244" i="1"/>
  <c r="W1229" i="1"/>
  <c r="T1229" i="1"/>
  <c r="W1170" i="1"/>
  <c r="T1170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5" i="1"/>
  <c r="T2185" i="1"/>
  <c r="W2037" i="1"/>
  <c r="T2037" i="1"/>
  <c r="W2004" i="1"/>
  <c r="T2004" i="1"/>
  <c r="W1969" i="1"/>
  <c r="T1969" i="1"/>
  <c r="W1703" i="1"/>
  <c r="T1703" i="1"/>
  <c r="W1670" i="1"/>
  <c r="T1670" i="1"/>
  <c r="W1631" i="1"/>
  <c r="T1631" i="1"/>
  <c r="W1592" i="1"/>
  <c r="T1592" i="1"/>
  <c r="W1560" i="1"/>
  <c r="T1560" i="1"/>
  <c r="W1512" i="1"/>
  <c r="T1512" i="1"/>
  <c r="W1479" i="1"/>
  <c r="T1479" i="1"/>
  <c r="W1443" i="1"/>
  <c r="T1443" i="1"/>
  <c r="W1411" i="1"/>
  <c r="T1411" i="1"/>
  <c r="W1379" i="1"/>
  <c r="T1379" i="1"/>
  <c r="W354" i="1"/>
  <c r="T354" i="1"/>
  <c r="W338" i="1"/>
  <c r="T338" i="1"/>
  <c r="W330" i="1"/>
  <c r="T330" i="1"/>
  <c r="W1333" i="1"/>
  <c r="T1333" i="1"/>
  <c r="W1285" i="1"/>
  <c r="T1285" i="1"/>
  <c r="W1253" i="1"/>
  <c r="T1253" i="1"/>
  <c r="W1220" i="1"/>
  <c r="T1220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1" i="1"/>
  <c r="T2221" i="1"/>
  <c r="W2205" i="1"/>
  <c r="T2205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73" i="1"/>
  <c r="T1973" i="1"/>
  <c r="W1946" i="1"/>
  <c r="T1946" i="1"/>
  <c r="W1930" i="1"/>
  <c r="T1930" i="1"/>
  <c r="W1912" i="1"/>
  <c r="T1912" i="1"/>
  <c r="W1894" i="1"/>
  <c r="T1894" i="1"/>
  <c r="W1878" i="1"/>
  <c r="T1878" i="1"/>
  <c r="W1851" i="1"/>
  <c r="T1851" i="1"/>
  <c r="W1835" i="1"/>
  <c r="T1835" i="1"/>
  <c r="W1818" i="1"/>
  <c r="T1818" i="1"/>
  <c r="W1794" i="1"/>
  <c r="T1794" i="1"/>
  <c r="W1776" i="1"/>
  <c r="T1776" i="1"/>
  <c r="W1760" i="1"/>
  <c r="T1760" i="1"/>
  <c r="W1736" i="1"/>
  <c r="T1736" i="1"/>
  <c r="W1720" i="1"/>
  <c r="T1720" i="1"/>
  <c r="W1699" i="1"/>
  <c r="T1699" i="1"/>
  <c r="W1683" i="1"/>
  <c r="T1683" i="1"/>
  <c r="W1667" i="1"/>
  <c r="T1667" i="1"/>
  <c r="W1650" i="1"/>
  <c r="T1650" i="1"/>
  <c r="W1610" i="1"/>
  <c r="T1610" i="1"/>
  <c r="W1573" i="1"/>
  <c r="T1573" i="1"/>
  <c r="W1533" i="1"/>
  <c r="T1533" i="1"/>
  <c r="W1501" i="1"/>
  <c r="T1501" i="1"/>
  <c r="W1468" i="1"/>
  <c r="T1468" i="1"/>
  <c r="W1432" i="1"/>
  <c r="T1432" i="1"/>
  <c r="W1400" i="1"/>
  <c r="T1400" i="1"/>
  <c r="W1367" i="1"/>
  <c r="T1367" i="1"/>
  <c r="W1270" i="1"/>
  <c r="T1270" i="1"/>
  <c r="W1172" i="1"/>
  <c r="T1172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3" i="1"/>
  <c r="T1363" i="1"/>
  <c r="W1337" i="1"/>
  <c r="T1337" i="1"/>
  <c r="W1315" i="1"/>
  <c r="T1315" i="1"/>
  <c r="W1283" i="1"/>
  <c r="T1283" i="1"/>
  <c r="W1267" i="1"/>
  <c r="T1267" i="1"/>
  <c r="W1241" i="1"/>
  <c r="T1241" i="1"/>
  <c r="W1218" i="1"/>
  <c r="T1218" i="1"/>
  <c r="W1175" i="1"/>
  <c r="T1175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6" i="1"/>
  <c r="T1666" i="1"/>
  <c r="W1524" i="1"/>
  <c r="T1524" i="1"/>
  <c r="W1407" i="1"/>
  <c r="T1407" i="1"/>
  <c r="W256" i="1"/>
  <c r="T256" i="1"/>
  <c r="W104" i="1"/>
  <c r="T104" i="1"/>
  <c r="W8" i="1"/>
  <c r="T8" i="1"/>
  <c r="W1581" i="1"/>
  <c r="T1581" i="1"/>
  <c r="W1447" i="1"/>
  <c r="T1447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9" i="1"/>
  <c r="T1719" i="1"/>
  <c r="W1783" i="1"/>
  <c r="T1783" i="1"/>
  <c r="W178" i="1"/>
  <c r="T178" i="1"/>
  <c r="W1682" i="1"/>
  <c r="T1682" i="1"/>
  <c r="W1609" i="1"/>
  <c r="T1609" i="1"/>
  <c r="W1458" i="1"/>
  <c r="T1458" i="1"/>
  <c r="Y1722" i="1"/>
  <c r="V1722" i="1"/>
  <c r="X1722" i="1" s="1"/>
  <c r="Y2227" i="1"/>
  <c r="V2227" i="1"/>
  <c r="X2227" i="1" s="1"/>
  <c r="Y2155" i="1"/>
  <c r="V2155" i="1"/>
  <c r="X2155" i="1" s="1"/>
  <c r="Y2130" i="1"/>
  <c r="V2130" i="1"/>
  <c r="X2130" i="1" s="1"/>
  <c r="Y2108" i="1"/>
  <c r="V2108" i="1"/>
  <c r="X2108" i="1" s="1"/>
  <c r="Y2092" i="1"/>
  <c r="V2092" i="1"/>
  <c r="X2092" i="1" s="1"/>
  <c r="Y2076" i="1"/>
  <c r="V2076" i="1"/>
  <c r="X2076" i="1" s="1"/>
  <c r="Y2056" i="1"/>
  <c r="V2056" i="1"/>
  <c r="X2056" i="1" s="1"/>
  <c r="Y1617" i="1"/>
  <c r="V1617" i="1"/>
  <c r="X1617" i="1" s="1"/>
  <c r="Y1936" i="1"/>
  <c r="V1936" i="1"/>
  <c r="X1936" i="1" s="1"/>
  <c r="Y1914" i="1"/>
  <c r="V1914" i="1"/>
  <c r="X1914" i="1" s="1"/>
  <c r="Y1796" i="1"/>
  <c r="V1796" i="1"/>
  <c r="X1796" i="1" s="1"/>
  <c r="Y2231" i="1"/>
  <c r="V2231" i="1"/>
  <c r="X2231" i="1" s="1"/>
  <c r="Y2215" i="1"/>
  <c r="V2215" i="1"/>
  <c r="X2215" i="1" s="1"/>
  <c r="Y2134" i="1"/>
  <c r="V2134" i="1"/>
  <c r="X2134" i="1" s="1"/>
  <c r="Y2112" i="1"/>
  <c r="V2112" i="1"/>
  <c r="X2112" i="1" s="1"/>
  <c r="Y2096" i="1"/>
  <c r="V2096" i="1"/>
  <c r="X2096" i="1" s="1"/>
  <c r="Y2080" i="1"/>
  <c r="V2080" i="1"/>
  <c r="X2080" i="1" s="1"/>
  <c r="Y2060" i="1"/>
  <c r="V2060" i="1"/>
  <c r="X2060" i="1" s="1"/>
  <c r="Y2039" i="1"/>
  <c r="V2039" i="1"/>
  <c r="X2039" i="1" s="1"/>
  <c r="Y1422" i="1"/>
  <c r="V1422" i="1"/>
  <c r="X1422" i="1" s="1"/>
  <c r="Y1390" i="1"/>
  <c r="V1390" i="1"/>
  <c r="X1390" i="1" s="1"/>
  <c r="Y1284" i="1"/>
  <c r="V1284" i="1"/>
  <c r="X1284" i="1" s="1"/>
  <c r="Y1260" i="1"/>
  <c r="V1260" i="1"/>
  <c r="X1260" i="1" s="1"/>
  <c r="Y1195" i="1"/>
  <c r="V1195" i="1"/>
  <c r="X1195" i="1" s="1"/>
  <c r="Y1181" i="1"/>
  <c r="V1181" i="1"/>
  <c r="X1181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3" i="1"/>
  <c r="V1623" i="1"/>
  <c r="X1623" i="1" s="1"/>
  <c r="Y1487" i="1"/>
  <c r="V1487" i="1"/>
  <c r="X1487" i="1" s="1"/>
  <c r="Y1335" i="1"/>
  <c r="V1335" i="1"/>
  <c r="X1335" i="1" s="1"/>
  <c r="Y1287" i="1"/>
  <c r="V1287" i="1"/>
  <c r="X1287" i="1" s="1"/>
  <c r="Y1271" i="1"/>
  <c r="V1271" i="1"/>
  <c r="X1271" i="1" s="1"/>
  <c r="Y1255" i="1"/>
  <c r="V1255" i="1"/>
  <c r="X1255" i="1" s="1"/>
  <c r="V1239" i="1"/>
  <c r="X1239" i="1" s="1"/>
  <c r="Y1222" i="1"/>
  <c r="V1222" i="1"/>
  <c r="X1222" i="1" s="1"/>
  <c r="Y1010" i="1"/>
  <c r="V1010" i="1"/>
  <c r="X1010" i="1" s="1"/>
  <c r="Y329" i="1"/>
  <c r="V329" i="1"/>
  <c r="X329" i="1" s="1"/>
  <c r="Y281" i="1"/>
  <c r="V281" i="1"/>
  <c r="X281" i="1" s="1"/>
  <c r="Y2186" i="1"/>
  <c r="V2186" i="1"/>
  <c r="X2186" i="1" s="1"/>
  <c r="Y2170" i="1"/>
  <c r="V2170" i="1"/>
  <c r="X2170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1" i="1"/>
  <c r="V2051" i="1"/>
  <c r="X2051" i="1" s="1"/>
  <c r="Y2030" i="1"/>
  <c r="V2030" i="1"/>
  <c r="X2030" i="1" s="1"/>
  <c r="Y2013" i="1"/>
  <c r="V2013" i="1"/>
  <c r="X2013" i="1" s="1"/>
  <c r="Y1996" i="1"/>
  <c r="V1996" i="1"/>
  <c r="X1996" i="1" s="1"/>
  <c r="Y1979" i="1"/>
  <c r="V1979" i="1"/>
  <c r="X1979" i="1" s="1"/>
  <c r="Y1960" i="1"/>
  <c r="V1960" i="1"/>
  <c r="X1960" i="1" s="1"/>
  <c r="Y1943" i="1"/>
  <c r="V1943" i="1"/>
  <c r="X1943" i="1" s="1"/>
  <c r="Y1927" i="1"/>
  <c r="V1927" i="1"/>
  <c r="X1927" i="1" s="1"/>
  <c r="Y1899" i="1"/>
  <c r="V1899" i="1"/>
  <c r="X1899" i="1" s="1"/>
  <c r="Y1883" i="1"/>
  <c r="V1883" i="1"/>
  <c r="X1883" i="1" s="1"/>
  <c r="Y1865" i="1"/>
  <c r="V1865" i="1"/>
  <c r="X1865" i="1" s="1"/>
  <c r="Y1848" i="1"/>
  <c r="V1848" i="1"/>
  <c r="X1848" i="1" s="1"/>
  <c r="Y1831" i="1"/>
  <c r="V1831" i="1"/>
  <c r="X1831" i="1" s="1"/>
  <c r="Y1815" i="1"/>
  <c r="V1815" i="1"/>
  <c r="X1815" i="1" s="1"/>
  <c r="Y1790" i="1"/>
  <c r="V1790" i="1"/>
  <c r="X1790" i="1" s="1"/>
  <c r="Y1773" i="1"/>
  <c r="V1773" i="1"/>
  <c r="X1773" i="1" s="1"/>
  <c r="Y1757" i="1"/>
  <c r="V1757" i="1"/>
  <c r="X1757" i="1" s="1"/>
  <c r="Y1660" i="1"/>
  <c r="V1660" i="1"/>
  <c r="X1660" i="1" s="1"/>
  <c r="Y1558" i="1"/>
  <c r="V1558" i="1"/>
  <c r="X1558" i="1" s="1"/>
  <c r="Y1526" i="1"/>
  <c r="V1526" i="1"/>
  <c r="X1526" i="1" s="1"/>
  <c r="Y1518" i="1"/>
  <c r="V1518" i="1"/>
  <c r="X1518" i="1" s="1"/>
  <c r="Y1510" i="1"/>
  <c r="V1510" i="1"/>
  <c r="X1510" i="1" s="1"/>
  <c r="Y1493" i="1"/>
  <c r="V1493" i="1"/>
  <c r="X1493" i="1" s="1"/>
  <c r="Y1477" i="1"/>
  <c r="V1477" i="1"/>
  <c r="X1477" i="1" s="1"/>
  <c r="Y1469" i="1"/>
  <c r="V1469" i="1"/>
  <c r="X1469" i="1" s="1"/>
  <c r="Y1460" i="1"/>
  <c r="V1460" i="1"/>
  <c r="X1460" i="1" s="1"/>
  <c r="Y1441" i="1"/>
  <c r="V1441" i="1"/>
  <c r="X1441" i="1" s="1"/>
  <c r="Y1425" i="1"/>
  <c r="V1425" i="1"/>
  <c r="X1425" i="1" s="1"/>
  <c r="Y1409" i="1"/>
  <c r="V1409" i="1"/>
  <c r="X1409" i="1" s="1"/>
  <c r="Y1393" i="1"/>
  <c r="V1393" i="1"/>
  <c r="X1393" i="1" s="1"/>
  <c r="Y1385" i="1"/>
  <c r="V1385" i="1"/>
  <c r="X1385" i="1" s="1"/>
  <c r="Y2191" i="1"/>
  <c r="V2191" i="1"/>
  <c r="X2191" i="1" s="1"/>
  <c r="Y2159" i="1"/>
  <c r="V2159" i="1"/>
  <c r="X2159" i="1" s="1"/>
  <c r="Y1971" i="1"/>
  <c r="V1971" i="1"/>
  <c r="X1971" i="1" s="1"/>
  <c r="Y1849" i="1"/>
  <c r="V1849" i="1"/>
  <c r="X1849" i="1" s="1"/>
  <c r="Y1816" i="1"/>
  <c r="V1816" i="1"/>
  <c r="X1816" i="1" s="1"/>
  <c r="Y1772" i="1"/>
  <c r="V1772" i="1"/>
  <c r="X1772" i="1" s="1"/>
  <c r="Y1332" i="1"/>
  <c r="V1332" i="1"/>
  <c r="X1332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1" i="1"/>
  <c r="V1731" i="1"/>
  <c r="X1731" i="1" s="1"/>
  <c r="Y1359" i="1"/>
  <c r="V1359" i="1"/>
  <c r="X1359" i="1" s="1"/>
  <c r="Y1311" i="1"/>
  <c r="V1311" i="1"/>
  <c r="X1311" i="1" s="1"/>
  <c r="Y1198" i="1"/>
  <c r="V1198" i="1"/>
  <c r="X1198" i="1" s="1"/>
  <c r="Y1182" i="1"/>
  <c r="V1182" i="1"/>
  <c r="X1182" i="1" s="1"/>
  <c r="Y1165" i="1"/>
  <c r="V1165" i="1"/>
  <c r="X1165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8" i="1"/>
  <c r="V1618" i="1"/>
  <c r="X1618" i="1" s="1"/>
  <c r="Y1580" i="1"/>
  <c r="V1580" i="1"/>
  <c r="X1580" i="1" s="1"/>
  <c r="Y1541" i="1"/>
  <c r="V1541" i="1"/>
  <c r="X1541" i="1" s="1"/>
  <c r="Y1509" i="1"/>
  <c r="V1509" i="1"/>
  <c r="X1509" i="1" s="1"/>
  <c r="Y1476" i="1"/>
  <c r="V1476" i="1"/>
  <c r="X1476" i="1" s="1"/>
  <c r="Y1440" i="1"/>
  <c r="V1440" i="1"/>
  <c r="X1440" i="1" s="1"/>
  <c r="Y1408" i="1"/>
  <c r="V1408" i="1"/>
  <c r="X1408" i="1" s="1"/>
  <c r="Y1376" i="1"/>
  <c r="V1376" i="1"/>
  <c r="X1376" i="1" s="1"/>
  <c r="Y1286" i="1"/>
  <c r="V1286" i="1"/>
  <c r="X1286" i="1" s="1"/>
  <c r="Y1221" i="1"/>
  <c r="V1221" i="1"/>
  <c r="X1221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70" i="1"/>
  <c r="V1370" i="1"/>
  <c r="X1370" i="1" s="1"/>
  <c r="Y1321" i="1"/>
  <c r="V1321" i="1"/>
  <c r="X1321" i="1" s="1"/>
  <c r="Y1257" i="1"/>
  <c r="V1257" i="1"/>
  <c r="X1257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8" i="1"/>
  <c r="V1698" i="1"/>
  <c r="X1698" i="1" s="1"/>
  <c r="Y1556" i="1"/>
  <c r="V1556" i="1"/>
  <c r="X1556" i="1" s="1"/>
  <c r="Y1439" i="1"/>
  <c r="V1439" i="1"/>
  <c r="X1439" i="1" s="1"/>
  <c r="A661" i="1"/>
  <c r="A662" i="1"/>
  <c r="A654" i="1"/>
  <c r="A653" i="1"/>
  <c r="A1498" i="1"/>
  <c r="B661" i="1"/>
  <c r="B662" i="1"/>
  <c r="H662" i="1" s="1"/>
  <c r="B654" i="1"/>
  <c r="H654" i="1" s="1"/>
  <c r="B653" i="1"/>
  <c r="H653" i="1" s="1"/>
  <c r="B1498" i="1"/>
  <c r="H1498" i="1" s="1"/>
  <c r="A1620" i="1"/>
  <c r="A1619" i="1"/>
  <c r="B1619" i="1"/>
  <c r="H1619" i="1" s="1"/>
  <c r="B1620" i="1"/>
  <c r="H1620" i="1" s="1"/>
  <c r="A655" i="1"/>
  <c r="B655" i="1"/>
  <c r="H655" i="1" s="1"/>
  <c r="A657" i="1"/>
  <c r="B657" i="1"/>
  <c r="H657" i="1" s="1"/>
  <c r="A674" i="1"/>
  <c r="B674" i="1"/>
  <c r="H674" i="1" s="1"/>
  <c r="V1761" i="1" l="1"/>
  <c r="X1761" i="1" s="1"/>
  <c r="Y1761" i="1"/>
  <c r="V1282" i="1"/>
  <c r="X1282" i="1" s="1"/>
  <c r="Y1282" i="1"/>
  <c r="Y1053" i="1"/>
  <c r="Y1884" i="1"/>
  <c r="Y1239" i="1"/>
  <c r="Y1153" i="1"/>
  <c r="V1346" i="1"/>
  <c r="X1346" i="1" s="1"/>
  <c r="Y1346" i="1"/>
  <c r="Y1458" i="1"/>
  <c r="V1458" i="1"/>
  <c r="X1458" i="1" s="1"/>
  <c r="Y1609" i="1"/>
  <c r="V1609" i="1"/>
  <c r="X1609" i="1" s="1"/>
  <c r="Y1682" i="1"/>
  <c r="V1682" i="1"/>
  <c r="X1682" i="1" s="1"/>
  <c r="Y178" i="1"/>
  <c r="V178" i="1"/>
  <c r="X178" i="1" s="1"/>
  <c r="Y1783" i="1"/>
  <c r="V1783" i="1"/>
  <c r="X1783" i="1" s="1"/>
  <c r="Y1719" i="1"/>
  <c r="V1719" i="1"/>
  <c r="X1719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7" i="1"/>
  <c r="V1447" i="1"/>
  <c r="X1447" i="1" s="1"/>
  <c r="Y1581" i="1"/>
  <c r="V1581" i="1"/>
  <c r="X1581" i="1" s="1"/>
  <c r="Y8" i="1"/>
  <c r="V8" i="1"/>
  <c r="X8" i="1" s="1"/>
  <c r="Y104" i="1"/>
  <c r="V104" i="1"/>
  <c r="X104" i="1" s="1"/>
  <c r="Y256" i="1"/>
  <c r="V256" i="1"/>
  <c r="X256" i="1" s="1"/>
  <c r="Y1407" i="1"/>
  <c r="V1407" i="1"/>
  <c r="X1407" i="1" s="1"/>
  <c r="Y1524" i="1"/>
  <c r="V1524" i="1"/>
  <c r="X1524" i="1" s="1"/>
  <c r="Y1666" i="1"/>
  <c r="V1666" i="1"/>
  <c r="X1666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5" i="1"/>
  <c r="V1175" i="1"/>
  <c r="X1175" i="1" s="1"/>
  <c r="Y1218" i="1"/>
  <c r="V1218" i="1"/>
  <c r="X1218" i="1" s="1"/>
  <c r="Y1241" i="1"/>
  <c r="V1241" i="1"/>
  <c r="X1241" i="1" s="1"/>
  <c r="Y1267" i="1"/>
  <c r="V1267" i="1"/>
  <c r="X1267" i="1" s="1"/>
  <c r="Y1283" i="1"/>
  <c r="V1283" i="1"/>
  <c r="X1283" i="1" s="1"/>
  <c r="Y1315" i="1"/>
  <c r="V1315" i="1"/>
  <c r="X1315" i="1" s="1"/>
  <c r="Y1337" i="1"/>
  <c r="V1337" i="1"/>
  <c r="X1337" i="1" s="1"/>
  <c r="Y1363" i="1"/>
  <c r="V1363" i="1"/>
  <c r="X1363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2" i="1"/>
  <c r="V1172" i="1"/>
  <c r="X1172" i="1" s="1"/>
  <c r="Y1270" i="1"/>
  <c r="V1270" i="1"/>
  <c r="X1270" i="1" s="1"/>
  <c r="Y1367" i="1"/>
  <c r="V1367" i="1"/>
  <c r="X1367" i="1" s="1"/>
  <c r="Y1400" i="1"/>
  <c r="V1400" i="1"/>
  <c r="X1400" i="1" s="1"/>
  <c r="Y1432" i="1"/>
  <c r="V1432" i="1"/>
  <c r="X1432" i="1" s="1"/>
  <c r="Y1468" i="1"/>
  <c r="V1468" i="1"/>
  <c r="X1468" i="1" s="1"/>
  <c r="Y1501" i="1"/>
  <c r="V1501" i="1"/>
  <c r="X1501" i="1" s="1"/>
  <c r="Y1533" i="1"/>
  <c r="V1533" i="1"/>
  <c r="X1533" i="1" s="1"/>
  <c r="Y1573" i="1"/>
  <c r="V1573" i="1"/>
  <c r="X1573" i="1" s="1"/>
  <c r="Y1610" i="1"/>
  <c r="V1610" i="1"/>
  <c r="X1610" i="1" s="1"/>
  <c r="Y1650" i="1"/>
  <c r="V1650" i="1"/>
  <c r="X1650" i="1" s="1"/>
  <c r="Y1667" i="1"/>
  <c r="V1667" i="1"/>
  <c r="X1667" i="1" s="1"/>
  <c r="Y1683" i="1"/>
  <c r="V1683" i="1"/>
  <c r="X1683" i="1" s="1"/>
  <c r="Y1699" i="1"/>
  <c r="V1699" i="1"/>
  <c r="X1699" i="1" s="1"/>
  <c r="Y1720" i="1"/>
  <c r="V1720" i="1"/>
  <c r="X1720" i="1" s="1"/>
  <c r="Y1736" i="1"/>
  <c r="V1736" i="1"/>
  <c r="X1736" i="1" s="1"/>
  <c r="Y1760" i="1"/>
  <c r="V1760" i="1"/>
  <c r="X1760" i="1" s="1"/>
  <c r="Y1776" i="1"/>
  <c r="V1776" i="1"/>
  <c r="X1776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78" i="1"/>
  <c r="V1878" i="1"/>
  <c r="X1878" i="1" s="1"/>
  <c r="Y1894" i="1"/>
  <c r="V1894" i="1"/>
  <c r="X1894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205" i="1"/>
  <c r="V2205" i="1"/>
  <c r="X2205" i="1" s="1"/>
  <c r="Y2221" i="1"/>
  <c r="V2221" i="1"/>
  <c r="X2221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20" i="1"/>
  <c r="V1220" i="1"/>
  <c r="X1220" i="1" s="1"/>
  <c r="Y1253" i="1"/>
  <c r="V1253" i="1"/>
  <c r="X1253" i="1" s="1"/>
  <c r="Y1285" i="1"/>
  <c r="V1285" i="1"/>
  <c r="X1285" i="1" s="1"/>
  <c r="Y1333" i="1"/>
  <c r="V1333" i="1"/>
  <c r="X1333" i="1" s="1"/>
  <c r="Y330" i="1"/>
  <c r="V330" i="1"/>
  <c r="X330" i="1" s="1"/>
  <c r="Y338" i="1"/>
  <c r="V338" i="1"/>
  <c r="X338" i="1" s="1"/>
  <c r="Y354" i="1"/>
  <c r="V354" i="1"/>
  <c r="X354" i="1" s="1"/>
  <c r="Y1379" i="1"/>
  <c r="V1379" i="1"/>
  <c r="X1379" i="1" s="1"/>
  <c r="Y1411" i="1"/>
  <c r="V1411" i="1"/>
  <c r="X1411" i="1" s="1"/>
  <c r="Y1443" i="1"/>
  <c r="V1443" i="1"/>
  <c r="X1443" i="1" s="1"/>
  <c r="Y1479" i="1"/>
  <c r="V1479" i="1"/>
  <c r="X1479" i="1" s="1"/>
  <c r="Y1512" i="1"/>
  <c r="V1512" i="1"/>
  <c r="X1512" i="1" s="1"/>
  <c r="Y1560" i="1"/>
  <c r="V1560" i="1"/>
  <c r="X1560" i="1" s="1"/>
  <c r="Y1592" i="1"/>
  <c r="V1592" i="1"/>
  <c r="X1592" i="1" s="1"/>
  <c r="Y1631" i="1"/>
  <c r="V1631" i="1"/>
  <c r="X1631" i="1" s="1"/>
  <c r="Y1670" i="1"/>
  <c r="V1670" i="1"/>
  <c r="X1670" i="1" s="1"/>
  <c r="Y1703" i="1"/>
  <c r="V1703" i="1"/>
  <c r="X1703" i="1" s="1"/>
  <c r="Y1969" i="1"/>
  <c r="V1969" i="1"/>
  <c r="X1969" i="1" s="1"/>
  <c r="Y2004" i="1"/>
  <c r="V2004" i="1"/>
  <c r="X2004" i="1" s="1"/>
  <c r="Y2037" i="1"/>
  <c r="V2037" i="1"/>
  <c r="X2037" i="1" s="1"/>
  <c r="Y2185" i="1"/>
  <c r="V2185" i="1"/>
  <c r="X2185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70" i="1"/>
  <c r="V1170" i="1"/>
  <c r="X1170" i="1" s="1"/>
  <c r="Y1229" i="1"/>
  <c r="V1229" i="1"/>
  <c r="X1229" i="1" s="1"/>
  <c r="Y1244" i="1"/>
  <c r="V1244" i="1"/>
  <c r="X1244" i="1" s="1"/>
  <c r="Y1268" i="1"/>
  <c r="V1268" i="1"/>
  <c r="X1268" i="1" s="1"/>
  <c r="Y1294" i="1"/>
  <c r="V1294" i="1"/>
  <c r="X1294" i="1" s="1"/>
  <c r="Y1340" i="1"/>
  <c r="V1340" i="1"/>
  <c r="X1340" i="1" s="1"/>
  <c r="Y1371" i="1"/>
  <c r="V1371" i="1"/>
  <c r="X1371" i="1" s="1"/>
  <c r="Y1382" i="1"/>
  <c r="V1382" i="1"/>
  <c r="X1382" i="1" s="1"/>
  <c r="Y1398" i="1"/>
  <c r="V1398" i="1"/>
  <c r="X1398" i="1" s="1"/>
  <c r="Y1410" i="1"/>
  <c r="V1410" i="1"/>
  <c r="X1410" i="1" s="1"/>
  <c r="Y1420" i="1"/>
  <c r="V1420" i="1"/>
  <c r="X1420" i="1" s="1"/>
  <c r="Y1430" i="1"/>
  <c r="V1430" i="1"/>
  <c r="X1430" i="1" s="1"/>
  <c r="Y1442" i="1"/>
  <c r="V1442" i="1"/>
  <c r="X1442" i="1" s="1"/>
  <c r="Y1452" i="1"/>
  <c r="V1452" i="1"/>
  <c r="X1452" i="1" s="1"/>
  <c r="Y1466" i="1"/>
  <c r="V1466" i="1"/>
  <c r="X1466" i="1" s="1"/>
  <c r="Y1478" i="1"/>
  <c r="V1478" i="1"/>
  <c r="X1478" i="1" s="1"/>
  <c r="Y1488" i="1"/>
  <c r="V1488" i="1"/>
  <c r="X1488" i="1" s="1"/>
  <c r="Y1499" i="1"/>
  <c r="V1499" i="1"/>
  <c r="X1499" i="1" s="1"/>
  <c r="Y1511" i="1"/>
  <c r="V1511" i="1"/>
  <c r="X1511" i="1" s="1"/>
  <c r="Y1521" i="1"/>
  <c r="V1521" i="1"/>
  <c r="X1521" i="1" s="1"/>
  <c r="Y1531" i="1"/>
  <c r="V1531" i="1"/>
  <c r="X1531" i="1" s="1"/>
  <c r="Y1547" i="1"/>
  <c r="V1547" i="1"/>
  <c r="X1547" i="1" s="1"/>
  <c r="Y1570" i="1"/>
  <c r="V1570" i="1"/>
  <c r="X1570" i="1" s="1"/>
  <c r="Y1579" i="1"/>
  <c r="V1579" i="1"/>
  <c r="X1579" i="1" s="1"/>
  <c r="Y1591" i="1"/>
  <c r="V1591" i="1"/>
  <c r="X1591" i="1" s="1"/>
  <c r="Y1606" i="1"/>
  <c r="V1606" i="1"/>
  <c r="X1606" i="1" s="1"/>
  <c r="Y1616" i="1"/>
  <c r="V1616" i="1"/>
  <c r="X1616" i="1" s="1"/>
  <c r="Y1630" i="1"/>
  <c r="V1630" i="1"/>
  <c r="X1630" i="1" s="1"/>
  <c r="Y1646" i="1"/>
  <c r="V1646" i="1"/>
  <c r="X1646" i="1" s="1"/>
  <c r="Y1657" i="1"/>
  <c r="V1657" i="1"/>
  <c r="X1657" i="1" s="1"/>
  <c r="Y1669" i="1"/>
  <c r="V1669" i="1"/>
  <c r="X1669" i="1" s="1"/>
  <c r="Y1679" i="1"/>
  <c r="V1679" i="1"/>
  <c r="X1679" i="1" s="1"/>
  <c r="Y1689" i="1"/>
  <c r="V1689" i="1"/>
  <c r="X1689" i="1" s="1"/>
  <c r="Y1702" i="1"/>
  <c r="V1702" i="1"/>
  <c r="X1702" i="1" s="1"/>
  <c r="Y1715" i="1"/>
  <c r="V1715" i="1"/>
  <c r="X1715" i="1" s="1"/>
  <c r="Y1734" i="1"/>
  <c r="V1734" i="1"/>
  <c r="X1734" i="1" s="1"/>
  <c r="Y1766" i="1"/>
  <c r="V1766" i="1"/>
  <c r="X1766" i="1" s="1"/>
  <c r="Y1782" i="1"/>
  <c r="V1782" i="1"/>
  <c r="X1782" i="1" s="1"/>
  <c r="Y1824" i="1"/>
  <c r="V1824" i="1"/>
  <c r="X1824" i="1" s="1"/>
  <c r="Y1857" i="1"/>
  <c r="V1857" i="1"/>
  <c r="X1857" i="1" s="1"/>
  <c r="Y1892" i="1"/>
  <c r="V1892" i="1"/>
  <c r="X1892" i="1" s="1"/>
  <c r="Y1910" i="1"/>
  <c r="V1910" i="1"/>
  <c r="X1910" i="1" s="1"/>
  <c r="Y1961" i="1"/>
  <c r="V1961" i="1"/>
  <c r="X1961" i="1" s="1"/>
  <c r="Y2014" i="1"/>
  <c r="V2014" i="1"/>
  <c r="X2014" i="1" s="1"/>
  <c r="Y2167" i="1"/>
  <c r="V2167" i="1"/>
  <c r="X2167" i="1" s="1"/>
  <c r="Y2199" i="1"/>
  <c r="V2199" i="1"/>
  <c r="X2199" i="1" s="1"/>
  <c r="Y1433" i="1"/>
  <c r="V1433" i="1"/>
  <c r="X1433" i="1" s="1"/>
  <c r="Y1534" i="1"/>
  <c r="V1534" i="1"/>
  <c r="X1534" i="1" s="1"/>
  <c r="Y1602" i="1"/>
  <c r="V1602" i="1"/>
  <c r="X1602" i="1" s="1"/>
  <c r="Y1692" i="1"/>
  <c r="V1692" i="1"/>
  <c r="X1692" i="1" s="1"/>
  <c r="Y1733" i="1"/>
  <c r="V1733" i="1"/>
  <c r="X1733" i="1" s="1"/>
  <c r="Y2206" i="1"/>
  <c r="V2206" i="1"/>
  <c r="X2206" i="1" s="1"/>
  <c r="Y2222" i="1"/>
  <c r="V2222" i="1"/>
  <c r="X2222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3" i="1"/>
  <c r="V1193" i="1"/>
  <c r="X1193" i="1" s="1"/>
  <c r="Y1306" i="1"/>
  <c r="V1306" i="1"/>
  <c r="X1306" i="1" s="1"/>
  <c r="Y1830" i="1"/>
  <c r="V1830" i="1"/>
  <c r="X1830" i="1" s="1"/>
  <c r="Y1916" i="1"/>
  <c r="V1916" i="1"/>
  <c r="X1916" i="1" s="1"/>
  <c r="Y2090" i="1"/>
  <c r="V2090" i="1"/>
  <c r="X2090" i="1" s="1"/>
  <c r="Y2225" i="1"/>
  <c r="V2225" i="1"/>
  <c r="X2225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7" i="1"/>
  <c r="V1167" i="1"/>
  <c r="X1167" i="1" s="1"/>
  <c r="Y1194" i="1"/>
  <c r="V1194" i="1"/>
  <c r="X1194" i="1" s="1"/>
  <c r="Y1226" i="1"/>
  <c r="V1226" i="1"/>
  <c r="X1226" i="1" s="1"/>
  <c r="Y1243" i="1"/>
  <c r="V1243" i="1"/>
  <c r="X1243" i="1" s="1"/>
  <c r="Y1259" i="1"/>
  <c r="V1259" i="1"/>
  <c r="X1259" i="1" s="1"/>
  <c r="Y1281" i="1"/>
  <c r="V1281" i="1"/>
  <c r="X1281" i="1" s="1"/>
  <c r="Y1307" i="1"/>
  <c r="V1307" i="1"/>
  <c r="X1307" i="1" s="1"/>
  <c r="Y1329" i="1"/>
  <c r="V1329" i="1"/>
  <c r="X1329" i="1" s="1"/>
  <c r="Y1345" i="1"/>
  <c r="V1345" i="1"/>
  <c r="X1345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3" i="1"/>
  <c r="V1163" i="1"/>
  <c r="X1163" i="1" s="1"/>
  <c r="Y1212" i="1"/>
  <c r="V1212" i="1"/>
  <c r="X1212" i="1" s="1"/>
  <c r="Y1245" i="1"/>
  <c r="V1245" i="1"/>
  <c r="X1245" i="1" s="1"/>
  <c r="Y1293" i="1"/>
  <c r="V1293" i="1"/>
  <c r="X1293" i="1" s="1"/>
  <c r="Y1341" i="1"/>
  <c r="V1341" i="1"/>
  <c r="X1341" i="1" s="1"/>
  <c r="Y322" i="1"/>
  <c r="V322" i="1"/>
  <c r="X322" i="1" s="1"/>
  <c r="Y370" i="1"/>
  <c r="V370" i="1"/>
  <c r="X370" i="1" s="1"/>
  <c r="Y380" i="1"/>
  <c r="V380" i="1"/>
  <c r="X380" i="1" s="1"/>
  <c r="Y1387" i="1"/>
  <c r="V1387" i="1"/>
  <c r="X1387" i="1" s="1"/>
  <c r="Y1451" i="1"/>
  <c r="V1451" i="1"/>
  <c r="X1451" i="1" s="1"/>
  <c r="Y1504" i="1"/>
  <c r="V1504" i="1"/>
  <c r="X1504" i="1" s="1"/>
  <c r="Y1584" i="1"/>
  <c r="V1584" i="1"/>
  <c r="X1584" i="1" s="1"/>
  <c r="Y1644" i="1"/>
  <c r="V1644" i="1"/>
  <c r="X1644" i="1" s="1"/>
  <c r="Y1678" i="1"/>
  <c r="V1678" i="1"/>
  <c r="X1678" i="1" s="1"/>
  <c r="Y1755" i="1"/>
  <c r="V1755" i="1"/>
  <c r="X1755" i="1" s="1"/>
  <c r="Y1792" i="1"/>
  <c r="V1792" i="1"/>
  <c r="X1792" i="1" s="1"/>
  <c r="Y1809" i="1"/>
  <c r="V1809" i="1"/>
  <c r="X1809" i="1" s="1"/>
  <c r="Y1817" i="1"/>
  <c r="V1817" i="1"/>
  <c r="X1817" i="1" s="1"/>
  <c r="Y1825" i="1"/>
  <c r="V1825" i="1"/>
  <c r="X1825" i="1" s="1"/>
  <c r="Y1834" i="1"/>
  <c r="V1834" i="1"/>
  <c r="X1834" i="1" s="1"/>
  <c r="Y1842" i="1"/>
  <c r="V1842" i="1"/>
  <c r="X1842" i="1" s="1"/>
  <c r="Y1850" i="1"/>
  <c r="V1850" i="1"/>
  <c r="X1850" i="1" s="1"/>
  <c r="Y1858" i="1"/>
  <c r="V1858" i="1"/>
  <c r="X1858" i="1" s="1"/>
  <c r="Y1867" i="1"/>
  <c r="V1867" i="1"/>
  <c r="X1867" i="1" s="1"/>
  <c r="Y1877" i="1"/>
  <c r="V1877" i="1"/>
  <c r="X1877" i="1" s="1"/>
  <c r="Y1885" i="1"/>
  <c r="V1885" i="1"/>
  <c r="X1885" i="1" s="1"/>
  <c r="Y1893" i="1"/>
  <c r="V1893" i="1"/>
  <c r="X1893" i="1" s="1"/>
  <c r="Y1901" i="1"/>
  <c r="V1901" i="1"/>
  <c r="X1901" i="1" s="1"/>
  <c r="Y1911" i="1"/>
  <c r="V1911" i="1"/>
  <c r="X1911" i="1" s="1"/>
  <c r="Y1920" i="1"/>
  <c r="V1920" i="1"/>
  <c r="X1920" i="1" s="1"/>
  <c r="Y1929" i="1"/>
  <c r="V1929" i="1"/>
  <c r="X1929" i="1" s="1"/>
  <c r="Y1941" i="1"/>
  <c r="V1941" i="1"/>
  <c r="X1941" i="1" s="1"/>
  <c r="Y1950" i="1"/>
  <c r="V1950" i="1"/>
  <c r="X1950" i="1" s="1"/>
  <c r="Y1958" i="1"/>
  <c r="V1958" i="1"/>
  <c r="X1958" i="1" s="1"/>
  <c r="Y1972" i="1"/>
  <c r="V1972" i="1"/>
  <c r="X1972" i="1" s="1"/>
  <c r="Y1981" i="1"/>
  <c r="V1981" i="1"/>
  <c r="X1981" i="1" s="1"/>
  <c r="Y1994" i="1"/>
  <c r="V1994" i="1"/>
  <c r="X1994" i="1" s="1"/>
  <c r="Y2003" i="1"/>
  <c r="V2003" i="1"/>
  <c r="X2003" i="1" s="1"/>
  <c r="Y2011" i="1"/>
  <c r="V2011" i="1"/>
  <c r="X2011" i="1" s="1"/>
  <c r="Y2019" i="1"/>
  <c r="V2019" i="1"/>
  <c r="X2019" i="1" s="1"/>
  <c r="Y2028" i="1"/>
  <c r="V2028" i="1"/>
  <c r="X2028" i="1" s="1"/>
  <c r="Y2036" i="1"/>
  <c r="V2036" i="1"/>
  <c r="X2036" i="1" s="1"/>
  <c r="Y2044" i="1"/>
  <c r="V2044" i="1"/>
  <c r="X2044" i="1" s="1"/>
  <c r="Y2057" i="1"/>
  <c r="V2057" i="1"/>
  <c r="X2057" i="1" s="1"/>
  <c r="Y2069" i="1"/>
  <c r="V2069" i="1"/>
  <c r="X2069" i="1" s="1"/>
  <c r="Y2077" i="1"/>
  <c r="V2077" i="1"/>
  <c r="X2077" i="1" s="1"/>
  <c r="Y2085" i="1"/>
  <c r="V2085" i="1"/>
  <c r="X2085" i="1" s="1"/>
  <c r="Y2093" i="1"/>
  <c r="V2093" i="1"/>
  <c r="X2093" i="1" s="1"/>
  <c r="Y2101" i="1"/>
  <c r="V2101" i="1"/>
  <c r="X2101" i="1" s="1"/>
  <c r="Y2109" i="1"/>
  <c r="V2109" i="1"/>
  <c r="X2109" i="1" s="1"/>
  <c r="Y2123" i="1"/>
  <c r="V2123" i="1"/>
  <c r="X2123" i="1" s="1"/>
  <c r="Y2131" i="1"/>
  <c r="V2131" i="1"/>
  <c r="X2131" i="1" s="1"/>
  <c r="Y2139" i="1"/>
  <c r="V2139" i="1"/>
  <c r="X2139" i="1" s="1"/>
  <c r="Y2156" i="1"/>
  <c r="V2156" i="1"/>
  <c r="X2156" i="1" s="1"/>
  <c r="Y2164" i="1"/>
  <c r="V2164" i="1"/>
  <c r="X2164" i="1" s="1"/>
  <c r="Y2172" i="1"/>
  <c r="V2172" i="1"/>
  <c r="X2172" i="1" s="1"/>
  <c r="Y2180" i="1"/>
  <c r="V2180" i="1"/>
  <c r="X2180" i="1" s="1"/>
  <c r="Y2188" i="1"/>
  <c r="V2188" i="1"/>
  <c r="X2188" i="1" s="1"/>
  <c r="Y2204" i="1"/>
  <c r="V2204" i="1"/>
  <c r="X2204" i="1" s="1"/>
  <c r="Y2212" i="1"/>
  <c r="V2212" i="1"/>
  <c r="X2212" i="1" s="1"/>
  <c r="Y2220" i="1"/>
  <c r="V2220" i="1"/>
  <c r="X2220" i="1" s="1"/>
  <c r="Y2228" i="1"/>
  <c r="V2228" i="1"/>
  <c r="X2228" i="1" s="1"/>
  <c r="Y1619" i="1"/>
  <c r="V1619" i="1"/>
  <c r="X1619" i="1" s="1"/>
  <c r="Y1942" i="1"/>
  <c r="V1942" i="1"/>
  <c r="X1942" i="1" s="1"/>
  <c r="Y1978" i="1"/>
  <c r="V1978" i="1"/>
  <c r="X1978" i="1" s="1"/>
  <c r="Y2012" i="1"/>
  <c r="V2012" i="1"/>
  <c r="X2012" i="1" s="1"/>
  <c r="Y2161" i="1"/>
  <c r="V2161" i="1"/>
  <c r="X2161" i="1" s="1"/>
  <c r="Y2193" i="1"/>
  <c r="V2193" i="1"/>
  <c r="X219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7" i="1"/>
  <c r="V1187" i="1"/>
  <c r="X1187" i="1" s="1"/>
  <c r="Y1252" i="1"/>
  <c r="V1252" i="1"/>
  <c r="X1252" i="1" s="1"/>
  <c r="Y1316" i="1"/>
  <c r="V1316" i="1"/>
  <c r="X1316" i="1" s="1"/>
  <c r="Y1369" i="1"/>
  <c r="V1369" i="1"/>
  <c r="X1369" i="1" s="1"/>
  <c r="Y1386" i="1"/>
  <c r="V1386" i="1"/>
  <c r="X1386" i="1" s="1"/>
  <c r="Y1402" i="1"/>
  <c r="V1402" i="1"/>
  <c r="X1402" i="1" s="1"/>
  <c r="Y1418" i="1"/>
  <c r="V1418" i="1"/>
  <c r="X1418" i="1" s="1"/>
  <c r="Y1434" i="1"/>
  <c r="V1434" i="1"/>
  <c r="X1434" i="1" s="1"/>
  <c r="Y1464" i="1"/>
  <c r="V1464" i="1"/>
  <c r="X1464" i="1" s="1"/>
  <c r="Y1480" i="1"/>
  <c r="V1480" i="1"/>
  <c r="X1480" i="1" s="1"/>
  <c r="Y1503" i="1"/>
  <c r="V1503" i="1"/>
  <c r="X1503" i="1" s="1"/>
  <c r="Y1519" i="1"/>
  <c r="V1519" i="1"/>
  <c r="X1519" i="1" s="1"/>
  <c r="Y1535" i="1"/>
  <c r="V1535" i="1"/>
  <c r="X1535" i="1" s="1"/>
  <c r="Y1561" i="1"/>
  <c r="V1561" i="1"/>
  <c r="X1561" i="1" s="1"/>
  <c r="Y1577" i="1"/>
  <c r="V1577" i="1"/>
  <c r="X1577" i="1" s="1"/>
  <c r="Y1596" i="1"/>
  <c r="V1596" i="1"/>
  <c r="X1596" i="1" s="1"/>
  <c r="Y1614" i="1"/>
  <c r="V1614" i="1"/>
  <c r="X1614" i="1" s="1"/>
  <c r="Y1632" i="1"/>
  <c r="V1632" i="1"/>
  <c r="X1632" i="1" s="1"/>
  <c r="Y1654" i="1"/>
  <c r="V1654" i="1"/>
  <c r="X1654" i="1" s="1"/>
  <c r="Y1671" i="1"/>
  <c r="V1671" i="1"/>
  <c r="X1671" i="1" s="1"/>
  <c r="Y1687" i="1"/>
  <c r="V1687" i="1"/>
  <c r="X1687" i="1" s="1"/>
  <c r="Y1704" i="1"/>
  <c r="V1704" i="1"/>
  <c r="X1704" i="1" s="1"/>
  <c r="Y1732" i="1"/>
  <c r="V1732" i="1"/>
  <c r="X1732" i="1" s="1"/>
  <c r="Y1754" i="1"/>
  <c r="V1754" i="1"/>
  <c r="X1754" i="1" s="1"/>
  <c r="Y1764" i="1"/>
  <c r="V1764" i="1"/>
  <c r="X1764" i="1" s="1"/>
  <c r="Y1774" i="1"/>
  <c r="V1774" i="1"/>
  <c r="X1774" i="1" s="1"/>
  <c r="Y1786" i="1"/>
  <c r="V1786" i="1"/>
  <c r="X1786" i="1" s="1"/>
  <c r="Y1812" i="1"/>
  <c r="V1812" i="1"/>
  <c r="X1812" i="1" s="1"/>
  <c r="Y1837" i="1"/>
  <c r="V1837" i="1"/>
  <c r="X1837" i="1" s="1"/>
  <c r="Y1853" i="1"/>
  <c r="V1853" i="1"/>
  <c r="X1853" i="1" s="1"/>
  <c r="Y1870" i="1"/>
  <c r="V1870" i="1"/>
  <c r="X1870" i="1" s="1"/>
  <c r="Y1888" i="1"/>
  <c r="V1888" i="1"/>
  <c r="X1888" i="1" s="1"/>
  <c r="Y1906" i="1"/>
  <c r="V1906" i="1"/>
  <c r="X1906" i="1" s="1"/>
  <c r="Y1949" i="1"/>
  <c r="V1949" i="1"/>
  <c r="X1949" i="1" s="1"/>
  <c r="Y1967" i="1"/>
  <c r="V1967" i="1"/>
  <c r="X1967" i="1" s="1"/>
  <c r="Y1985" i="1"/>
  <c r="V1985" i="1"/>
  <c r="X1985" i="1" s="1"/>
  <c r="Y2002" i="1"/>
  <c r="V2002" i="1"/>
  <c r="X2002" i="1" s="1"/>
  <c r="Y2027" i="1"/>
  <c r="V2027" i="1"/>
  <c r="X2027" i="1" s="1"/>
  <c r="Y2163" i="1"/>
  <c r="V2163" i="1"/>
  <c r="X2163" i="1" s="1"/>
  <c r="Y2179" i="1"/>
  <c r="V2179" i="1"/>
  <c r="X2179" i="1" s="1"/>
  <c r="Y2195" i="1"/>
  <c r="V2195" i="1"/>
  <c r="X2195" i="1" s="1"/>
  <c r="Y2211" i="1"/>
  <c r="V2211" i="1"/>
  <c r="X2211" i="1" s="1"/>
  <c r="Y1437" i="1"/>
  <c r="V1437" i="1"/>
  <c r="X1437" i="1" s="1"/>
  <c r="Y1538" i="1"/>
  <c r="V1538" i="1"/>
  <c r="X1538" i="1" s="1"/>
  <c r="Y1569" i="1"/>
  <c r="V1569" i="1"/>
  <c r="X1569" i="1" s="1"/>
  <c r="Y1625" i="1"/>
  <c r="V1625" i="1"/>
  <c r="X1625" i="1" s="1"/>
  <c r="Y1716" i="1"/>
  <c r="V1716" i="1"/>
  <c r="X1716" i="1" s="1"/>
  <c r="Y1777" i="1"/>
  <c r="V1777" i="1"/>
  <c r="X1777" i="1" s="1"/>
  <c r="Y1811" i="1"/>
  <c r="V1811" i="1"/>
  <c r="X1811" i="1" s="1"/>
  <c r="Y1827" i="1"/>
  <c r="V1827" i="1"/>
  <c r="X1827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92" i="1"/>
  <c r="V1992" i="1"/>
  <c r="X1992" i="1" s="1"/>
  <c r="Y2009" i="1"/>
  <c r="V2009" i="1"/>
  <c r="X2009" i="1" s="1"/>
  <c r="Y2034" i="1"/>
  <c r="V2034" i="1"/>
  <c r="X2034" i="1" s="1"/>
  <c r="Y2055" i="1"/>
  <c r="V2055" i="1"/>
  <c r="X2055" i="1" s="1"/>
  <c r="Y2071" i="1"/>
  <c r="V2071" i="1"/>
  <c r="X2071" i="1" s="1"/>
  <c r="Y2087" i="1"/>
  <c r="V2087" i="1"/>
  <c r="X2087" i="1" s="1"/>
  <c r="Y2103" i="1"/>
  <c r="V2103" i="1"/>
  <c r="X2103" i="1" s="1"/>
  <c r="Y2125" i="1"/>
  <c r="V2125" i="1"/>
  <c r="X2125" i="1" s="1"/>
  <c r="Y2141" i="1"/>
  <c r="V2141" i="1"/>
  <c r="X2141" i="1" s="1"/>
  <c r="Y2166" i="1"/>
  <c r="V2166" i="1"/>
  <c r="X2166" i="1" s="1"/>
  <c r="Y2182" i="1"/>
  <c r="V2182" i="1"/>
  <c r="X2182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5" i="1"/>
  <c r="V1185" i="1"/>
  <c r="X1185" i="1" s="1"/>
  <c r="Y1233" i="1"/>
  <c r="V1233" i="1"/>
  <c r="X1233" i="1" s="1"/>
  <c r="Y1298" i="1"/>
  <c r="V1298" i="1"/>
  <c r="X1298" i="1" s="1"/>
  <c r="Y1362" i="1"/>
  <c r="V1362" i="1"/>
  <c r="X1362" i="1" s="1"/>
  <c r="Y1822" i="1"/>
  <c r="V1822" i="1"/>
  <c r="X1822" i="1" s="1"/>
  <c r="Y1855" i="1"/>
  <c r="V1855" i="1"/>
  <c r="X1855" i="1" s="1"/>
  <c r="Y1890" i="1"/>
  <c r="V1890" i="1"/>
  <c r="X1890" i="1" s="1"/>
  <c r="Y2050" i="1"/>
  <c r="V2050" i="1"/>
  <c r="X2050" i="1" s="1"/>
  <c r="Y2098" i="1"/>
  <c r="V2098" i="1"/>
  <c r="X2098" i="1" s="1"/>
  <c r="Y2136" i="1"/>
  <c r="V2136" i="1"/>
  <c r="X2136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5" i="1"/>
  <c r="V1225" i="1"/>
  <c r="X1225" i="1" s="1"/>
  <c r="Y1322" i="1"/>
  <c r="V1322" i="1"/>
  <c r="X1322" i="1" s="1"/>
  <c r="Y1847" i="1"/>
  <c r="V1847" i="1"/>
  <c r="X1847" i="1" s="1"/>
  <c r="Y1934" i="1"/>
  <c r="V1934" i="1"/>
  <c r="X1934" i="1" s="1"/>
  <c r="Y1498" i="1"/>
  <c r="V1498" i="1"/>
  <c r="X1498" i="1" s="1"/>
  <c r="Y1364" i="1"/>
  <c r="V1364" i="1"/>
  <c r="X1364" i="1" s="1"/>
  <c r="Y365" i="1"/>
  <c r="V365" i="1"/>
  <c r="X365" i="1" s="1"/>
  <c r="Y792" i="1"/>
  <c r="V792" i="1"/>
  <c r="X792" i="1" s="1"/>
  <c r="Y1061" i="1"/>
  <c r="V1061" i="1"/>
  <c r="X1061" i="1" s="1"/>
  <c r="Y1213" i="1"/>
  <c r="V1213" i="1"/>
  <c r="X1213" i="1" s="1"/>
  <c r="Y1788" i="1"/>
  <c r="V1788" i="1"/>
  <c r="X1788" i="1" s="1"/>
  <c r="Y910" i="1"/>
  <c r="V910" i="1"/>
  <c r="X910" i="1" s="1"/>
  <c r="Y379" i="1"/>
  <c r="V379" i="1"/>
  <c r="X379" i="1" s="1"/>
  <c r="Y1401" i="1"/>
  <c r="V1401" i="1"/>
  <c r="X1401" i="1" s="1"/>
  <c r="Y1676" i="1"/>
  <c r="V1676" i="1"/>
  <c r="X1676" i="1" s="1"/>
  <c r="Y444" i="1"/>
  <c r="V444" i="1"/>
  <c r="X444" i="1" s="1"/>
  <c r="Y1083" i="1"/>
  <c r="V1083" i="1"/>
  <c r="X1083" i="1" s="1"/>
  <c r="Y1406" i="1"/>
  <c r="V1406" i="1"/>
  <c r="X1406" i="1" s="1"/>
  <c r="Y1474" i="1"/>
  <c r="V1474" i="1"/>
  <c r="X1474" i="1" s="1"/>
  <c r="Y1539" i="1"/>
  <c r="V1539" i="1"/>
  <c r="X1539" i="1" s="1"/>
  <c r="Y1608" i="1"/>
  <c r="V1608" i="1"/>
  <c r="X1608" i="1" s="1"/>
  <c r="Y1681" i="1"/>
  <c r="V1681" i="1"/>
  <c r="X1681" i="1" s="1"/>
  <c r="Y1833" i="1"/>
  <c r="V1833" i="1"/>
  <c r="X1833" i="1" s="1"/>
  <c r="Y1953" i="1"/>
  <c r="V1953" i="1"/>
  <c r="X1953" i="1" s="1"/>
  <c r="Y2175" i="1"/>
  <c r="V2175" i="1"/>
  <c r="X2175" i="1" s="1"/>
  <c r="Y710" i="1"/>
  <c r="V710" i="1"/>
  <c r="X710" i="1" s="1"/>
  <c r="Y1435" i="1"/>
  <c r="V1435" i="1"/>
  <c r="X1435" i="1" s="1"/>
  <c r="Y1568" i="1"/>
  <c r="V1568" i="1"/>
  <c r="X1568" i="1" s="1"/>
  <c r="Y1658" i="1"/>
  <c r="V1658" i="1"/>
  <c r="X1658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2" i="1"/>
  <c r="V1522" i="1"/>
  <c r="X1522" i="1" s="1"/>
  <c r="Y1664" i="1"/>
  <c r="V1664" i="1"/>
  <c r="X1664" i="1" s="1"/>
  <c r="Y2202" i="1"/>
  <c r="V2202" i="1"/>
  <c r="X2202" i="1" s="1"/>
  <c r="Y217" i="1"/>
  <c r="V217" i="1"/>
  <c r="X217" i="1" s="1"/>
  <c r="Y822" i="1"/>
  <c r="V822" i="1"/>
  <c r="X822" i="1" s="1"/>
  <c r="Y1348" i="1"/>
  <c r="V1348" i="1"/>
  <c r="X1348" i="1" s="1"/>
  <c r="Y186" i="1"/>
  <c r="V186" i="1"/>
  <c r="X186" i="1" s="1"/>
  <c r="Y332" i="1"/>
  <c r="V332" i="1"/>
  <c r="X332" i="1" s="1"/>
  <c r="Y1070" i="1"/>
  <c r="V1070" i="1"/>
  <c r="X1070" i="1" s="1"/>
  <c r="Y1173" i="1"/>
  <c r="V1173" i="1"/>
  <c r="X1173" i="1" s="1"/>
  <c r="Y1247" i="1"/>
  <c r="V1247" i="1"/>
  <c r="X1247" i="1" s="1"/>
  <c r="Y1319" i="1"/>
  <c r="V1319" i="1"/>
  <c r="X1319" i="1" s="1"/>
  <c r="Y1413" i="1"/>
  <c r="V1413" i="1"/>
  <c r="X1413" i="1" s="1"/>
  <c r="Y1514" i="1"/>
  <c r="V1514" i="1"/>
  <c r="X1514" i="1" s="1"/>
  <c r="Y1611" i="1"/>
  <c r="V1611" i="1"/>
  <c r="X1611" i="1" s="1"/>
  <c r="Y1684" i="1"/>
  <c r="V1684" i="1"/>
  <c r="X1684" i="1" s="1"/>
  <c r="Y1769" i="1"/>
  <c r="V1769" i="1"/>
  <c r="X1769" i="1" s="1"/>
  <c r="Y1875" i="1"/>
  <c r="V1875" i="1"/>
  <c r="X1875" i="1" s="1"/>
  <c r="Y1988" i="1"/>
  <c r="V1988" i="1"/>
  <c r="X1988" i="1" s="1"/>
  <c r="Y2059" i="1"/>
  <c r="V2059" i="1"/>
  <c r="X2059" i="1" s="1"/>
  <c r="Y2178" i="1"/>
  <c r="V2178" i="1"/>
  <c r="X2178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6" i="1"/>
  <c r="V1356" i="1"/>
  <c r="X1356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4" i="1"/>
  <c r="V1224" i="1"/>
  <c r="X1224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4" i="1"/>
  <c r="V1424" i="1"/>
  <c r="X1424" i="1" s="1"/>
  <c r="Y1639" i="1"/>
  <c r="V1639" i="1"/>
  <c r="X1639" i="1" s="1"/>
  <c r="Y1391" i="1"/>
  <c r="V1391" i="1"/>
  <c r="X1391" i="1" s="1"/>
  <c r="Y1508" i="1"/>
  <c r="V1508" i="1"/>
  <c r="X1508" i="1" s="1"/>
  <c r="Y1649" i="1"/>
  <c r="V1649" i="1"/>
  <c r="X1649" i="1" s="1"/>
  <c r="Y50" i="1"/>
  <c r="V50" i="1"/>
  <c r="X50" i="1" s="1"/>
  <c r="Y1540" i="1"/>
  <c r="V1540" i="1"/>
  <c r="X1540" i="1" s="1"/>
  <c r="Y1572" i="1"/>
  <c r="V1572" i="1"/>
  <c r="X1572" i="1" s="1"/>
  <c r="Y1751" i="1"/>
  <c r="V1751" i="1"/>
  <c r="X1751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3" i="1"/>
  <c r="V1423" i="1"/>
  <c r="X1423" i="1" s="1"/>
  <c r="Y74" i="1"/>
  <c r="V74" i="1"/>
  <c r="X74" i="1" s="1"/>
  <c r="Y218" i="1"/>
  <c r="V218" i="1"/>
  <c r="X218" i="1" s="1"/>
  <c r="Y1500" i="1"/>
  <c r="V1500" i="1"/>
  <c r="X1500" i="1" s="1"/>
  <c r="Y1759" i="1"/>
  <c r="V1759" i="1"/>
  <c r="X1759" i="1" s="1"/>
  <c r="Y72" i="1"/>
  <c r="V72" i="1"/>
  <c r="X72" i="1" s="1"/>
  <c r="Y216" i="1"/>
  <c r="V216" i="1"/>
  <c r="X216" i="1" s="1"/>
  <c r="Y288" i="1"/>
  <c r="V288" i="1"/>
  <c r="X288" i="1" s="1"/>
  <c r="Y1475" i="1"/>
  <c r="V1475" i="1"/>
  <c r="X1475" i="1" s="1"/>
  <c r="Y1588" i="1"/>
  <c r="V1588" i="1"/>
  <c r="X1588" i="1" s="1"/>
  <c r="Y1767" i="1"/>
  <c r="V1767" i="1"/>
  <c r="X1767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9" i="1"/>
  <c r="V1169" i="1"/>
  <c r="X1169" i="1" s="1"/>
  <c r="Y1186" i="1"/>
  <c r="V1186" i="1"/>
  <c r="X1186" i="1" s="1"/>
  <c r="Y1234" i="1"/>
  <c r="V1234" i="1"/>
  <c r="X1234" i="1" s="1"/>
  <c r="Y1251" i="1"/>
  <c r="V1251" i="1"/>
  <c r="X1251" i="1" s="1"/>
  <c r="Y1273" i="1"/>
  <c r="V1273" i="1"/>
  <c r="X1273" i="1" s="1"/>
  <c r="Y1305" i="1"/>
  <c r="V1305" i="1"/>
  <c r="X1305" i="1" s="1"/>
  <c r="Y1331" i="1"/>
  <c r="V1331" i="1"/>
  <c r="X1331" i="1" s="1"/>
  <c r="Y1347" i="1"/>
  <c r="V1347" i="1"/>
  <c r="X1347" i="1" s="1"/>
  <c r="Y1372" i="1"/>
  <c r="V1372" i="1"/>
  <c r="X1372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8" i="1"/>
  <c r="V1238" i="1"/>
  <c r="X1238" i="1" s="1"/>
  <c r="Y1318" i="1"/>
  <c r="V1318" i="1"/>
  <c r="X1318" i="1" s="1"/>
  <c r="Y1384" i="1"/>
  <c r="V1384" i="1"/>
  <c r="X1384" i="1" s="1"/>
  <c r="Y1416" i="1"/>
  <c r="V1416" i="1"/>
  <c r="X1416" i="1" s="1"/>
  <c r="Y1448" i="1"/>
  <c r="V1448" i="1"/>
  <c r="X1448" i="1" s="1"/>
  <c r="Y1484" i="1"/>
  <c r="V1484" i="1"/>
  <c r="X1484" i="1" s="1"/>
  <c r="Y1517" i="1"/>
  <c r="V1517" i="1"/>
  <c r="X1517" i="1" s="1"/>
  <c r="Y1549" i="1"/>
  <c r="V1549" i="1"/>
  <c r="X1549" i="1" s="1"/>
  <c r="Y1589" i="1"/>
  <c r="V1589" i="1"/>
  <c r="X1589" i="1" s="1"/>
  <c r="Y1628" i="1"/>
  <c r="V1628" i="1"/>
  <c r="X1628" i="1" s="1"/>
  <c r="Y1659" i="1"/>
  <c r="V1659" i="1"/>
  <c r="X1659" i="1" s="1"/>
  <c r="Y1675" i="1"/>
  <c r="V1675" i="1"/>
  <c r="X1675" i="1" s="1"/>
  <c r="Y1691" i="1"/>
  <c r="V1691" i="1"/>
  <c r="X1691" i="1" s="1"/>
  <c r="Y1710" i="1"/>
  <c r="V1710" i="1"/>
  <c r="X1710" i="1" s="1"/>
  <c r="Y1728" i="1"/>
  <c r="V1728" i="1"/>
  <c r="X1728" i="1" s="1"/>
  <c r="Y1752" i="1"/>
  <c r="V1752" i="1"/>
  <c r="X1752" i="1" s="1"/>
  <c r="Y1768" i="1"/>
  <c r="V1768" i="1"/>
  <c r="X1768" i="1" s="1"/>
  <c r="Y1784" i="1"/>
  <c r="V1784" i="1"/>
  <c r="X1784" i="1" s="1"/>
  <c r="Y1810" i="1"/>
  <c r="V1810" i="1"/>
  <c r="X1810" i="1" s="1"/>
  <c r="Y1826" i="1"/>
  <c r="V1826" i="1"/>
  <c r="X1826" i="1" s="1"/>
  <c r="Y1843" i="1"/>
  <c r="V1843" i="1"/>
  <c r="X1843" i="1" s="1"/>
  <c r="Y1868" i="1"/>
  <c r="V1868" i="1"/>
  <c r="X1868" i="1" s="1"/>
  <c r="Y1886" i="1"/>
  <c r="V1886" i="1"/>
  <c r="X1886" i="1" s="1"/>
  <c r="Y1902" i="1"/>
  <c r="V1902" i="1"/>
  <c r="X1902" i="1" s="1"/>
  <c r="Y1921" i="1"/>
  <c r="V1921" i="1"/>
  <c r="X1921" i="1" s="1"/>
  <c r="Y1938" i="1"/>
  <c r="V1938" i="1"/>
  <c r="X1938" i="1" s="1"/>
  <c r="Y1955" i="1"/>
  <c r="V1955" i="1"/>
  <c r="X1955" i="1" s="1"/>
  <c r="Y1982" i="1"/>
  <c r="V1982" i="1"/>
  <c r="X1982" i="1" s="1"/>
  <c r="Y1999" i="1"/>
  <c r="V1999" i="1"/>
  <c r="X1999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2189" i="1"/>
  <c r="V2189" i="1"/>
  <c r="X2189" i="1" s="1"/>
  <c r="Y2213" i="1"/>
  <c r="V2213" i="1"/>
  <c r="X2213" i="1" s="1"/>
  <c r="Y2229" i="1"/>
  <c r="V2229" i="1"/>
  <c r="X2229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1" i="1"/>
  <c r="V1171" i="1"/>
  <c r="X1171" i="1" s="1"/>
  <c r="Y1236" i="1"/>
  <c r="V1236" i="1"/>
  <c r="X1236" i="1" s="1"/>
  <c r="Y1269" i="1"/>
  <c r="V1269" i="1"/>
  <c r="X1269" i="1" s="1"/>
  <c r="Y1317" i="1"/>
  <c r="V1317" i="1"/>
  <c r="X1317" i="1" s="1"/>
  <c r="Y1366" i="1"/>
  <c r="V1366" i="1"/>
  <c r="X1366" i="1" s="1"/>
  <c r="Y336" i="1"/>
  <c r="V336" i="1"/>
  <c r="X336" i="1" s="1"/>
  <c r="Y352" i="1"/>
  <c r="V352" i="1"/>
  <c r="X352" i="1" s="1"/>
  <c r="Y360" i="1"/>
  <c r="V360" i="1"/>
  <c r="X360" i="1" s="1"/>
  <c r="Y1395" i="1"/>
  <c r="V1395" i="1"/>
  <c r="X1395" i="1" s="1"/>
  <c r="Y1427" i="1"/>
  <c r="V1427" i="1"/>
  <c r="X1427" i="1" s="1"/>
  <c r="Y1462" i="1"/>
  <c r="V1462" i="1"/>
  <c r="X1462" i="1" s="1"/>
  <c r="Y1495" i="1"/>
  <c r="V1495" i="1"/>
  <c r="X1495" i="1" s="1"/>
  <c r="Y1528" i="1"/>
  <c r="V1528" i="1"/>
  <c r="X1528" i="1" s="1"/>
  <c r="Y1576" i="1"/>
  <c r="V1576" i="1"/>
  <c r="X1576" i="1" s="1"/>
  <c r="Y1613" i="1"/>
  <c r="V1613" i="1"/>
  <c r="X1613" i="1" s="1"/>
  <c r="Y1653" i="1"/>
  <c r="V1653" i="1"/>
  <c r="X1653" i="1" s="1"/>
  <c r="Y1686" i="1"/>
  <c r="V1686" i="1"/>
  <c r="X1686" i="1" s="1"/>
  <c r="Y1951" i="1"/>
  <c r="V1951" i="1"/>
  <c r="X1951" i="1" s="1"/>
  <c r="Y1987" i="1"/>
  <c r="V1987" i="1"/>
  <c r="X1987" i="1" s="1"/>
  <c r="Y2020" i="1"/>
  <c r="V2020" i="1"/>
  <c r="X2020" i="1" s="1"/>
  <c r="Y2169" i="1"/>
  <c r="V2169" i="1"/>
  <c r="X2169" i="1" s="1"/>
  <c r="Y2201" i="1"/>
  <c r="V2201" i="1"/>
  <c r="X2201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4" i="1"/>
  <c r="V1164" i="1"/>
  <c r="X1164" i="1" s="1"/>
  <c r="Y1197" i="1"/>
  <c r="V1197" i="1"/>
  <c r="X1197" i="1" s="1"/>
  <c r="Y1235" i="1"/>
  <c r="V1235" i="1"/>
  <c r="X1235" i="1" s="1"/>
  <c r="Y1262" i="1"/>
  <c r="V1262" i="1"/>
  <c r="X1262" i="1" s="1"/>
  <c r="Y1276" i="1"/>
  <c r="V1276" i="1"/>
  <c r="X1276" i="1" s="1"/>
  <c r="Y1308" i="1"/>
  <c r="V1308" i="1"/>
  <c r="X1308" i="1" s="1"/>
  <c r="Y1358" i="1"/>
  <c r="V1358" i="1"/>
  <c r="X1358" i="1" s="1"/>
  <c r="Y1378" i="1"/>
  <c r="V1378" i="1"/>
  <c r="X1378" i="1" s="1"/>
  <c r="Y1388" i="1"/>
  <c r="V1388" i="1"/>
  <c r="X1388" i="1" s="1"/>
  <c r="Y1404" i="1"/>
  <c r="V1404" i="1"/>
  <c r="X1404" i="1" s="1"/>
  <c r="Y1414" i="1"/>
  <c r="V1414" i="1"/>
  <c r="X1414" i="1" s="1"/>
  <c r="Y1426" i="1"/>
  <c r="V1426" i="1"/>
  <c r="X1426" i="1" s="1"/>
  <c r="Y1436" i="1"/>
  <c r="V1436" i="1"/>
  <c r="X1436" i="1" s="1"/>
  <c r="Y1446" i="1"/>
  <c r="V1446" i="1"/>
  <c r="X1446" i="1" s="1"/>
  <c r="Y1461" i="1"/>
  <c r="V1461" i="1"/>
  <c r="X1461" i="1" s="1"/>
  <c r="Y1472" i="1"/>
  <c r="V1472" i="1"/>
  <c r="X1472" i="1" s="1"/>
  <c r="Y1482" i="1"/>
  <c r="V1482" i="1"/>
  <c r="X1482" i="1" s="1"/>
  <c r="Y1494" i="1"/>
  <c r="V1494" i="1"/>
  <c r="X1494" i="1" s="1"/>
  <c r="Y1505" i="1"/>
  <c r="V1505" i="1"/>
  <c r="X1505" i="1" s="1"/>
  <c r="Y1515" i="1"/>
  <c r="V1515" i="1"/>
  <c r="X1515" i="1" s="1"/>
  <c r="Y1527" i="1"/>
  <c r="V1527" i="1"/>
  <c r="X1527" i="1" s="1"/>
  <c r="Y1537" i="1"/>
  <c r="V1537" i="1"/>
  <c r="X1537" i="1" s="1"/>
  <c r="Y1553" i="1"/>
  <c r="V1553" i="1"/>
  <c r="X1553" i="1" s="1"/>
  <c r="Y1575" i="1"/>
  <c r="V1575" i="1"/>
  <c r="X1575" i="1" s="1"/>
  <c r="Y1585" i="1"/>
  <c r="V1585" i="1"/>
  <c r="X1585" i="1" s="1"/>
  <c r="Y1598" i="1"/>
  <c r="V1598" i="1"/>
  <c r="X1598" i="1" s="1"/>
  <c r="Y1612" i="1"/>
  <c r="V1612" i="1"/>
  <c r="X1612" i="1" s="1"/>
  <c r="Y1624" i="1"/>
  <c r="V1624" i="1"/>
  <c r="X1624" i="1" s="1"/>
  <c r="Y1636" i="1"/>
  <c r="V1636" i="1"/>
  <c r="X1636" i="1" s="1"/>
  <c r="Y1652" i="1"/>
  <c r="V1652" i="1"/>
  <c r="X1652" i="1" s="1"/>
  <c r="Y1663" i="1"/>
  <c r="V1663" i="1"/>
  <c r="X1663" i="1" s="1"/>
  <c r="Y1673" i="1"/>
  <c r="V1673" i="1"/>
  <c r="X1673" i="1" s="1"/>
  <c r="Y1685" i="1"/>
  <c r="V1685" i="1"/>
  <c r="X1685" i="1" s="1"/>
  <c r="Y1695" i="1"/>
  <c r="V1695" i="1"/>
  <c r="X1695" i="1" s="1"/>
  <c r="Y1707" i="1"/>
  <c r="V1707" i="1"/>
  <c r="X1707" i="1" s="1"/>
  <c r="Y1730" i="1"/>
  <c r="V1730" i="1"/>
  <c r="X1730" i="1" s="1"/>
  <c r="Y1762" i="1"/>
  <c r="V1762" i="1"/>
  <c r="X1762" i="1" s="1"/>
  <c r="Y1778" i="1"/>
  <c r="V1778" i="1"/>
  <c r="X1778" i="1" s="1"/>
  <c r="Y1808" i="1"/>
  <c r="V1808" i="1"/>
  <c r="X1808" i="1" s="1"/>
  <c r="Y1841" i="1"/>
  <c r="V1841" i="1"/>
  <c r="X1841" i="1" s="1"/>
  <c r="Y1876" i="1"/>
  <c r="V1876" i="1"/>
  <c r="X1876" i="1" s="1"/>
  <c r="Y1900" i="1"/>
  <c r="V1900" i="1"/>
  <c r="X1900" i="1" s="1"/>
  <c r="Y1944" i="1"/>
  <c r="V1944" i="1"/>
  <c r="X1944" i="1" s="1"/>
  <c r="Y1997" i="1"/>
  <c r="V1997" i="1"/>
  <c r="X1997" i="1" s="1"/>
  <c r="Y2031" i="1"/>
  <c r="V2031" i="1"/>
  <c r="X2031" i="1" s="1"/>
  <c r="Y2183" i="1"/>
  <c r="V2183" i="1"/>
  <c r="X2183" i="1" s="1"/>
  <c r="Y1417" i="1"/>
  <c r="V1417" i="1"/>
  <c r="X1417" i="1" s="1"/>
  <c r="Y1485" i="1"/>
  <c r="V1485" i="1"/>
  <c r="X1485" i="1" s="1"/>
  <c r="Y1550" i="1"/>
  <c r="V1550" i="1"/>
  <c r="X1550" i="1" s="1"/>
  <c r="Y1621" i="1"/>
  <c r="V1621" i="1"/>
  <c r="X1621" i="1" s="1"/>
  <c r="Y1712" i="1"/>
  <c r="V1712" i="1"/>
  <c r="X1712" i="1" s="1"/>
  <c r="Y1781" i="1"/>
  <c r="V1781" i="1"/>
  <c r="X1781" i="1" s="1"/>
  <c r="Y2214" i="1"/>
  <c r="V2214" i="1"/>
  <c r="X2214" i="1" s="1"/>
  <c r="Y2230" i="1"/>
  <c r="V2230" i="1"/>
  <c r="X223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2" i="1"/>
  <c r="V1242" i="1"/>
  <c r="X1242" i="1" s="1"/>
  <c r="Y1338" i="1"/>
  <c r="V1338" i="1"/>
  <c r="X1338" i="1" s="1"/>
  <c r="Y1864" i="1"/>
  <c r="V1864" i="1"/>
  <c r="X1864" i="1" s="1"/>
  <c r="Y2058" i="1"/>
  <c r="V2058" i="1"/>
  <c r="X2058" i="1" s="1"/>
  <c r="Y2128" i="1"/>
  <c r="V2128" i="1"/>
  <c r="X2128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8" i="1"/>
  <c r="V1178" i="1"/>
  <c r="X1178" i="1" s="1"/>
  <c r="Y1216" i="1"/>
  <c r="V1216" i="1"/>
  <c r="X1216" i="1" s="1"/>
  <c r="Y1232" i="1"/>
  <c r="V1232" i="1"/>
  <c r="X1232" i="1" s="1"/>
  <c r="Y1249" i="1"/>
  <c r="V1249" i="1"/>
  <c r="X1249" i="1" s="1"/>
  <c r="Y1265" i="1"/>
  <c r="V1265" i="1"/>
  <c r="X1265" i="1" s="1"/>
  <c r="Y1297" i="1"/>
  <c r="V1297" i="1"/>
  <c r="X1297" i="1" s="1"/>
  <c r="Y1323" i="1"/>
  <c r="V1323" i="1"/>
  <c r="X1323" i="1" s="1"/>
  <c r="Y1339" i="1"/>
  <c r="V1339" i="1"/>
  <c r="X1339" i="1" s="1"/>
  <c r="Y1355" i="1"/>
  <c r="V1355" i="1"/>
  <c r="X1355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6" i="1"/>
  <c r="V1196" i="1"/>
  <c r="X1196" i="1" s="1"/>
  <c r="Y1228" i="1"/>
  <c r="V1228" i="1"/>
  <c r="X1228" i="1" s="1"/>
  <c r="Y1277" i="1"/>
  <c r="V1277" i="1"/>
  <c r="X1277" i="1" s="1"/>
  <c r="Y1309" i="1"/>
  <c r="V1309" i="1"/>
  <c r="X1309" i="1" s="1"/>
  <c r="Y1357" i="1"/>
  <c r="V1357" i="1"/>
  <c r="X1357" i="1" s="1"/>
  <c r="Y368" i="1"/>
  <c r="V368" i="1"/>
  <c r="X368" i="1" s="1"/>
  <c r="Y378" i="1"/>
  <c r="V378" i="1"/>
  <c r="X378" i="1" s="1"/>
  <c r="Y386" i="1"/>
  <c r="V386" i="1"/>
  <c r="X386" i="1" s="1"/>
  <c r="Y1403" i="1"/>
  <c r="V1403" i="1"/>
  <c r="X1403" i="1" s="1"/>
  <c r="Y1471" i="1"/>
  <c r="V1471" i="1"/>
  <c r="X1471" i="1" s="1"/>
  <c r="Y1520" i="1"/>
  <c r="V1520" i="1"/>
  <c r="X1520" i="1" s="1"/>
  <c r="Y1604" i="1"/>
  <c r="V1604" i="1"/>
  <c r="X1604" i="1" s="1"/>
  <c r="Y1662" i="1"/>
  <c r="V1662" i="1"/>
  <c r="X1662" i="1" s="1"/>
  <c r="Y1739" i="1"/>
  <c r="V1739" i="1"/>
  <c r="X1739" i="1" s="1"/>
  <c r="Y1771" i="1"/>
  <c r="V1771" i="1"/>
  <c r="X1771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8" i="1"/>
  <c r="V1838" i="1"/>
  <c r="X1838" i="1" s="1"/>
  <c r="Y1846" i="1"/>
  <c r="V1846" i="1"/>
  <c r="X1846" i="1" s="1"/>
  <c r="Y1854" i="1"/>
  <c r="V1854" i="1"/>
  <c r="X1854" i="1" s="1"/>
  <c r="Y1863" i="1"/>
  <c r="V1863" i="1"/>
  <c r="X1863" i="1" s="1"/>
  <c r="Y1871" i="1"/>
  <c r="V1871" i="1"/>
  <c r="X1871" i="1" s="1"/>
  <c r="Y1881" i="1"/>
  <c r="V1881" i="1"/>
  <c r="X1881" i="1" s="1"/>
  <c r="Y1889" i="1"/>
  <c r="V1889" i="1"/>
  <c r="X1889" i="1" s="1"/>
  <c r="Y1897" i="1"/>
  <c r="V1897" i="1"/>
  <c r="X1897" i="1" s="1"/>
  <c r="Y1907" i="1"/>
  <c r="V1907" i="1"/>
  <c r="X1907" i="1" s="1"/>
  <c r="Y1915" i="1"/>
  <c r="V1915" i="1"/>
  <c r="X1915" i="1" s="1"/>
  <c r="Y1925" i="1"/>
  <c r="V1925" i="1"/>
  <c r="X1925" i="1" s="1"/>
  <c r="Y1933" i="1"/>
  <c r="V1933" i="1"/>
  <c r="X1933" i="1" s="1"/>
  <c r="Y1945" i="1"/>
  <c r="V1945" i="1"/>
  <c r="X1945" i="1" s="1"/>
  <c r="Y1954" i="1"/>
  <c r="V1954" i="1"/>
  <c r="X1954" i="1" s="1"/>
  <c r="Y1968" i="1"/>
  <c r="V1968" i="1"/>
  <c r="X1968" i="1" s="1"/>
  <c r="Y1977" i="1"/>
  <c r="V1977" i="1"/>
  <c r="X1977" i="1" s="1"/>
  <c r="Y1986" i="1"/>
  <c r="V1986" i="1"/>
  <c r="X1986" i="1" s="1"/>
  <c r="Y1998" i="1"/>
  <c r="V1998" i="1"/>
  <c r="X1998" i="1" s="1"/>
  <c r="Y2007" i="1"/>
  <c r="V2007" i="1"/>
  <c r="X2007" i="1" s="1"/>
  <c r="Y2015" i="1"/>
  <c r="V2015" i="1"/>
  <c r="X2015" i="1" s="1"/>
  <c r="Y2024" i="1"/>
  <c r="V2024" i="1"/>
  <c r="X2024" i="1" s="1"/>
  <c r="Y2032" i="1"/>
  <c r="V2032" i="1"/>
  <c r="X2032" i="1" s="1"/>
  <c r="Y2040" i="1"/>
  <c r="V2040" i="1"/>
  <c r="X2040" i="1" s="1"/>
  <c r="Y2053" i="1"/>
  <c r="V2053" i="1"/>
  <c r="X2053" i="1" s="1"/>
  <c r="Y2061" i="1"/>
  <c r="V2061" i="1"/>
  <c r="X2061" i="1" s="1"/>
  <c r="Y2073" i="1"/>
  <c r="V2073" i="1"/>
  <c r="X2073" i="1" s="1"/>
  <c r="Y2081" i="1"/>
  <c r="V2081" i="1"/>
  <c r="X2081" i="1" s="1"/>
  <c r="Y2089" i="1"/>
  <c r="V2089" i="1"/>
  <c r="X2089" i="1" s="1"/>
  <c r="Y2097" i="1"/>
  <c r="V2097" i="1"/>
  <c r="X2097" i="1" s="1"/>
  <c r="Y2105" i="1"/>
  <c r="V2105" i="1"/>
  <c r="X2105" i="1" s="1"/>
  <c r="Y2113" i="1"/>
  <c r="V2113" i="1"/>
  <c r="X2113" i="1" s="1"/>
  <c r="Y2127" i="1"/>
  <c r="V2127" i="1"/>
  <c r="X2127" i="1" s="1"/>
  <c r="Y2135" i="1"/>
  <c r="V2135" i="1"/>
  <c r="X2135" i="1" s="1"/>
  <c r="Y2151" i="1"/>
  <c r="V2151" i="1"/>
  <c r="X2151" i="1" s="1"/>
  <c r="Y2160" i="1"/>
  <c r="V2160" i="1"/>
  <c r="X2160" i="1" s="1"/>
  <c r="Y2168" i="1"/>
  <c r="V2168" i="1"/>
  <c r="X2168" i="1" s="1"/>
  <c r="Y2176" i="1"/>
  <c r="V2176" i="1"/>
  <c r="X2176" i="1" s="1"/>
  <c r="Y2184" i="1"/>
  <c r="V2184" i="1"/>
  <c r="X2184" i="1" s="1"/>
  <c r="Y2192" i="1"/>
  <c r="V2192" i="1"/>
  <c r="X2192" i="1" s="1"/>
  <c r="Y2208" i="1"/>
  <c r="V2208" i="1"/>
  <c r="X2208" i="1" s="1"/>
  <c r="Y2216" i="1"/>
  <c r="V2216" i="1"/>
  <c r="X2216" i="1" s="1"/>
  <c r="Y2224" i="1"/>
  <c r="V2224" i="1"/>
  <c r="X2224" i="1" s="1"/>
  <c r="Y1028" i="1"/>
  <c r="V1028" i="1"/>
  <c r="X1028" i="1" s="1"/>
  <c r="Y653" i="1"/>
  <c r="V653" i="1"/>
  <c r="X653" i="1" s="1"/>
  <c r="Y1959" i="1"/>
  <c r="V1959" i="1"/>
  <c r="X1959" i="1" s="1"/>
  <c r="Y1995" i="1"/>
  <c r="V1995" i="1"/>
  <c r="X1995" i="1" s="1"/>
  <c r="Y2029" i="1"/>
  <c r="V2029" i="1"/>
  <c r="X2029" i="1" s="1"/>
  <c r="Y2177" i="1"/>
  <c r="V2177" i="1"/>
  <c r="X2177" i="1" s="1"/>
  <c r="Y2209" i="1"/>
  <c r="V2209" i="1"/>
  <c r="X220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6" i="1"/>
  <c r="V1246" i="1"/>
  <c r="X1246" i="1" s="1"/>
  <c r="Y1310" i="1"/>
  <c r="V1310" i="1"/>
  <c r="X1310" i="1" s="1"/>
  <c r="Y1342" i="1"/>
  <c r="V1342" i="1"/>
  <c r="X1342" i="1" s="1"/>
  <c r="Y1380" i="1"/>
  <c r="V1380" i="1"/>
  <c r="X1380" i="1" s="1"/>
  <c r="Y1396" i="1"/>
  <c r="V1396" i="1"/>
  <c r="X1396" i="1" s="1"/>
  <c r="Y1412" i="1"/>
  <c r="V1412" i="1"/>
  <c r="X1412" i="1" s="1"/>
  <c r="Y1428" i="1"/>
  <c r="V1428" i="1"/>
  <c r="X1428" i="1" s="1"/>
  <c r="Y1450" i="1"/>
  <c r="V1450" i="1"/>
  <c r="X1450" i="1" s="1"/>
  <c r="Y1470" i="1"/>
  <c r="V1470" i="1"/>
  <c r="X1470" i="1" s="1"/>
  <c r="Y1496" i="1"/>
  <c r="V1496" i="1"/>
  <c r="X1496" i="1" s="1"/>
  <c r="Y1513" i="1"/>
  <c r="V1513" i="1"/>
  <c r="X1513" i="1" s="1"/>
  <c r="Y1529" i="1"/>
  <c r="V1529" i="1"/>
  <c r="X1529" i="1" s="1"/>
  <c r="Y1551" i="1"/>
  <c r="V1551" i="1"/>
  <c r="X1551" i="1" s="1"/>
  <c r="Y1567" i="1"/>
  <c r="V1567" i="1"/>
  <c r="X1567" i="1" s="1"/>
  <c r="Y1583" i="1"/>
  <c r="V1583" i="1"/>
  <c r="X1583" i="1" s="1"/>
  <c r="Y1603" i="1"/>
  <c r="V1603" i="1"/>
  <c r="X1603" i="1" s="1"/>
  <c r="Y1622" i="1"/>
  <c r="V1622" i="1"/>
  <c r="X1622" i="1" s="1"/>
  <c r="Y1643" i="1"/>
  <c r="V1643" i="1"/>
  <c r="X1643" i="1" s="1"/>
  <c r="Y1661" i="1"/>
  <c r="V1661" i="1"/>
  <c r="X1661" i="1" s="1"/>
  <c r="Y1677" i="1"/>
  <c r="V1677" i="1"/>
  <c r="X1677" i="1" s="1"/>
  <c r="Y1693" i="1"/>
  <c r="V1693" i="1"/>
  <c r="X1693" i="1" s="1"/>
  <c r="Y1713" i="1"/>
  <c r="V1713" i="1"/>
  <c r="X1713" i="1" s="1"/>
  <c r="Y1738" i="1"/>
  <c r="V1738" i="1"/>
  <c r="X1738" i="1" s="1"/>
  <c r="Y1758" i="1"/>
  <c r="V1758" i="1"/>
  <c r="X1758" i="1" s="1"/>
  <c r="Y1770" i="1"/>
  <c r="V1770" i="1"/>
  <c r="X1770" i="1" s="1"/>
  <c r="Y1780" i="1"/>
  <c r="V1780" i="1"/>
  <c r="X1780" i="1" s="1"/>
  <c r="Y1791" i="1"/>
  <c r="V1791" i="1"/>
  <c r="X1791" i="1" s="1"/>
  <c r="Y1820" i="1"/>
  <c r="V1820" i="1"/>
  <c r="X1820" i="1" s="1"/>
  <c r="Y1845" i="1"/>
  <c r="V1845" i="1"/>
  <c r="X1845" i="1" s="1"/>
  <c r="Y1861" i="1"/>
  <c r="V1861" i="1"/>
  <c r="X1861" i="1" s="1"/>
  <c r="Y1880" i="1"/>
  <c r="V1880" i="1"/>
  <c r="X1880" i="1" s="1"/>
  <c r="Y1896" i="1"/>
  <c r="V1896" i="1"/>
  <c r="X1896" i="1" s="1"/>
  <c r="Y1940" i="1"/>
  <c r="V1940" i="1"/>
  <c r="X1940" i="1" s="1"/>
  <c r="Y1957" i="1"/>
  <c r="V1957" i="1"/>
  <c r="X1957" i="1" s="1"/>
  <c r="Y1976" i="1"/>
  <c r="V1976" i="1"/>
  <c r="X1976" i="1" s="1"/>
  <c r="Y1993" i="1"/>
  <c r="V1993" i="1"/>
  <c r="X1993" i="1" s="1"/>
  <c r="Y2010" i="1"/>
  <c r="V2010" i="1"/>
  <c r="X2010" i="1" s="1"/>
  <c r="Y2035" i="1"/>
  <c r="V2035" i="1"/>
  <c r="X2035" i="1" s="1"/>
  <c r="Y2171" i="1"/>
  <c r="V2171" i="1"/>
  <c r="X2171" i="1" s="1"/>
  <c r="Y2187" i="1"/>
  <c r="V2187" i="1"/>
  <c r="X2187" i="1" s="1"/>
  <c r="Y2203" i="1"/>
  <c r="V2203" i="1"/>
  <c r="X2203" i="1" s="1"/>
  <c r="Y1421" i="1"/>
  <c r="V1421" i="1"/>
  <c r="X1421" i="1" s="1"/>
  <c r="Y1489" i="1"/>
  <c r="V1489" i="1"/>
  <c r="X1489" i="1" s="1"/>
  <c r="Y1554" i="1"/>
  <c r="V1554" i="1"/>
  <c r="X1554" i="1" s="1"/>
  <c r="Y1607" i="1"/>
  <c r="V1607" i="1"/>
  <c r="X1607" i="1" s="1"/>
  <c r="Y1696" i="1"/>
  <c r="V1696" i="1"/>
  <c r="X1696" i="1" s="1"/>
  <c r="Y1729" i="1"/>
  <c r="V1729" i="1"/>
  <c r="X1729" i="1" s="1"/>
  <c r="Y1795" i="1"/>
  <c r="V1795" i="1"/>
  <c r="X1795" i="1" s="1"/>
  <c r="Y1819" i="1"/>
  <c r="V1819" i="1"/>
  <c r="X1819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13" i="1"/>
  <c r="V1913" i="1"/>
  <c r="X1913" i="1" s="1"/>
  <c r="Y1931" i="1"/>
  <c r="V1931" i="1"/>
  <c r="X1931" i="1" s="1"/>
  <c r="Y1947" i="1"/>
  <c r="V1947" i="1"/>
  <c r="X1947" i="1" s="1"/>
  <c r="Y1974" i="1"/>
  <c r="V1974" i="1"/>
  <c r="X1974" i="1" s="1"/>
  <c r="Y2001" i="1"/>
  <c r="V2001" i="1"/>
  <c r="X2001" i="1" s="1"/>
  <c r="Y2026" i="1"/>
  <c r="V2026" i="1"/>
  <c r="X2026" i="1" s="1"/>
  <c r="Y2042" i="1"/>
  <c r="V2042" i="1"/>
  <c r="X2042" i="1" s="1"/>
  <c r="Y2063" i="1"/>
  <c r="V2063" i="1"/>
  <c r="X2063" i="1" s="1"/>
  <c r="Y2079" i="1"/>
  <c r="V2079" i="1"/>
  <c r="X2079" i="1" s="1"/>
  <c r="Y2095" i="1"/>
  <c r="V2095" i="1"/>
  <c r="X2095" i="1" s="1"/>
  <c r="Y2111" i="1"/>
  <c r="V2111" i="1"/>
  <c r="X2111" i="1" s="1"/>
  <c r="Y2133" i="1"/>
  <c r="V2133" i="1"/>
  <c r="X2133" i="1" s="1"/>
  <c r="Y2158" i="1"/>
  <c r="V2158" i="1"/>
  <c r="X2158" i="1" s="1"/>
  <c r="Y2174" i="1"/>
  <c r="V2174" i="1"/>
  <c r="X2174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8" i="1"/>
  <c r="V1168" i="1"/>
  <c r="X1168" i="1" s="1"/>
  <c r="Y1217" i="1"/>
  <c r="V1217" i="1"/>
  <c r="X1217" i="1" s="1"/>
  <c r="Y1266" i="1"/>
  <c r="V1266" i="1"/>
  <c r="X1266" i="1" s="1"/>
  <c r="Y1330" i="1"/>
  <c r="V1330" i="1"/>
  <c r="X1330" i="1" s="1"/>
  <c r="Y1806" i="1"/>
  <c r="V1806" i="1"/>
  <c r="X1806" i="1" s="1"/>
  <c r="Y1839" i="1"/>
  <c r="V1839" i="1"/>
  <c r="X1839" i="1" s="1"/>
  <c r="Y1872" i="1"/>
  <c r="V1872" i="1"/>
  <c r="X1872" i="1" s="1"/>
  <c r="Y1926" i="1"/>
  <c r="V1926" i="1"/>
  <c r="X1926" i="1" s="1"/>
  <c r="Y2082" i="1"/>
  <c r="V2082" i="1"/>
  <c r="X2082" i="1" s="1"/>
  <c r="Y2114" i="1"/>
  <c r="V2114" i="1"/>
  <c r="X2114" i="1" s="1"/>
  <c r="Y2217" i="1"/>
  <c r="V2217" i="1"/>
  <c r="X2217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6" i="1"/>
  <c r="V1176" i="1"/>
  <c r="X1176" i="1" s="1"/>
  <c r="Y1258" i="1"/>
  <c r="V1258" i="1"/>
  <c r="X1258" i="1" s="1"/>
  <c r="Y1814" i="1"/>
  <c r="V1814" i="1"/>
  <c r="X1814" i="1" s="1"/>
  <c r="Y1882" i="1"/>
  <c r="V1882" i="1"/>
  <c r="X1882" i="1" s="1"/>
  <c r="Y2074" i="1"/>
  <c r="V2074" i="1"/>
  <c r="X2074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40" i="1"/>
  <c r="V1740" i="1"/>
  <c r="X1740" i="1" s="1"/>
  <c r="Y1473" i="1"/>
  <c r="V1473" i="1"/>
  <c r="X1473" i="1" s="1"/>
  <c r="Y1250" i="1"/>
  <c r="V1250" i="1"/>
  <c r="X1250" i="1" s="1"/>
  <c r="Y1898" i="1"/>
  <c r="V1898" i="1"/>
  <c r="X1898" i="1" s="1"/>
  <c r="Y1536" i="1"/>
  <c r="V1536" i="1"/>
  <c r="X1536" i="1" s="1"/>
  <c r="Y1779" i="1"/>
  <c r="V1779" i="1"/>
  <c r="X1779" i="1" s="1"/>
  <c r="Y748" i="1"/>
  <c r="V748" i="1"/>
  <c r="X748" i="1" s="1"/>
  <c r="Y1374" i="1"/>
  <c r="V1374" i="1"/>
  <c r="X1374" i="1" s="1"/>
  <c r="Y1438" i="1"/>
  <c r="V1438" i="1"/>
  <c r="X1438" i="1" s="1"/>
  <c r="Y1507" i="1"/>
  <c r="V1507" i="1"/>
  <c r="X1507" i="1" s="1"/>
  <c r="Y1571" i="1"/>
  <c r="V1571" i="1"/>
  <c r="X1571" i="1" s="1"/>
  <c r="Y1648" i="1"/>
  <c r="V1648" i="1"/>
  <c r="X1648" i="1" s="1"/>
  <c r="Y1717" i="1"/>
  <c r="V1717" i="1"/>
  <c r="X1717" i="1" s="1"/>
  <c r="Y1866" i="1"/>
  <c r="V1866" i="1"/>
  <c r="X1866" i="1" s="1"/>
  <c r="Y2006" i="1"/>
  <c r="V2006" i="1"/>
  <c r="X2006" i="1" s="1"/>
  <c r="Y2207" i="1"/>
  <c r="V2207" i="1"/>
  <c r="X2207" i="1" s="1"/>
  <c r="Y1383" i="1"/>
  <c r="V1383" i="1"/>
  <c r="X1383" i="1" s="1"/>
  <c r="Y1502" i="1"/>
  <c r="V1502" i="1"/>
  <c r="X1502" i="1" s="1"/>
  <c r="Y1642" i="1"/>
  <c r="V1642" i="1"/>
  <c r="X1642" i="1" s="1"/>
  <c r="Y1714" i="1"/>
  <c r="V1714" i="1"/>
  <c r="X1714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9" i="1"/>
  <c r="V1419" i="1"/>
  <c r="X1419" i="1" s="1"/>
  <c r="Y1491" i="1"/>
  <c r="V1491" i="1"/>
  <c r="X1491" i="1" s="1"/>
  <c r="Y1552" i="1"/>
  <c r="V1552" i="1"/>
  <c r="X1552" i="1" s="1"/>
  <c r="Y1627" i="1"/>
  <c r="V1627" i="1"/>
  <c r="X1627" i="1" s="1"/>
  <c r="Y1694" i="1"/>
  <c r="V1694" i="1"/>
  <c r="X1694" i="1" s="1"/>
  <c r="Y1765" i="1"/>
  <c r="V1765" i="1"/>
  <c r="X1765" i="1" s="1"/>
  <c r="Y2218" i="1"/>
  <c r="V2218" i="1"/>
  <c r="X2218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9" i="1"/>
  <c r="V1219" i="1"/>
  <c r="X1219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90" i="1"/>
  <c r="V1190" i="1"/>
  <c r="X1190" i="1" s="1"/>
  <c r="Y1230" i="1"/>
  <c r="V1230" i="1"/>
  <c r="X1230" i="1" s="1"/>
  <c r="Y1263" i="1"/>
  <c r="V1263" i="1"/>
  <c r="X1263" i="1" s="1"/>
  <c r="Y1295" i="1"/>
  <c r="V1295" i="1"/>
  <c r="X1295" i="1" s="1"/>
  <c r="Y1343" i="1"/>
  <c r="V1343" i="1"/>
  <c r="X1343" i="1" s="1"/>
  <c r="Y1397" i="1"/>
  <c r="V1397" i="1"/>
  <c r="X1397" i="1" s="1"/>
  <c r="Y1429" i="1"/>
  <c r="V1429" i="1"/>
  <c r="X1429" i="1" s="1"/>
  <c r="Y1465" i="1"/>
  <c r="V1465" i="1"/>
  <c r="X1465" i="1" s="1"/>
  <c r="Y1497" i="1"/>
  <c r="V1497" i="1"/>
  <c r="X1497" i="1" s="1"/>
  <c r="Y1530" i="1"/>
  <c r="V1530" i="1"/>
  <c r="X1530" i="1" s="1"/>
  <c r="Y1590" i="1"/>
  <c r="V1590" i="1"/>
  <c r="X1590" i="1" s="1"/>
  <c r="Y1629" i="1"/>
  <c r="V1629" i="1"/>
  <c r="X1629" i="1" s="1"/>
  <c r="Y1668" i="1"/>
  <c r="V1668" i="1"/>
  <c r="X1668" i="1" s="1"/>
  <c r="Y1700" i="1"/>
  <c r="V1700" i="1"/>
  <c r="X1700" i="1" s="1"/>
  <c r="Y1753" i="1"/>
  <c r="V1753" i="1"/>
  <c r="X1753" i="1" s="1"/>
  <c r="Y1785" i="1"/>
  <c r="V1785" i="1"/>
  <c r="X1785" i="1" s="1"/>
  <c r="Y1823" i="1"/>
  <c r="V1823" i="1"/>
  <c r="X1823" i="1" s="1"/>
  <c r="Y1856" i="1"/>
  <c r="V1856" i="1"/>
  <c r="X1856" i="1" s="1"/>
  <c r="Y1891" i="1"/>
  <c r="V1891" i="1"/>
  <c r="X1891" i="1" s="1"/>
  <c r="Y1935" i="1"/>
  <c r="V1935" i="1"/>
  <c r="X1935" i="1" s="1"/>
  <c r="Y1970" i="1"/>
  <c r="V1970" i="1"/>
  <c r="X1970" i="1" s="1"/>
  <c r="Y2005" i="1"/>
  <c r="V2005" i="1"/>
  <c r="X2005" i="1" s="1"/>
  <c r="Y2038" i="1"/>
  <c r="V2038" i="1"/>
  <c r="X2038" i="1" s="1"/>
  <c r="Y2083" i="1"/>
  <c r="V2083" i="1"/>
  <c r="X2083" i="1" s="1"/>
  <c r="Y2121" i="1"/>
  <c r="V2121" i="1"/>
  <c r="X2121" i="1" s="1"/>
  <c r="Y2162" i="1"/>
  <c r="V2162" i="1"/>
  <c r="X2162" i="1" s="1"/>
  <c r="Y1637" i="1"/>
  <c r="V1637" i="1"/>
  <c r="X1637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7" i="1"/>
  <c r="V1227" i="1"/>
  <c r="X1227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9" i="1"/>
  <c r="V1289" i="1"/>
  <c r="X1289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4" i="1"/>
  <c r="V1254" i="1"/>
  <c r="X1254" i="1" s="1"/>
  <c r="Y1392" i="1"/>
  <c r="V1392" i="1"/>
  <c r="X1392" i="1" s="1"/>
  <c r="Y1459" i="1"/>
  <c r="V1459" i="1"/>
  <c r="X1459" i="1" s="1"/>
  <c r="Y1525" i="1"/>
  <c r="V1525" i="1"/>
  <c r="X1525" i="1" s="1"/>
  <c r="Y1601" i="1"/>
  <c r="V1601" i="1"/>
  <c r="X1601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9" i="1"/>
  <c r="V1389" i="1"/>
  <c r="X1389" i="1" s="1"/>
  <c r="Y1449" i="1"/>
  <c r="V1449" i="1"/>
  <c r="X1449" i="1" s="1"/>
  <c r="Y1582" i="1"/>
  <c r="V1582" i="1"/>
  <c r="X1582" i="1" s="1"/>
  <c r="Y1735" i="1"/>
  <c r="V1735" i="1"/>
  <c r="X1735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4" i="1"/>
  <c r="V1214" i="1"/>
  <c r="X1214" i="1" s="1"/>
  <c r="Y1279" i="1"/>
  <c r="V1279" i="1"/>
  <c r="X1279" i="1" s="1"/>
  <c r="Y1368" i="1"/>
  <c r="V1368" i="1"/>
  <c r="X1368" i="1" s="1"/>
  <c r="Y1445" i="1"/>
  <c r="V1445" i="1"/>
  <c r="X1445" i="1" s="1"/>
  <c r="Y1481" i="1"/>
  <c r="V1481" i="1"/>
  <c r="X1481" i="1" s="1"/>
  <c r="Y1574" i="1"/>
  <c r="V1574" i="1"/>
  <c r="X1574" i="1" s="1"/>
  <c r="Y1651" i="1"/>
  <c r="V1651" i="1"/>
  <c r="X1651" i="1" s="1"/>
  <c r="Y1721" i="1"/>
  <c r="V1721" i="1"/>
  <c r="X1721" i="1" s="1"/>
  <c r="Y1807" i="1"/>
  <c r="V1807" i="1"/>
  <c r="X1807" i="1" s="1"/>
  <c r="Y1840" i="1"/>
  <c r="V1840" i="1"/>
  <c r="X1840" i="1" s="1"/>
  <c r="Y1917" i="1"/>
  <c r="V1917" i="1"/>
  <c r="X1917" i="1" s="1"/>
  <c r="Y1952" i="1"/>
  <c r="V1952" i="1"/>
  <c r="X1952" i="1" s="1"/>
  <c r="Y2022" i="1"/>
  <c r="V2022" i="1"/>
  <c r="X2022" i="1" s="1"/>
  <c r="Y2099" i="1"/>
  <c r="V2099" i="1"/>
  <c r="X2099" i="1" s="1"/>
  <c r="Y2137" i="1"/>
  <c r="V2137" i="1"/>
  <c r="X2137" i="1" s="1"/>
  <c r="Y1674" i="1"/>
  <c r="V1674" i="1"/>
  <c r="X1674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4" i="1"/>
  <c r="V1334" i="1"/>
  <c r="X1334" i="1" s="1"/>
  <c r="Y1492" i="1"/>
  <c r="V1492" i="1"/>
  <c r="X1492" i="1" s="1"/>
  <c r="Y1557" i="1"/>
  <c r="V1557" i="1"/>
  <c r="X1557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9" i="1"/>
  <c r="B1569" i="1"/>
  <c r="H1569" i="1" s="1"/>
  <c r="A1580" i="1"/>
  <c r="B1580" i="1"/>
  <c r="H1580" i="1" s="1"/>
  <c r="A1048" i="1" l="1"/>
  <c r="B1048" i="1"/>
  <c r="H1048" i="1" s="1"/>
  <c r="A2150" i="1" l="1"/>
  <c r="B2150" i="1"/>
  <c r="H2150" i="1" s="1"/>
  <c r="A1696" i="1" l="1"/>
  <c r="B1696" i="1"/>
  <c r="H1696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2" i="1"/>
  <c r="H2152" i="1" s="1"/>
  <c r="A2152" i="1"/>
  <c r="B2151" i="1"/>
  <c r="H2151" i="1" s="1"/>
  <c r="A2151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4" i="1"/>
  <c r="H1964" i="1" s="1"/>
  <c r="A1964" i="1"/>
  <c r="B1963" i="1"/>
  <c r="H1963" i="1" s="1"/>
  <c r="A1963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1" i="1"/>
  <c r="H1921" i="1" s="1"/>
  <c r="A1921" i="1"/>
  <c r="B1920" i="1"/>
  <c r="H1920" i="1" s="1"/>
  <c r="A1920" i="1"/>
  <c r="B1919" i="1"/>
  <c r="H1919" i="1" s="1"/>
  <c r="A1919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2" i="1"/>
  <c r="H1792" i="1" s="1"/>
  <c r="A1792" i="1"/>
  <c r="B1791" i="1"/>
  <c r="H1791" i="1" s="1"/>
  <c r="A1791" i="1"/>
  <c r="B1790" i="1"/>
  <c r="H1790" i="1" s="1"/>
  <c r="A1790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0" i="1"/>
  <c r="H1710" i="1" s="1"/>
  <c r="A1710" i="1"/>
  <c r="B1708" i="1"/>
  <c r="H1708" i="1" s="1"/>
  <c r="A1708" i="1"/>
  <c r="B1707" i="1"/>
  <c r="H1707" i="1" s="1"/>
  <c r="A1707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9" i="1"/>
  <c r="H1679" i="1" s="1"/>
  <c r="A1679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4" i="1"/>
  <c r="H1644" i="1" s="1"/>
  <c r="A1644" i="1"/>
  <c r="B1643" i="1"/>
  <c r="H1643" i="1" s="1"/>
  <c r="A1643" i="1"/>
  <c r="B1642" i="1"/>
  <c r="H1642" i="1" s="1"/>
  <c r="A1642" i="1"/>
  <c r="B1639" i="1"/>
  <c r="H1639" i="1" s="1"/>
  <c r="A1639" i="1"/>
  <c r="B1637" i="1"/>
  <c r="H1637" i="1" s="1"/>
  <c r="A1637" i="1"/>
  <c r="B1636" i="1"/>
  <c r="H1636" i="1" s="1"/>
  <c r="A1636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8" i="1"/>
  <c r="H1598" i="1" s="1"/>
  <c r="A1598" i="1"/>
  <c r="B1597" i="1"/>
  <c r="H1597" i="1" s="1"/>
  <c r="A1597" i="1"/>
  <c r="B1596" i="1"/>
  <c r="H1596" i="1" s="1"/>
  <c r="A1596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<sst xmlns="http://schemas.openxmlformats.org/spreadsheetml/2006/main" count="13364" uniqueCount="5661">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</sst>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2" totalsRowShown="0" headerRowDxfId="52" dataDxfId="51">
  <autoFilter ref="A1:Y2252"/>
  <sortState ref="A2:Y2221">
    <sortCondition ref="E1:E2221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2"/>
  <sheetViews>
    <sheetView tabSelected="1" topLeftCell="E2091" zoomScale="70" zoomScaleNormal="70" workbookViewId="0">
      <selection activeCell="F2106" sqref="F2106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5094</v>
      </c>
      <c r="M1" s="1" t="s">
        <v>5268</v>
      </c>
      <c r="N1" s="1" t="s">
        <v>5270</v>
      </c>
      <c r="O1" s="1" t="s">
        <v>5271</v>
      </c>
      <c r="P1" s="98" t="s">
        <v>5269</v>
      </c>
      <c r="Q1" s="98" t="s">
        <v>5272</v>
      </c>
      <c r="R1" s="98" t="s">
        <v>5265</v>
      </c>
      <c r="S1" s="98" t="s">
        <v>5267</v>
      </c>
      <c r="T1" s="98" t="s">
        <v>5266</v>
      </c>
      <c r="U1" s="98" t="s">
        <v>5273</v>
      </c>
      <c r="V1" s="98" t="s">
        <v>5276</v>
      </c>
      <c r="W1" s="98" t="s">
        <v>5277</v>
      </c>
      <c r="X1" s="98" t="s">
        <v>5274</v>
      </c>
      <c r="Y1" s="98" t="s">
        <v>5275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4739</v>
      </c>
      <c r="E32" s="4" t="s">
        <v>4738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4864</v>
      </c>
      <c r="E34" s="4" t="s">
        <v>4863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4784</v>
      </c>
      <c r="E53" s="4" t="s">
        <v>4783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4785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5219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4750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4751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5039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5040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4847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4848</v>
      </c>
      <c r="E169" s="40" t="s">
        <v>4659</v>
      </c>
      <c r="F169" s="2" t="s">
        <v>4748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4849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4850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4851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4852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4853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4844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197" s="1" t="s">
        <v>4845</v>
      </c>
      <c r="E197" s="40" t="s">
        <v>4670</v>
      </c>
      <c r="F197" s="56" t="s">
        <v>5659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5430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5096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5097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4862</v>
      </c>
      <c r="E252" s="4" t="s">
        <v>4861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5195</v>
      </c>
      <c r="E259" s="83" t="s">
        <v>5189</v>
      </c>
      <c r="F259" s="84" t="s">
        <v>5190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5196</v>
      </c>
      <c r="E260" s="83" t="s">
        <v>5188</v>
      </c>
      <c r="F260" s="84" t="s">
        <v>5191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4777</v>
      </c>
      <c r="E292" s="4" t="s">
        <v>4772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4776</v>
      </c>
      <c r="E293" s="4" t="s">
        <v>4771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4780</v>
      </c>
      <c r="E294" s="20" t="s">
        <v>4775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4779</v>
      </c>
      <c r="E295" s="23" t="s">
        <v>4774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4778</v>
      </c>
      <c r="E296" s="20" t="s">
        <v>4773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L307" s="1" t="s">
        <v>5651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4939</v>
      </c>
      <c r="E311" s="72" t="s">
        <v>4897</v>
      </c>
      <c r="F311" s="65" t="s">
        <v>4909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5069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4940</v>
      </c>
      <c r="E312" s="72" t="s">
        <v>4898</v>
      </c>
      <c r="F312" s="65" t="s">
        <v>4910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5069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4941</v>
      </c>
      <c r="E313" s="72" t="s">
        <v>4905</v>
      </c>
      <c r="F313" s="56" t="s">
        <v>4916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5070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4943</v>
      </c>
      <c r="E314" s="72" t="s">
        <v>4906</v>
      </c>
      <c r="F314" s="56" t="s">
        <v>4917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5070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4942</v>
      </c>
      <c r="E315" s="72" t="s">
        <v>4907</v>
      </c>
      <c r="F315" s="56" t="s">
        <v>4918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5070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4944</v>
      </c>
      <c r="E316" s="72" t="s">
        <v>4899</v>
      </c>
      <c r="F316" s="56" t="s">
        <v>4919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5069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4945</v>
      </c>
      <c r="E317" s="72" t="s">
        <v>4900</v>
      </c>
      <c r="F317" s="65" t="s">
        <v>4911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5069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4946</v>
      </c>
      <c r="E318" s="72" t="s">
        <v>4901</v>
      </c>
      <c r="F318" s="65" t="s">
        <v>4912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5069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4947</v>
      </c>
      <c r="E319" s="72" t="s">
        <v>4902</v>
      </c>
      <c r="F319" s="65" t="s">
        <v>4913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5069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4948</v>
      </c>
      <c r="E320" s="72" t="s">
        <v>4903</v>
      </c>
      <c r="F320" s="65" t="s">
        <v>4914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5069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4949</v>
      </c>
      <c r="E321" s="72" t="s">
        <v>4904</v>
      </c>
      <c r="F321" s="56" t="s">
        <v>4915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5070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5118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4835</v>
      </c>
      <c r="E328" s="4" t="s">
        <v>4834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4788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5153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5154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5155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5156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5157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5158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5159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5152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5151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5150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5149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5162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5161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5164</v>
      </c>
      <c r="E360" s="4" t="s">
        <v>5160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5165</v>
      </c>
      <c r="E361" s="4" t="s">
        <v>5166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5163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4984</v>
      </c>
      <c r="E372" s="72" t="s">
        <v>4981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4985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5399</v>
      </c>
      <c r="E374" s="4" t="s">
        <v>5305</v>
      </c>
      <c r="F374" s="2" t="s">
        <v>5306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5307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5398</v>
      </c>
      <c r="E376" s="110" t="s">
        <v>5387</v>
      </c>
      <c r="F376" s="56" t="s">
        <v>5391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4809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5314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5344</v>
      </c>
      <c r="E393" s="4" t="s">
        <v>5337</v>
      </c>
      <c r="F393" s="56" t="s">
        <v>5337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5345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5311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5312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5313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5341</v>
      </c>
      <c r="E411" s="4" t="s">
        <v>5222</v>
      </c>
      <c r="F411" s="2" t="s">
        <v>5222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5223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5342</v>
      </c>
      <c r="E415" s="4" t="s">
        <v>5338</v>
      </c>
      <c r="F415" s="58" t="s">
        <v>5338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5340</v>
      </c>
      <c r="K415" s="1" t="s">
        <v>2959</v>
      </c>
      <c r="L415" s="3" t="s">
        <v>5346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5343</v>
      </c>
      <c r="E416" s="4" t="s">
        <v>5339</v>
      </c>
      <c r="F416" s="58" t="s">
        <v>5339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5347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5320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4807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5317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5221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4832</v>
      </c>
      <c r="E435" s="4" t="s">
        <v>4828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4833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4829</v>
      </c>
      <c r="E436" s="4" t="s">
        <v>4825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4833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4830</v>
      </c>
      <c r="E437" s="4" t="s">
        <v>4826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4833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4831</v>
      </c>
      <c r="E439" s="4" t="s">
        <v>4827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4833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5407</v>
      </c>
      <c r="E441" s="4" t="s">
        <v>5404</v>
      </c>
      <c r="F441" s="56" t="s">
        <v>5409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5406</v>
      </c>
      <c r="E442" s="4" t="s">
        <v>5405</v>
      </c>
      <c r="F442" s="56" t="s">
        <v>5410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5408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5052</v>
      </c>
      <c r="E443" s="74" t="s">
        <v>5051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4986</v>
      </c>
      <c r="E444" s="72" t="s">
        <v>4953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5200</v>
      </c>
      <c r="E459" s="4" t="s">
        <v>5201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4792</v>
      </c>
      <c r="E462" s="4" t="s">
        <v>4790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4791</v>
      </c>
      <c r="E463" s="4" t="s">
        <v>4789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4987</v>
      </c>
      <c r="E464" s="72" t="s">
        <v>4963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4988</v>
      </c>
      <c r="E465" s="72" t="s">
        <v>4965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4989</v>
      </c>
      <c r="E466" s="72" t="s">
        <v>4964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4990</v>
      </c>
      <c r="E467" s="72" t="s">
        <v>4982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4733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4840</v>
      </c>
      <c r="E476" s="4" t="s">
        <v>188</v>
      </c>
      <c r="F476" s="56" t="s">
        <v>4701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4841</v>
      </c>
      <c r="E477" s="4" t="s">
        <v>4656</v>
      </c>
      <c r="F477" s="56" t="s">
        <v>4702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4842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4843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L482" s="1" t="s">
        <v>5652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5022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5654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5655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L493" s="1" t="s">
        <v>5653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5043</v>
      </c>
      <c r="E504" s="4" t="s">
        <v>5041</v>
      </c>
      <c r="F504" s="56" t="s">
        <v>5042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5224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5331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5332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5333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5640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5328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5304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5639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4938</v>
      </c>
      <c r="E523" s="72" t="s">
        <v>4908</v>
      </c>
      <c r="F523" s="65" t="s">
        <v>4920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5071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5081</v>
      </c>
      <c r="E525" s="4" t="s">
        <v>5078</v>
      </c>
      <c r="F525" s="56" t="s">
        <v>5084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5082</v>
      </c>
      <c r="E526" s="4" t="s">
        <v>5079</v>
      </c>
      <c r="F526" s="56" t="s">
        <v>5085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4768</v>
      </c>
      <c r="E527" s="4" t="s">
        <v>4636</v>
      </c>
      <c r="F527" s="56" t="s">
        <v>4704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5083</v>
      </c>
      <c r="E528" s="4" t="s">
        <v>5080</v>
      </c>
      <c r="F528" s="56" t="s">
        <v>5086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5359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5309</v>
      </c>
      <c r="E530" s="4" t="s">
        <v>5308</v>
      </c>
      <c r="F530" s="2" t="s">
        <v>5310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4805</v>
      </c>
      <c r="E531" s="40" t="s">
        <v>4650</v>
      </c>
      <c r="F531" s="62" t="s">
        <v>4703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4806</v>
      </c>
      <c r="E532" s="40" t="s">
        <v>4651</v>
      </c>
      <c r="F532" s="62" t="s">
        <v>4697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5532</v>
      </c>
      <c r="E546" s="4" t="s">
        <v>5524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5068</v>
      </c>
      <c r="E551" s="4" t="s">
        <v>5067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5106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5135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5482</v>
      </c>
      <c r="E558" s="4" t="s">
        <v>5481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5482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5107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5216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5449</v>
      </c>
      <c r="E576" s="4" t="s">
        <v>5450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5448</v>
      </c>
      <c r="E577" s="4" t="s">
        <v>5451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5108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5019</v>
      </c>
      <c r="E580" s="72" t="s">
        <v>4980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5622</v>
      </c>
      <c r="E583" s="20" t="s">
        <v>5620</v>
      </c>
      <c r="F583" s="2" t="s">
        <v>5621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4854</v>
      </c>
      <c r="E585" s="40" t="s">
        <v>4673</v>
      </c>
      <c r="F585" s="62" t="s">
        <v>4698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4855</v>
      </c>
      <c r="E586" s="40" t="s">
        <v>4674</v>
      </c>
      <c r="F586" s="62" t="s">
        <v>4699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4856</v>
      </c>
      <c r="E587" s="40" t="s">
        <v>4675</v>
      </c>
      <c r="F587" s="62" t="s">
        <v>4700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4808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4991</v>
      </c>
      <c r="E595" s="72" t="s">
        <v>4952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4715</v>
      </c>
      <c r="J595" s="52" t="s">
        <v>4726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4922</v>
      </c>
      <c r="E602" s="4" t="s">
        <v>4921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4741</v>
      </c>
      <c r="E604" s="4" t="s">
        <v>4740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4742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5245</v>
      </c>
      <c r="E653" s="4" t="s">
        <v>5243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5244</v>
      </c>
      <c r="E654" s="4" t="s">
        <v>5242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5231</v>
      </c>
      <c r="E655" s="4" t="s">
        <v>5230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5232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5229</v>
      </c>
      <c r="E657" s="4" t="s">
        <v>5228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4742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5238</v>
      </c>
      <c r="E661" s="24" t="s">
        <v>5237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5241</v>
      </c>
      <c r="E662" s="4" t="s">
        <v>5239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5561</v>
      </c>
      <c r="E664" s="4" t="s">
        <v>5560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5227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5279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5280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5281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5282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4868</v>
      </c>
      <c r="E697" s="4" t="s">
        <v>4867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4934</v>
      </c>
      <c r="E698" s="72" t="s">
        <v>4933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4718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4803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4802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4804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4932</v>
      </c>
      <c r="E762" s="72" t="s">
        <v>4931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5024</v>
      </c>
      <c r="E779" s="4" t="s">
        <v>5023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4818</v>
      </c>
      <c r="E839" s="4" t="s">
        <v>4814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4819</v>
      </c>
      <c r="E840" s="4" t="s">
        <v>4815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5370</v>
      </c>
      <c r="E849" s="4" t="s">
        <v>5365</v>
      </c>
      <c r="F849" s="56" t="s">
        <v>5366</v>
      </c>
      <c r="H849" s="34" t="e">
        <f>IF(db[[#This Row],[NB NOTA_C]]="","",COUNTIF([2]!B_MSK[concat],db[[#This Row],[NB NOTA_C]]))</f>
        <v>#REF!</v>
      </c>
      <c r="I849" s="7" t="s">
        <v>5368</v>
      </c>
      <c r="J849" s="3" t="s">
        <v>1784</v>
      </c>
      <c r="K849" s="1" t="s">
        <v>2972</v>
      </c>
      <c r="L849" s="3" t="s">
        <v>5378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5369</v>
      </c>
      <c r="E853" s="4" t="s">
        <v>5364</v>
      </c>
      <c r="F853" s="56" t="s">
        <v>5367</v>
      </c>
      <c r="H853" s="34" t="e">
        <f>IF(db[[#This Row],[NB NOTA_C]]="","",COUNTIF([2]!B_MSK[concat],db[[#This Row],[NB NOTA_C]]))</f>
        <v>#REF!</v>
      </c>
      <c r="I853" s="7" t="s">
        <v>5368</v>
      </c>
      <c r="J853" s="3" t="s">
        <v>1784</v>
      </c>
      <c r="K853" s="1" t="s">
        <v>2972</v>
      </c>
      <c r="L853" s="3" t="s">
        <v>5379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4993</v>
      </c>
      <c r="E858" s="72" t="s">
        <v>4977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4992</v>
      </c>
      <c r="E859" s="72" t="s">
        <v>4976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5175</v>
      </c>
      <c r="E860" s="83" t="s">
        <v>5169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4994</v>
      </c>
      <c r="E861" s="72" t="s">
        <v>4975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4995</v>
      </c>
      <c r="E862" s="72" t="s">
        <v>4974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4996</v>
      </c>
      <c r="E863" s="72" t="s">
        <v>4973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4997</v>
      </c>
      <c r="E864" s="72" t="s">
        <v>4972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4998</v>
      </c>
      <c r="E865" s="72" t="s">
        <v>4971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4999</v>
      </c>
      <c r="E866" s="72" t="s">
        <v>4970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5176</v>
      </c>
      <c r="E867" s="83" t="s">
        <v>5168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5000</v>
      </c>
      <c r="E868" s="72" t="s">
        <v>4968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5001</v>
      </c>
      <c r="E869" s="72" t="s">
        <v>4969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5177</v>
      </c>
      <c r="E870" s="83" t="s">
        <v>5167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5363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5380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5362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5284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5119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5608</v>
      </c>
      <c r="E922" s="110" t="s">
        <v>5390</v>
      </c>
      <c r="F922" s="56" t="s">
        <v>5392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5531</v>
      </c>
      <c r="E924" s="4" t="s">
        <v>5523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5530</v>
      </c>
      <c r="E925" s="4" t="s">
        <v>5522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5120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5215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5062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5214</v>
      </c>
      <c r="E947" s="4" t="s">
        <v>5213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5321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5446</v>
      </c>
      <c r="E950" s="4" t="s">
        <v>5443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5445</v>
      </c>
      <c r="E951" s="4" t="s">
        <v>5442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5447</v>
      </c>
      <c r="E957" s="4" t="s">
        <v>5444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5516</v>
      </c>
      <c r="E968" s="4" t="s">
        <v>5505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4729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5303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5061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5059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5060</v>
      </c>
      <c r="E994" s="4" t="s">
        <v>5058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5402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5403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5002</v>
      </c>
      <c r="E999" s="72" t="s">
        <v>4967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5194</v>
      </c>
      <c r="E1007" s="83" t="s">
        <v>5187</v>
      </c>
      <c r="F1007" s="84" t="s">
        <v>5193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5194</v>
      </c>
      <c r="E1008" s="83" t="s">
        <v>5186</v>
      </c>
      <c r="F1008" s="84" t="s">
        <v>5192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5217</v>
      </c>
      <c r="E1028" s="90" t="s">
        <v>5217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5218</v>
      </c>
      <c r="E1029" s="90" t="s">
        <v>5218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4760</v>
      </c>
      <c r="E1031" s="48" t="s">
        <v>4759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4761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5299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5610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5302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5295</v>
      </c>
      <c r="E1042" s="21" t="s">
        <v>5293</v>
      </c>
      <c r="F1042" s="56" t="s">
        <v>5297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5300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5296</v>
      </c>
      <c r="E1046" s="21" t="s">
        <v>5294</v>
      </c>
      <c r="F1046" s="56" t="s">
        <v>5298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5301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5209</v>
      </c>
      <c r="E1048" s="4" t="s">
        <v>5207</v>
      </c>
      <c r="F1048" s="56" t="s">
        <v>5208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5098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5432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5099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5477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5257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4758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4747</v>
      </c>
      <c r="E1056" s="4" t="s">
        <v>4746</v>
      </c>
      <c r="F1056" s="56" t="s">
        <v>4745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4766</v>
      </c>
      <c r="E1058" s="4" t="s">
        <v>4891</v>
      </c>
      <c r="F1058" s="56" t="s">
        <v>4890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4767</v>
      </c>
      <c r="E1059" s="4" t="s">
        <v>4632</v>
      </c>
      <c r="F1059" s="56" t="s">
        <v>5210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5033</v>
      </c>
      <c r="E1060" s="4" t="s">
        <v>5032</v>
      </c>
      <c r="F1060" s="56" t="s">
        <v>5034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4875</v>
      </c>
      <c r="E1069" s="4" t="s">
        <v>4874</v>
      </c>
      <c r="F1069" s="56" t="s">
        <v>4876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5100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5003</v>
      </c>
      <c r="E1077" s="72" t="s">
        <v>4979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5351</v>
      </c>
      <c r="E1078" s="4" t="s">
        <v>5348</v>
      </c>
      <c r="F1078" s="56" t="s">
        <v>5360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4895</v>
      </c>
      <c r="F1079" s="56" t="s">
        <v>4896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5352</v>
      </c>
      <c r="E1082" s="4" t="s">
        <v>5349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4893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5350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4935</v>
      </c>
      <c r="E1087" s="4" t="s">
        <v>4894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5251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4892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5626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4810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4811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5101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5427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5641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L1105" s="1" t="s">
        <v>5648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5285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5428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5401</v>
      </c>
      <c r="E1110" s="4" t="s">
        <v>5375</v>
      </c>
      <c r="F1110" s="56" t="s">
        <v>5376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5500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4786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5423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4928</v>
      </c>
      <c r="E1118" s="11" t="s">
        <v>4880</v>
      </c>
      <c r="F1118" s="56" t="s">
        <v>4883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5133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5478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4929</v>
      </c>
      <c r="E1121" s="11" t="s">
        <v>4881</v>
      </c>
      <c r="F1121" s="56" t="s">
        <v>4884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5424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5261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4930</v>
      </c>
      <c r="E1126" s="11" t="s">
        <v>4882</v>
      </c>
      <c r="F1126" s="56" t="s">
        <v>4885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5431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5400</v>
      </c>
      <c r="E1130" s="4" t="s">
        <v>5374</v>
      </c>
      <c r="F1130" s="56" t="s">
        <v>5377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5433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5288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5249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5144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5109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5110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5627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5354</v>
      </c>
      <c r="E1142" s="4" t="s">
        <v>5353</v>
      </c>
      <c r="F1142" s="56" t="s">
        <v>5361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5253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5256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5255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5382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4950</v>
      </c>
      <c r="E1151" s="4" t="s">
        <v>4889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5259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L1154" s="1" t="s">
        <v>5649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4878</v>
      </c>
      <c r="E1156" s="4" t="s">
        <v>4877</v>
      </c>
      <c r="F1156" s="58" t="s">
        <v>4879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1" s="1" t="s">
        <v>491</v>
      </c>
      <c r="E1161" s="4" t="s">
        <v>492</v>
      </c>
      <c r="F1161" s="56" t="s">
        <v>5643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L1161" s="1" t="s">
        <v>5647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/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62" s="1"/>
      <c r="E1162" s="4" t="s">
        <v>5644</v>
      </c>
      <c r="F1162" s="56" t="s">
        <v>5645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L1162" s="1" t="s">
        <v>5646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gelpenkenkoindogelhitam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493</v>
      </c>
      <c r="E1163" s="4" t="s">
        <v>494</v>
      </c>
      <c r="F1163" s="2"/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/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4" s="1"/>
      <c r="E1164" s="4" t="s">
        <v>5090</v>
      </c>
      <c r="F1164" s="2" t="s">
        <v>5089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5111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5" s="1" t="s">
        <v>495</v>
      </c>
      <c r="E1165" s="4" t="s">
        <v>496</v>
      </c>
      <c r="F1165" s="56" t="s">
        <v>497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5113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6" s="1" t="s">
        <v>498</v>
      </c>
      <c r="E1166" s="4" t="s">
        <v>499</v>
      </c>
      <c r="F1166" s="2" t="s">
        <v>500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L1166" s="1" t="s">
        <v>5112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gelpenkenkok1sthitam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7" s="1" t="s">
        <v>4887</v>
      </c>
      <c r="E1167" s="4" t="s">
        <v>4886</v>
      </c>
      <c r="F1167" s="2" t="s">
        <v>4888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501</v>
      </c>
      <c r="E1168" s="4" t="s">
        <v>502</v>
      </c>
      <c r="F1168" s="2"/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gelpenkenkoke100hitam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9" s="1" t="s">
        <v>503</v>
      </c>
      <c r="E1169" s="4" t="s">
        <v>504</v>
      </c>
      <c r="F1169" s="2" t="s">
        <v>505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L1169" s="1" t="s">
        <v>5114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gelpenkenkoke16dotndothitam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0" s="1" t="s">
        <v>506</v>
      </c>
      <c r="E1170" s="4" t="s">
        <v>507</v>
      </c>
      <c r="F1170" s="56" t="s">
        <v>508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gelpenkenkoke200hitam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1" s="1" t="s">
        <v>509</v>
      </c>
      <c r="E1171" s="4" t="s">
        <v>510</v>
      </c>
      <c r="F1171" s="56" t="s">
        <v>511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2" s="1" t="s">
        <v>512</v>
      </c>
      <c r="E1172" s="4" t="s">
        <v>513</v>
      </c>
      <c r="F1172" s="61" t="s">
        <v>514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5262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3" s="1" t="s">
        <v>515</v>
      </c>
      <c r="E1173" s="4" t="s">
        <v>516</v>
      </c>
      <c r="F1173" s="61" t="s">
        <v>517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L1173" s="94" t="s">
        <v>5248</v>
      </c>
      <c r="M1173" s="94" t="str">
        <f>IF(db[[#This Row],[QTY/ CTN]]="","",SUBSTITUTE(SUBSTITUTE(SUBSTITUTE(db[[#This Row],[QTY/ CTN]]," ","_",2),"(",""),")","")&amp;"_")</f>
        <v>12 GRS_</v>
      </c>
      <c r="N1173" s="94">
        <f>IF(db[[#This Row],[H_QTY/ CTN]]="","",SEARCH("_",db[[#This Row],[H_QTY/ CTN]]))</f>
        <v>7</v>
      </c>
      <c r="O1173" s="94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gelpenkenkoke303tgelbiru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4" s="1" t="s">
        <v>518</v>
      </c>
      <c r="E1174" s="4" t="s">
        <v>519</v>
      </c>
      <c r="F1174" s="61" t="s">
        <v>520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2972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gelpenkenkoks97signpenhitam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5" s="1" t="s">
        <v>3226</v>
      </c>
      <c r="E1175" s="4" t="s">
        <v>3225</v>
      </c>
      <c r="F1175" s="56" t="s">
        <v>3482</v>
      </c>
      <c r="G1175" s="1" t="s">
        <v>1681</v>
      </c>
      <c r="H1175" s="32" t="e">
        <f>IF(db[[#This Row],[NB NOTA_C]]="","",COUNTIF([2]!B_MSK[concat],db[[#This Row],[NB NOTA_C]]))</f>
        <v>#REF!</v>
      </c>
      <c r="I1175" s="7" t="s">
        <v>1694</v>
      </c>
      <c r="J1175" s="3" t="s">
        <v>1758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12 GRS_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>gelpenmicroteckenko028mmhitam</v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6" s="17" t="s">
        <v>4129</v>
      </c>
      <c r="E1176" s="21" t="s">
        <v>4104</v>
      </c>
      <c r="F1176" s="59" t="s">
        <v>4106</v>
      </c>
      <c r="G1176" s="1" t="s">
        <v>1681</v>
      </c>
      <c r="H1176" s="33" t="e">
        <f>IF(db[[#This Row],[NB NOTA_C]]="","",COUNTIF([2]!B_MSK[concat],db[[#This Row],[NB NOTA_C]]))</f>
        <v>#REF!</v>
      </c>
      <c r="I1176" s="18" t="s">
        <v>1694</v>
      </c>
      <c r="J1176" s="16" t="s">
        <v>1758</v>
      </c>
      <c r="K1176" s="17" t="s">
        <v>2972</v>
      </c>
      <c r="L1176" s="16" t="s">
        <v>5420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/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7" s="17"/>
      <c r="E1177" s="4" t="s">
        <v>5355</v>
      </c>
      <c r="F1177" s="57" t="s">
        <v>5356</v>
      </c>
      <c r="G1177" s="1" t="s">
        <v>1681</v>
      </c>
      <c r="H1177" s="33" t="e">
        <f>IF(db[[#This Row],[NB NOTA_C]]="","",COUNTIF([2]!B_MSK[concat],db[[#This Row],[NB NOTA_C]]))</f>
        <v>#REF!</v>
      </c>
      <c r="I1177" s="7" t="s">
        <v>1694</v>
      </c>
      <c r="J1177" s="3" t="s">
        <v>1758</v>
      </c>
      <c r="K1177" s="1" t="s">
        <v>2972</v>
      </c>
      <c r="L1177" s="3" t="s">
        <v>5357</v>
      </c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6" t="str">
        <f>LOWER(SUBSTITUTE(SUBSTITUTE(SUBSTITUTE(SUBSTITUTE(SUBSTITUTE(SUBSTITUTE(db[[#This Row],[NB BM]]," ",),".",""),"-",""),"(",""),")",""),"/",""))</f>
        <v>gelpenmicroteckenko04mmhitam</v>
      </c>
      <c r="B1178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8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8" s="17" t="s">
        <v>4130</v>
      </c>
      <c r="E1178" s="21" t="s">
        <v>4105</v>
      </c>
      <c r="F1178" s="57" t="s">
        <v>4107</v>
      </c>
      <c r="G1178" s="1" t="s">
        <v>1681</v>
      </c>
      <c r="H1178" s="33" t="e">
        <f>IF(db[[#This Row],[NB NOTA_C]]="","",COUNTIF([2]!B_MSK[concat],db[[#This Row],[NB NOTA_C]]))</f>
        <v>#REF!</v>
      </c>
      <c r="I1178" s="18" t="s">
        <v>1694</v>
      </c>
      <c r="J1178" s="16" t="s">
        <v>1758</v>
      </c>
      <c r="K1178" s="17" t="s">
        <v>2972</v>
      </c>
      <c r="L1178" s="16"/>
      <c r="M1178" s="16" t="str">
        <f>IF(db[[#This Row],[QTY/ CTN]]="","",SUBSTITUTE(SUBSTITUTE(SUBSTITUTE(db[[#This Row],[QTY/ CTN]]," ","_",2),"(",""),")","")&amp;"_")</f>
        <v>12 GRS_</v>
      </c>
      <c r="N1178" s="16">
        <f>IF(db[[#This Row],[H_QTY/ CTN]]="","",SEARCH("_",db[[#This Row],[H_QTY/ CTN]]))</f>
        <v>7</v>
      </c>
      <c r="O1178" s="16">
        <f>IF(db[[#This Row],[H_QTY/ CTN]]="","",LEN(db[[#This Row],[H_QTY/ CTN]]))</f>
        <v>7</v>
      </c>
      <c r="P1178" s="99" t="str">
        <f>IF(db[[#This Row],[H_QTY/ CTN]]="","",LEFT(db[[#This Row],[H_QTY/ CTN]],db[[#This Row],[H_1]]-1))</f>
        <v>12 GRS</v>
      </c>
      <c r="Q1178" s="99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isigelpeneasygelkeserieskenko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9" s="1" t="s">
        <v>521</v>
      </c>
      <c r="E1179" s="4" t="s">
        <v>522</v>
      </c>
      <c r="F1179" s="56" t="s">
        <v>2763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1810</v>
      </c>
      <c r="K1179" s="1" t="s">
        <v>2955</v>
      </c>
      <c r="M1179" s="1" t="str">
        <f>IF(db[[#This Row],[QTY/ CTN]]="","",SUBSTITUTE(SUBSTITUTE(SUBSTITUTE(db[[#This Row],[QTY/ CTN]]," ","_",2),"(",""),")","")&amp;"_")</f>
        <v>120 BOX_24 PCS_</v>
      </c>
      <c r="N1179" s="1">
        <f>IF(db[[#This Row],[H_QTY/ CTN]]="","",SEARCH("_",db[[#This Row],[H_QTY/ CTN]]))</f>
        <v>8</v>
      </c>
      <c r="O1179" s="1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120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120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2880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isigelpenk1hitam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0" s="1" t="s">
        <v>3061</v>
      </c>
      <c r="E1180" s="4" t="s">
        <v>3055</v>
      </c>
      <c r="F1180" s="56" t="s">
        <v>3803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1879</v>
      </c>
      <c r="K1180" s="1" t="s">
        <v>2955</v>
      </c>
      <c r="L1180" s="3"/>
      <c r="M1180" s="3" t="str">
        <f>IF(db[[#This Row],[QTY/ CTN]]="","",SUBSTITUTE(SUBSTITUTE(SUBSTITUTE(db[[#This Row],[QTY/ CTN]]," ","_",2),"(",""),")","")&amp;"_")</f>
        <v>144 BOX_24 PCS_</v>
      </c>
      <c r="N1180" s="3">
        <f>IF(db[[#This Row],[H_QTY/ CTN]]="","",SEARCH("_",db[[#This Row],[H_QTY/ CTN]]))</f>
        <v>8</v>
      </c>
      <c r="O1180" s="3">
        <f>IF(db[[#This Row],[H_QTY/ CTN]]="","",LEN(db[[#This Row],[H_QTY/ CTN]]))</f>
        <v>15</v>
      </c>
      <c r="P1180" s="98" t="str">
        <f>IF(db[[#This Row],[H_QTY/ CTN]]="","",LEFT(db[[#This Row],[H_QTY/ CTN]],db[[#This Row],[H_1]]-1))</f>
        <v>144 BOX</v>
      </c>
      <c r="Q1180" s="95" t="str">
        <f>IF(NOT(db[[#This Row],[H_1]]=db[[#This Row],[H_2]]),MID(db[[#This Row],[H_QTY/ CTN]],db[[#This Row],[H_1]]+1,db[[#This Row],[H_2]]-db[[#This Row],[H_1]]-1),"")</f>
        <v>24 PCS</v>
      </c>
      <c r="R1180" s="95" t="str">
        <f>IF(db[[#This Row],[QTY/ CTN B]]="","",LEFT(db[[#This Row],[QTY/ CTN B]],SEARCH(" ",db[[#This Row],[QTY/ CTN B]],1)-1))</f>
        <v>144</v>
      </c>
      <c r="S1180" s="95" t="str">
        <f>IF(db[[#This Row],[QTY/ CTN B]]="","",RIGHT(db[[#This Row],[QTY/ CTN B]],LEN(db[[#This Row],[QTY/ CTN B]])-SEARCH(" ",db[[#This Row],[QTY/ CTN B]],1)))</f>
        <v>BOX</v>
      </c>
      <c r="T1180" s="95" t="str">
        <f>IF(db[[#This Row],[QTY/ CTN TG]]="",IF(db[[#This Row],[STN TG]]="","",12),LEFT(db[[#This Row],[QTY/ CTN TG]],SEARCH(" ",db[[#This Row],[QTY/ CTN TG]],1)-1))</f>
        <v>24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3456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1" s="1" t="s">
        <v>2479</v>
      </c>
      <c r="E1181" s="4" t="s">
        <v>2478</v>
      </c>
      <c r="F1181" s="56" t="s">
        <v>2480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gelpenkenkosaharadotshitam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2" s="1" t="s">
        <v>3798</v>
      </c>
      <c r="E1182" s="4" t="s">
        <v>3796</v>
      </c>
      <c r="F1182" s="63" t="s">
        <v>3801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gelpenkenkosaharasnackhitam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3" s="1" t="s">
        <v>3799</v>
      </c>
      <c r="E1183" s="4" t="s">
        <v>3797</v>
      </c>
      <c r="F1183" s="2" t="s">
        <v>3802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2972</v>
      </c>
      <c r="L1183" s="1" t="s">
        <v>5371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gelpenkenkosetdiamonddm100s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4" s="1" t="s">
        <v>1971</v>
      </c>
      <c r="E1184" s="4" t="s">
        <v>2189</v>
      </c>
      <c r="F1184" s="56" t="s">
        <v>2254</v>
      </c>
      <c r="G1184" s="1" t="s">
        <v>1681</v>
      </c>
      <c r="H1184" s="32" t="e">
        <f>IF(db[[#This Row],[NB NOTA_C]]="","",COUNTIF([2]!B_MSK[concat],db[[#This Row],[NB NOTA_C]]))</f>
        <v>#REF!</v>
      </c>
      <c r="I1184" s="7" t="s">
        <v>1694</v>
      </c>
      <c r="J1184" s="3" t="s">
        <v>2292</v>
      </c>
      <c r="K1184" s="1" t="s">
        <v>2972</v>
      </c>
      <c r="M1184" s="1" t="str">
        <f>IF(db[[#This Row],[QTY/ CTN]]="","",SUBSTITUTE(SUBSTITUTE(SUBSTITUTE(db[[#This Row],[QTY/ CTN]]," ","_",2),"(",""),")","")&amp;"_")</f>
        <v>5 BOX_30 SET_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13</v>
      </c>
      <c r="P1184" s="98" t="str">
        <f>IF(db[[#This Row],[H_QTY/ CTN]]="","",LEFT(db[[#This Row],[H_QTY/ CTN]],db[[#This Row],[H_1]]-1))</f>
        <v>5 BOX</v>
      </c>
      <c r="Q1184" s="95" t="str">
        <f>IF(NOT(db[[#This Row],[H_1]]=db[[#This Row],[H_2]]),MID(db[[#This Row],[H_QTY/ CTN]],db[[#This Row],[H_1]]+1,db[[#This Row],[H_2]]-db[[#This Row],[H_1]]-1),"")</f>
        <v>30 SET</v>
      </c>
      <c r="R1184" s="95" t="str">
        <f>IF(db[[#This Row],[QTY/ CTN B]]="","",LEFT(db[[#This Row],[QTY/ CTN B]],SEARCH(" ",db[[#This Row],[QTY/ CTN B]],1)-1))</f>
        <v>5</v>
      </c>
      <c r="S1184" s="95" t="str">
        <f>IF(db[[#This Row],[QTY/ CTN B]]="","",RIGHT(db[[#This Row],[QTY/ CTN B]],LEN(db[[#This Row],[QTY/ CTN B]])-SEARCH(" ",db[[#This Row],[QTY/ CTN B]],1)))</f>
        <v>BOX</v>
      </c>
      <c r="T1184" s="95" t="str">
        <f>IF(db[[#This Row],[QTY/ CTN TG]]="",IF(db[[#This Row],[STN TG]]="","",12),LEFT(db[[#This Row],[QTY/ CTN TG]],SEARCH(" ",db[[#This Row],[QTY/ CTN TG]],1)-1))</f>
        <v>30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150</v>
      </c>
      <c r="Y1184" s="95" t="str">
        <f>IF(db[[#This Row],[STN K]]="",IF(db[[#This Row],[STN TG]]="",db[[#This Row],[STN B]],db[[#This Row],[STN TG]]),db[[#This Row],[STN K]])</f>
        <v>SET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gelpenkenkotgelerasableke303erblack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5" s="1" t="s">
        <v>4744</v>
      </c>
      <c r="E1185" s="4" t="s">
        <v>4625</v>
      </c>
      <c r="F1185" s="61" t="s">
        <v>5226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6" s="1" t="s">
        <v>523</v>
      </c>
      <c r="E1186" s="4" t="s">
        <v>524</v>
      </c>
      <c r="F1186" s="56" t="s">
        <v>525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gelpenkenkowinjellerke600hitam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7" s="1" t="s">
        <v>526</v>
      </c>
      <c r="E1187" s="4" t="s">
        <v>527</v>
      </c>
      <c r="F1187" s="56" t="s">
        <v>528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1758</v>
      </c>
      <c r="K1187" s="1" t="s">
        <v>2972</v>
      </c>
      <c r="M1187" s="1" t="str">
        <f>IF(db[[#This Row],[QTY/ CTN]]="","",SUBSTITUTE(SUBSTITUTE(SUBSTITUTE(db[[#This Row],[QTY/ CTN]]," ","_",2),"(",""),")","")&amp;"_")</f>
        <v>12 GRS_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glossyphotopaperkenko230gsma4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529</v>
      </c>
      <c r="E1188" s="4" t="s">
        <v>530</v>
      </c>
      <c r="F1188" s="2"/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1805</v>
      </c>
      <c r="K1188" s="1" t="s">
        <v>2962</v>
      </c>
      <c r="M1188" s="1" t="str">
        <f>IF(db[[#This Row],[QTY/ CTN]]="","",SUBSTITUTE(SUBSTITUTE(SUBSTITUTE(db[[#This Row],[QTY/ CTN]]," ","_",2),"(",""),")","")&amp;"_")</f>
        <v>50 PAK_100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15</v>
      </c>
      <c r="P1188" s="98" t="str">
        <f>IF(db[[#This Row],[H_QTY/ CTN]]="","",LEFT(db[[#This Row],[H_QTY/ CTN]],db[[#This Row],[H_1]]-1))</f>
        <v>50 PAK</v>
      </c>
      <c r="Q1188" s="95" t="str">
        <f>IF(NOT(db[[#This Row],[H_1]]=db[[#This Row],[H_2]]),MID(db[[#This Row],[H_QTY/ CTN]],db[[#This Row],[H_1]]+1,db[[#This Row],[H_2]]-db[[#This Row],[H_1]]-1),"")</f>
        <v>100 PCS</v>
      </c>
      <c r="R1188" s="95" t="str">
        <f>IF(db[[#This Row],[QTY/ CTN B]]="","",LEFT(db[[#This Row],[QTY/ CTN B]],SEARCH(" ",db[[#This Row],[QTY/ CTN B]],1)-1))</f>
        <v>50</v>
      </c>
      <c r="S1188" s="95" t="str">
        <f>IF(db[[#This Row],[QTY/ CTN B]]="","",RIGHT(db[[#This Row],[QTY/ CTN B]],LEN(db[[#This Row],[QTY/ CTN B]])-SEARCH(" ",db[[#This Row],[QTY/ CTN B]],1)))</f>
        <v>PAK</v>
      </c>
      <c r="T1188" s="95" t="str">
        <f>IF(db[[#This Row],[QTY/ CTN TG]]="",IF(db[[#This Row],[STN TG]]="","",12),LEFT(db[[#This Row],[QTY/ CTN TG]],SEARCH(" ",db[[#This Row],[QTY/ CTN TG]],1)-1))</f>
        <v>100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5000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lemstickkenko15grtanggung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9" s="1" t="s">
        <v>531</v>
      </c>
      <c r="E1189" s="4" t="s">
        <v>532</v>
      </c>
      <c r="F1189" s="2" t="s">
        <v>533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1839</v>
      </c>
      <c r="K1189" s="1" t="s">
        <v>2965</v>
      </c>
      <c r="L1189" s="1" t="s">
        <v>5121</v>
      </c>
      <c r="M1189" s="1" t="str">
        <f>IF(db[[#This Row],[QTY/ CTN]]="","",SUBSTITUTE(SUBSTITUTE(SUBSTITUTE(db[[#This Row],[QTY/ CTN]]," ","_",2),"(",""),")","")&amp;"_")</f>
        <v>36 BOX_20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8" t="str">
        <f>IF(db[[#This Row],[H_QTY/ CTN]]="","",LEFT(db[[#This Row],[H_QTY/ CTN]],db[[#This Row],[H_1]]-1))</f>
        <v>36 BOX</v>
      </c>
      <c r="Q1189" s="95" t="str">
        <f>IF(NOT(db[[#This Row],[H_1]]=db[[#This Row],[H_2]]),MID(db[[#This Row],[H_QTY/ CTN]],db[[#This Row],[H_1]]+1,db[[#This Row],[H_2]]-db[[#This Row],[H_1]]-1),"")</f>
        <v>20 PCS</v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BOX</v>
      </c>
      <c r="T1189" s="95" t="str">
        <f>IF(db[[#This Row],[QTY/ CTN TG]]="",IF(db[[#This Row],[STN TG]]="","",12),LEFT(db[[#This Row],[QTY/ CTN TG]],SEARCH(" ",db[[#This Row],[QTY/ CTN TG]],1)-1))</f>
        <v>20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720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lemstickkenko25grbesar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0" s="1" t="s">
        <v>534</v>
      </c>
      <c r="E1190" s="4" t="s">
        <v>535</v>
      </c>
      <c r="F1190" s="56" t="s">
        <v>536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1794</v>
      </c>
      <c r="K1190" s="1" t="s">
        <v>2965</v>
      </c>
      <c r="L1190" s="1" t="s">
        <v>5122</v>
      </c>
      <c r="M1190" s="1" t="str">
        <f>IF(db[[#This Row],[QTY/ CTN]]="","",SUBSTITUTE(SUBSTITUTE(SUBSTITUTE(db[[#This Row],[QTY/ CTN]]," ","_",2),"(",""),")","")&amp;"_")</f>
        <v>36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lemstickkenko8grkecil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1" s="1" t="s">
        <v>537</v>
      </c>
      <c r="E1191" s="4" t="s">
        <v>538</v>
      </c>
      <c r="F1191" s="2" t="s">
        <v>539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1840</v>
      </c>
      <c r="K1191" s="1" t="s">
        <v>2965</v>
      </c>
      <c r="L1191" s="1" t="s">
        <v>5123</v>
      </c>
      <c r="M1191" s="1" t="str">
        <f>IF(db[[#This Row],[QTY/ CTN]]="","",SUBSTITUTE(SUBSTITUTE(SUBSTITUTE(db[[#This Row],[QTY/ CTN]]," ","_",2),"(",""),")","")&amp;"_")</f>
        <v>36 BOX_30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36 BOX</v>
      </c>
      <c r="Q1191" s="95" t="str">
        <f>IF(NOT(db[[#This Row],[H_1]]=db[[#This Row],[H_2]]),MID(db[[#This Row],[H_QTY/ CTN]],db[[#This Row],[H_1]]+1,db[[#This Row],[H_2]]-db[[#This Row],[H_1]]-1),"")</f>
        <v>30 PCS</v>
      </c>
      <c r="R1191" s="95" t="str">
        <f>IF(db[[#This Row],[QTY/ CTN B]]="","",LEFT(db[[#This Row],[QTY/ CTN B]],SEARCH(" ",db[[#This Row],[QTY/ CTN B]],1)-1))</f>
        <v>36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30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1080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counterhandtallykenkoht302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2" s="1" t="s">
        <v>962</v>
      </c>
      <c r="E1192" s="4" t="s">
        <v>963</v>
      </c>
      <c r="F1192" s="56" t="s">
        <v>541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1778</v>
      </c>
      <c r="K1192" s="1" t="s">
        <v>2951</v>
      </c>
      <c r="L1192" s="1" t="s">
        <v>5115</v>
      </c>
      <c r="M1192" s="1" t="str">
        <f>IF(db[[#This Row],[QTY/ CTN]]="","",SUBSTITUTE(SUBSTITUTE(SUBSTITUTE(db[[#This Row],[QTY/ CTN]]," ","_",2),"(",""),")","")&amp;"_")</f>
        <v>20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8" t="str">
        <f>IF(db[[#This Row],[H_QTY/ CTN]]="","",LEFT(db[[#This Row],[H_QTY/ CTN]],db[[#This Row],[H_1]]-1))</f>
        <v>20 BOX</v>
      </c>
      <c r="Q1192" s="95" t="str">
        <f>IF(NOT(db[[#This Row],[H_1]]=db[[#This Row],[H_2]]),MID(db[[#This Row],[H_QTY/ CTN]],db[[#This Row],[H_1]]+1,db[[#This Row],[H_2]]-db[[#This Row],[H_1]]-1),"")</f>
        <v>10 PCS</v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10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200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counterhandtallykenkoht303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3" s="1" t="s">
        <v>540</v>
      </c>
      <c r="E1193" s="4" t="s">
        <v>4404</v>
      </c>
      <c r="F1193" s="2" t="s">
        <v>2245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1779</v>
      </c>
      <c r="K1193" s="1" t="s">
        <v>2951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20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20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240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tapedispenserkenkotdb2besi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4" s="1" t="s">
        <v>2133</v>
      </c>
      <c r="E1194" s="4" t="s">
        <v>2249</v>
      </c>
      <c r="F1194" s="2" t="s">
        <v>2250</v>
      </c>
      <c r="G1194" s="1" t="s">
        <v>1681</v>
      </c>
      <c r="H1194" s="32" t="e">
        <f>IF(db[[#This Row],[NB NOTA_C]]="","",COUNTIF([2]!B_MSK[concat],db[[#This Row],[NB NOTA_C]]))</f>
        <v>#REF!</v>
      </c>
      <c r="I1194" s="7" t="s">
        <v>1694</v>
      </c>
      <c r="J1194" s="3" t="s">
        <v>1786</v>
      </c>
      <c r="K1194" s="1" t="s">
        <v>2956</v>
      </c>
      <c r="M1194" s="1" t="str">
        <f>IF(db[[#This Row],[QTY/ CTN]]="","",SUBSTITUTE(SUBSTITUTE(SUBSTITUTE(db[[#This Row],[QTY/ CTN]]," ","_",2),"(",""),")","")&amp;"_")</f>
        <v>8 LSN_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96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staplerkenkohd12l14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934</v>
      </c>
      <c r="E1195" s="4" t="s">
        <v>3076</v>
      </c>
      <c r="F1195" s="56"/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1886</v>
      </c>
      <c r="K1195" s="1" t="s">
        <v>2979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staplerkenkohd12l24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6" s="1" t="s">
        <v>935</v>
      </c>
      <c r="E1196" s="4" t="s">
        <v>2267</v>
      </c>
      <c r="F1196" s="56" t="s">
        <v>2269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5136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staplerkenkohd12n13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7" s="1" t="s">
        <v>936</v>
      </c>
      <c r="E1197" s="4" t="s">
        <v>2266</v>
      </c>
      <c r="F1197" s="56" t="s">
        <v>2268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L1197" s="1" t="s">
        <v>5137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staplerkenkohd12n24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8" s="1" t="s">
        <v>937</v>
      </c>
      <c r="E1198" s="4" t="s">
        <v>3074</v>
      </c>
      <c r="F1198" s="2" t="s">
        <v>4452</v>
      </c>
      <c r="G1198" s="1" t="s">
        <v>1681</v>
      </c>
      <c r="H1198" s="32" t="e">
        <f>IF(db[[#This Row],[NB NOTA_C]]="","",COUNTIF([2]!B_MSK[concat],db[[#This Row],[NB NOTA_C]]))</f>
        <v>#REF!</v>
      </c>
      <c r="I1198" s="7" t="s">
        <v>1694</v>
      </c>
      <c r="J1198" s="3" t="s">
        <v>1886</v>
      </c>
      <c r="K1198" s="1" t="s">
        <v>2979</v>
      </c>
      <c r="M1198" s="1" t="str">
        <f>IF(db[[#This Row],[QTY/ CTN]]="","",SUBSTITUTE(SUBSTITUTE(SUBSTITUTE(db[[#This Row],[QTY/ CTN]]," ","_",2),"(",""),")","")&amp;"_")</f>
        <v>6 PCS_</v>
      </c>
      <c r="N1198" s="1">
        <f>IF(db[[#This Row],[H_QTY/ CTN]]="","",SEARCH("_",db[[#This Row],[H_QTY/ CTN]]))</f>
        <v>6</v>
      </c>
      <c r="O1198" s="1">
        <f>IF(db[[#This Row],[H_QTY/ CTN]]="","",LEN(db[[#This Row],[H_QTY/ CTN]]))</f>
        <v>6</v>
      </c>
      <c r="P1198" s="98" t="str">
        <f>IF(db[[#This Row],[H_QTY/ CTN]]="","",LEFT(db[[#This Row],[H_QTY/ CTN]],db[[#This Row],[H_1]]-1))</f>
        <v>6 PCS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6</v>
      </c>
      <c r="S1198" s="95" t="str">
        <f>IF(db[[#This Row],[QTY/ CTN B]]="","",RIGHT(db[[#This Row],[QTY/ CTN B]],LEN(db[[#This Row],[QTY/ CTN B]])-SEARCH(" ",db[[#This Row],[QTY/ CTN B]],1)))</f>
        <v>PCS</v>
      </c>
      <c r="T1198" s="95" t="str">
        <f>IF(db[[#This Row],[QTY/ CTN TG]]="",IF(db[[#This Row],[STN TG]]="","",12),LEFT(db[[#This Row],[QTY/ CTN TG]],SEARCH(" ",db[[#This Row],[QTY/ CTN TG]],1)-1))</f>
        <v/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stabillohighlighterkenkohl100biru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9" s="1" t="s">
        <v>542</v>
      </c>
      <c r="E1199" s="4" t="s">
        <v>543</v>
      </c>
      <c r="F1199" s="56" t="s">
        <v>544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stabillohighlighterkenkohl100hijau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0" s="1" t="s">
        <v>928</v>
      </c>
      <c r="E1200" s="4" t="s">
        <v>3071</v>
      </c>
      <c r="F1200" s="56" t="s">
        <v>3223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3" t="str">
        <f>LOWER(SUBSTITUTE(SUBSTITUTE(SUBSTITUTE(SUBSTITUTE(SUBSTITUTE(SUBSTITUTE(db[[#This Row],[NB BM]]," ",),".",""),"-",""),"(",""),")",""),"/",""))</f>
        <v>stabillohighlighterkenkohl100orange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1" s="1" t="s">
        <v>545</v>
      </c>
      <c r="E1201" s="4" t="s">
        <v>546</v>
      </c>
      <c r="F1201" s="2" t="s">
        <v>547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stabillohighlighterkenkohl100pink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2" s="1" t="s">
        <v>930</v>
      </c>
      <c r="E1202" s="4" t="s">
        <v>3072</v>
      </c>
      <c r="F1202" s="56" t="s">
        <v>3224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stabillohighlighterkenkohl100ungu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3" s="1" t="s">
        <v>548</v>
      </c>
      <c r="E1203" s="4" t="s">
        <v>549</v>
      </c>
      <c r="F1203" s="56" t="s">
        <v>550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stabillohighlighterkenkohl100kuning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4" s="1" t="s">
        <v>551</v>
      </c>
      <c r="E1204" s="4" t="s">
        <v>552</v>
      </c>
      <c r="F1204" s="56" t="s">
        <v>553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stabillohighlighterkenkophl100pastelbiru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5" s="1" t="s">
        <v>3631</v>
      </c>
      <c r="E1205" s="4" t="s">
        <v>3619</v>
      </c>
      <c r="F1205" s="56" t="s">
        <v>3625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stabillohighlighterkenkophl100pastelhijau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6" s="1" t="s">
        <v>3632</v>
      </c>
      <c r="E1206" s="4" t="s">
        <v>3620</v>
      </c>
      <c r="F1206" s="2" t="s">
        <v>3626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stabillohighlighterkenkophl100pastelorange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7" s="1" t="s">
        <v>3633</v>
      </c>
      <c r="E1207" s="4" t="s">
        <v>3621</v>
      </c>
      <c r="F1207" s="2" t="s">
        <v>3627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stabillohighlighterkenkophl100pastelpink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8" s="1" t="s">
        <v>3634</v>
      </c>
      <c r="E1208" s="4" t="s">
        <v>3622</v>
      </c>
      <c r="F1208" s="56" t="s">
        <v>3628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stabillohighlighterkenkophl100pastelungu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9" s="1" t="s">
        <v>3635</v>
      </c>
      <c r="E1209" s="4" t="s">
        <v>3623</v>
      </c>
      <c r="F1209" s="56" t="s">
        <v>3629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3" t="str">
        <f>LOWER(SUBSTITUTE(SUBSTITUTE(SUBSTITUTE(SUBSTITUTE(SUBSTITUTE(SUBSTITUTE(db[[#This Row],[NB BM]]," ",),".",""),"-",""),"(",""),")",""),"/",""))</f>
        <v>stabillohighlighterkenkophl100pastelkuning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0" s="1" t="s">
        <v>3636</v>
      </c>
      <c r="E1210" s="4" t="s">
        <v>3624</v>
      </c>
      <c r="F1210" s="56" t="s">
        <v>3630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2977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" t="str">
        <f>LOWER(SUBSTITUTE(SUBSTITUTE(SUBSTITUTE(SUBSTITUTE(SUBSTITUTE(SUBSTITUTE(db[[#This Row],[NB BM]]," ",),".",""),"-",""),"(",""),")",""),"/",""))</f>
        <v>clipjumbokenkono5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1" s="1" t="s">
        <v>554</v>
      </c>
      <c r="E1211" s="4" t="s">
        <v>555</v>
      </c>
      <c r="F1211" s="56" t="s">
        <v>556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1773</v>
      </c>
      <c r="K1211" s="1" t="s">
        <v>2947</v>
      </c>
      <c r="L1211" s="1" t="s">
        <v>5138</v>
      </c>
      <c r="M1211" s="1" t="str">
        <f>IF(db[[#This Row],[QTY/ CTN]]="","",SUBSTITUTE(SUBSTITUTE(SUBSTITUTE(db[[#This Row],[QTY/ CTN]]," ","_",2),"(",""),")","")&amp;"_")</f>
        <v>20 PAK_10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20 PAK</v>
      </c>
      <c r="Q1211" s="95" t="str">
        <f>IF(NOT(db[[#This Row],[H_1]]=db[[#This Row],[H_2]]),MID(db[[#This Row],[H_QTY/ CTN]],db[[#This Row],[H_1]]+1,db[[#This Row],[H_2]]-db[[#This Row],[H_1]]-1),"")</f>
        <v>10 BOX</v>
      </c>
      <c r="R1211" s="95" t="str">
        <f>IF(db[[#This Row],[QTY/ CTN B]]="","",LEFT(db[[#This Row],[QTY/ CTN B]],SEARCH(" ",db[[#This Row],[QTY/ CTN B]],1)-1))</f>
        <v>20</v>
      </c>
      <c r="S1211" s="95" t="str">
        <f>IF(db[[#This Row],[QTY/ CTN B]]="","",RIGHT(db[[#This Row],[QTY/ CTN B]],LEN(db[[#This Row],[QTY/ CTN B]])-SEARCH(" ",db[[#This Row],[QTY/ CTN B]],1)))</f>
        <v>PAK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200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mikalaminatingkenkolf1002234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2" s="1" t="s">
        <v>557</v>
      </c>
      <c r="E1212" s="4" t="s">
        <v>558</v>
      </c>
      <c r="F1212" s="2" t="s">
        <v>559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1853</v>
      </c>
      <c r="K1212" s="1" t="s">
        <v>3286</v>
      </c>
      <c r="M1212" s="1" t="str">
        <f>IF(db[[#This Row],[QTY/ CTN]]="","",SUBSTITUTE(SUBSTITUTE(SUBSTITUTE(db[[#This Row],[QTY/ CTN]]," ","_",2),"(",""),")","")&amp;"_")</f>
        <v>10 BOX_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10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10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10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lemcairkenkolg35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3" s="1" t="s">
        <v>560</v>
      </c>
      <c r="E1213" s="4" t="s">
        <v>561</v>
      </c>
      <c r="F1213" s="2" t="s">
        <v>562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L1213" s="1" t="s">
        <v>5634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lemcairkenkolg50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4" s="1" t="s">
        <v>563</v>
      </c>
      <c r="E1214" s="4" t="s">
        <v>564</v>
      </c>
      <c r="F1214" s="56" t="s">
        <v>565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1779</v>
      </c>
      <c r="K1214" s="1" t="s">
        <v>2965</v>
      </c>
      <c r="M1214" s="1" t="str">
        <f>IF(db[[#This Row],[QTY/ CTN]]="","",SUBSTITUTE(SUBSTITUTE(SUBSTITUTE(db[[#This Row],[QTY/ CTN]]," ","_",2),"(",""),")","")&amp;"_")</f>
        <v>20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20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20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240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lleafkenkoa5ll1002070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5" s="1" t="s">
        <v>566</v>
      </c>
      <c r="E1215" s="4" t="s">
        <v>567</v>
      </c>
      <c r="F1215" s="2" t="s">
        <v>568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1734</v>
      </c>
      <c r="K1215" s="1" t="s">
        <v>3708</v>
      </c>
      <c r="M1215" s="1" t="str">
        <f>IF(db[[#This Row],[QTY/ CTN]]="","",SUBSTITUTE(SUBSTITUTE(SUBSTITUTE(db[[#This Row],[QTY/ CTN]]," ","_",2),"(",""),")","")&amp;"_")</f>
        <v>96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96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96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96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lleafkenkoa5ll502070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6" s="1" t="s">
        <v>569</v>
      </c>
      <c r="E1216" s="4" t="s">
        <v>570</v>
      </c>
      <c r="F1216" s="56" t="s">
        <v>571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1829</v>
      </c>
      <c r="K1216" s="1" t="s">
        <v>3708</v>
      </c>
      <c r="L1216" s="1" t="s">
        <v>5426</v>
      </c>
      <c r="M1216" s="1" t="str">
        <f>IF(db[[#This Row],[QTY/ CTN]]="","",SUBSTITUTE(SUBSTITUTE(SUBSTITUTE(db[[#This Row],[QTY/ CTN]]," ","_",2),"(",""),")","")&amp;"_")</f>
        <v>192 PCS_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192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192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192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lleafkenkob5ll1002670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7" s="1" t="s">
        <v>572</v>
      </c>
      <c r="E1217" s="4" t="s">
        <v>573</v>
      </c>
      <c r="F1217" s="56" t="s">
        <v>574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1809</v>
      </c>
      <c r="K1217" s="1" t="s">
        <v>3708</v>
      </c>
      <c r="M1217" s="1" t="str">
        <f>IF(db[[#This Row],[QTY/ CTN]]="","",SUBSTITUTE(SUBSTITUTE(SUBSTITUTE(db[[#This Row],[QTY/ CTN]]," ","_",2),"(",""),")","")&amp;"_")</f>
        <v>80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80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80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lleafkenkob5ll502670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8" s="1" t="s">
        <v>575</v>
      </c>
      <c r="E1218" s="4" t="s">
        <v>576</v>
      </c>
      <c r="F1218" s="2" t="s">
        <v>577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1762</v>
      </c>
      <c r="K1218" s="1" t="s">
        <v>3708</v>
      </c>
      <c r="M1218" s="1" t="str">
        <f>IF(db[[#This Row],[QTY/ CTN]]="","",SUBSTITUTE(SUBSTITUTE(SUBSTITUTE(db[[#This Row],[QTY/ CTN]]," ","_",2),"(",""),")","")&amp;"_")</f>
        <v>160 PCS_</v>
      </c>
      <c r="N1218" s="1">
        <f>IF(db[[#This Row],[H_QTY/ CTN]]="","",SEARCH("_",db[[#This Row],[H_QTY/ CTN]]))</f>
        <v>8</v>
      </c>
      <c r="O1218" s="1">
        <f>IF(db[[#This Row],[H_QTY/ CTN]]="","",LEN(db[[#This Row],[H_QTY/ CTN]]))</f>
        <v>8</v>
      </c>
      <c r="P1218" s="98" t="str">
        <f>IF(db[[#This Row],[H_QTY/ CTN]]="","",LEFT(db[[#This Row],[H_QTY/ CTN]],db[[#This Row],[H_1]]-1))</f>
        <v>160 PCS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160</v>
      </c>
      <c r="S1218" s="95" t="str">
        <f>IF(db[[#This Row],[QTY/ CTN B]]="","",RIGHT(db[[#This Row],[QTY/ CTN B]],LEN(db[[#This Row],[QTY/ CTN B]])-SEARCH(" ",db[[#This Row],[QTY/ CTN B]],1)))</f>
        <v>PCS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160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mechpenkenkomp01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9" s="1" t="s">
        <v>892</v>
      </c>
      <c r="E1219" s="4" t="s">
        <v>2257</v>
      </c>
      <c r="F1219" s="56" t="s">
        <v>2355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L1219" s="1" t="s">
        <v>5124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0" s="1" t="s">
        <v>578</v>
      </c>
      <c r="E1220" s="4" t="s">
        <v>2463</v>
      </c>
      <c r="F1220" s="2" t="s">
        <v>2464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mechpenkenkomp070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579</v>
      </c>
      <c r="E1221" s="4" t="s">
        <v>3022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mechpenkenkomp707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580</v>
      </c>
      <c r="E1222" s="4" t="s">
        <v>581</v>
      </c>
      <c r="F1222" s="56"/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1758</v>
      </c>
      <c r="K1222" s="1" t="s">
        <v>2969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opptapekenko48mmtanplstmerah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3" s="1" t="s">
        <v>900</v>
      </c>
      <c r="E1223" s="4" t="s">
        <v>974</v>
      </c>
      <c r="F1223" s="56" t="s">
        <v>2477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opptapekenko48mmtranspplstmerah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4" s="1" t="s">
        <v>2475</v>
      </c>
      <c r="E1224" s="4" t="s">
        <v>973</v>
      </c>
      <c r="F1224" s="56" t="s">
        <v>2476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1859</v>
      </c>
      <c r="K1224" s="1" t="s">
        <v>2956</v>
      </c>
      <c r="M1224" s="1" t="str">
        <f>IF(db[[#This Row],[QTY/ CTN]]="","",SUBSTITUTE(SUBSTITUTE(SUBSTITUTE(db[[#This Row],[QTY/ CTN]]," ","_",2),"(",""),")","")&amp;"_")</f>
        <v>72 ROL_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72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72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72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paperfastenerkenkopf508warna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5" s="1" t="s">
        <v>2437</v>
      </c>
      <c r="E1225" s="4" t="s">
        <v>2436</v>
      </c>
      <c r="F1225" s="56" t="s">
        <v>2441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paperfastenerkenkopf508putih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6" s="1" t="s">
        <v>902</v>
      </c>
      <c r="E1226" s="4" t="s">
        <v>976</v>
      </c>
      <c r="F1226" s="56" t="s">
        <v>2435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1865</v>
      </c>
      <c r="K1226" s="1" t="s">
        <v>3287</v>
      </c>
      <c r="M1226" s="1" t="str">
        <f>IF(db[[#This Row],[QTY/ CTN]]="","",SUBSTITUTE(SUBSTITUTE(SUBSTITUTE(db[[#This Row],[QTY/ CTN]]," ","_",2),"(",""),")","")&amp;"_")</f>
        <v>100 BOX_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100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100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100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papertrimmerkenko10"x15"fcmetal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7" s="1" t="s">
        <v>903</v>
      </c>
      <c r="E1227" s="4" t="s">
        <v>977</v>
      </c>
      <c r="F1227" s="56" t="s">
        <v>4585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papertrimmerkenko12"x15"b4metal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8" s="1" t="s">
        <v>904</v>
      </c>
      <c r="E1228" s="4" t="s">
        <v>978</v>
      </c>
      <c r="F1228" s="56" t="s">
        <v>4586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1863</v>
      </c>
      <c r="K1228" s="1" t="s">
        <v>2950</v>
      </c>
      <c r="M1228" s="1" t="str">
        <f>IF(db[[#This Row],[QTY/ CTN]]="","",SUBSTITUTE(SUBSTITUTE(SUBSTITUTE(db[[#This Row],[QTY/ CTN]]," ","_",2),"(",""),")","")&amp;"_")</f>
        <v>5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5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papertrimmerkenko18"x15"a3metal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9" s="1" t="s">
        <v>905</v>
      </c>
      <c r="E1229" s="4" t="s">
        <v>979</v>
      </c>
      <c r="F1229" s="56" t="s">
        <v>4587</v>
      </c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1864</v>
      </c>
      <c r="K1229" s="1" t="s">
        <v>2950</v>
      </c>
      <c r="M1229" s="1" t="str">
        <f>IF(db[[#This Row],[QTY/ CTN]]="","",SUBSTITUTE(SUBSTITUTE(SUBSTITUTE(db[[#This Row],[QTY/ CTN]]," ","_",2),"(",""),")","")&amp;"_")</f>
        <v>4 PCS_</v>
      </c>
      <c r="N1229" s="1">
        <f>IF(db[[#This Row],[H_QTY/ CTN]]="","",SEARCH("_",db[[#This Row],[H_QTY/ CTN]]))</f>
        <v>6</v>
      </c>
      <c r="O1229" s="1">
        <f>IF(db[[#This Row],[H_QTY/ CTN]]="","",LEN(db[[#This Row],[H_QTY/ CTN]]))</f>
        <v>6</v>
      </c>
      <c r="P1229" s="98" t="str">
        <f>IF(db[[#This Row],[H_QTY/ CTN]]="","",LEFT(db[[#This Row],[H_QTY/ CTN]],db[[#This Row],[H_1]]-1))</f>
        <v>4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4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4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penkenkonk7bhitam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0" s="1" t="s">
        <v>3662</v>
      </c>
      <c r="E1230" s="4" t="s">
        <v>3660</v>
      </c>
      <c r="F1230" s="2" t="s">
        <v>3661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1758</v>
      </c>
      <c r="K1230" s="1" t="s">
        <v>2972</v>
      </c>
      <c r="L1230" s="3" t="s">
        <v>5095</v>
      </c>
      <c r="M1230" s="3" t="str">
        <f>IF(db[[#This Row],[QTY/ CTN]]="","",SUBSTITUTE(SUBSTITUTE(SUBSTITUTE(db[[#This Row],[QTY/ CTN]]," ","_",2),"(",""),")","")&amp;"_")</f>
        <v>12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3" t="str">
        <f>LOWER(SUBSTITUTE(SUBSTITUTE(SUBSTITUTE(SUBSTITUTE(SUBSTITUTE(SUBSTITUTE(db[[#This Row],[NB BM]]," ",),".",""),"-",""),"(",""),")",""),"/",""))</f>
        <v>pensilkenko2b0192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1" s="1" t="s">
        <v>4336</v>
      </c>
      <c r="E1231" s="4" t="s">
        <v>4230</v>
      </c>
      <c r="F1231" s="56" t="s">
        <v>4231</v>
      </c>
      <c r="G1231" s="1" t="s">
        <v>1681</v>
      </c>
      <c r="H1231" s="34" t="e">
        <f>IF(db[[#This Row],[NB NOTA_C]]="","",COUNTIF([2]!B_MSK[concat],db[[#This Row],[NB NOTA_C]]))</f>
        <v>#REF!</v>
      </c>
      <c r="I1231" s="7" t="s">
        <v>1694</v>
      </c>
      <c r="J1231" s="3" t="s">
        <v>1750</v>
      </c>
      <c r="K1231" s="1" t="s">
        <v>2973</v>
      </c>
      <c r="L1231" s="3" t="s">
        <v>5199</v>
      </c>
      <c r="M1231" s="3" t="str">
        <f>IF(db[[#This Row],[QTY/ CTN]]="","",SUBSTITUTE(SUBSTITUTE(SUBSTITUTE(db[[#This Row],[QTY/ CTN]]," ","_",2),"(",""),")","")&amp;"_")</f>
        <v>20 GRS_</v>
      </c>
      <c r="N1231" s="3">
        <f>IF(db[[#This Row],[H_QTY/ CTN]]="","",SEARCH("_",db[[#This Row],[H_QTY/ CTN]]))</f>
        <v>7</v>
      </c>
      <c r="O1231" s="3">
        <f>IF(db[[#This Row],[H_QTY/ CTN]]="","",LEN(db[[#This Row],[H_QTY/ CTN]]))</f>
        <v>7</v>
      </c>
      <c r="P1231" s="95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pensilkenko2b0810fluorescent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2" s="1" t="s">
        <v>907</v>
      </c>
      <c r="E1232" s="4" t="s">
        <v>981</v>
      </c>
      <c r="F1232" s="56" t="s">
        <v>4078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1750</v>
      </c>
      <c r="K1232" s="1" t="s">
        <v>2973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20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6" t="str">
        <f>LOWER(SUBSTITUTE(SUBSTITUTE(SUBSTITUTE(SUBSTITUTE(SUBSTITUTE(SUBSTITUTE(db[[#This Row],[NB BM]]," ",),".",""),"-",""),"(",""),")",""),"/",""))</f>
        <v>pensilkenko2b0820pelangi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3" s="17" t="s">
        <v>4080</v>
      </c>
      <c r="E1233" s="21" t="s">
        <v>4077</v>
      </c>
      <c r="F1233" s="57" t="s">
        <v>4079</v>
      </c>
      <c r="G1233" s="1" t="s">
        <v>1681</v>
      </c>
      <c r="H1233" s="33" t="e">
        <f>IF(db[[#This Row],[NB NOTA_C]]="","",COUNTIF([2]!B_MSK[concat],db[[#This Row],[NB NOTA_C]]))</f>
        <v>#REF!</v>
      </c>
      <c r="I1233" s="18" t="s">
        <v>1694</v>
      </c>
      <c r="J1233" s="16" t="s">
        <v>1750</v>
      </c>
      <c r="K1233" s="17" t="s">
        <v>2973</v>
      </c>
      <c r="L1233" s="16"/>
      <c r="M1233" s="16" t="str">
        <f>IF(db[[#This Row],[QTY/ CTN]]="","",SUBSTITUTE(SUBSTITUTE(SUBSTITUTE(db[[#This Row],[QTY/ CTN]]," ","_",2),"(",""),")","")&amp;"_")</f>
        <v>20 GRS_</v>
      </c>
      <c r="N1233" s="16">
        <f>IF(db[[#This Row],[H_QTY/ CTN]]="","",SEARCH("_",db[[#This Row],[H_QTY/ CTN]]))</f>
        <v>7</v>
      </c>
      <c r="O1233" s="16">
        <f>IF(db[[#This Row],[H_QTY/ CTN]]="","",LEN(db[[#This Row],[H_QTY/ CTN]]))</f>
        <v>7</v>
      </c>
      <c r="P1233" s="99" t="str">
        <f>IF(db[[#This Row],[H_QTY/ CTN]]="","",LEFT(db[[#This Row],[H_QTY/ CTN]],db[[#This Row],[H_1]]-1))</f>
        <v>20 GRS</v>
      </c>
      <c r="Q1233" s="99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pensilkenko2b3030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4" s="1" t="s">
        <v>2100</v>
      </c>
      <c r="E1234" s="4" t="s">
        <v>582</v>
      </c>
      <c r="F1234" s="56" t="s">
        <v>583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pensilkenko2b3181hitamcapmerah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5" s="1" t="s">
        <v>908</v>
      </c>
      <c r="E1235" s="4" t="s">
        <v>982</v>
      </c>
      <c r="F1235" s="56" t="s">
        <v>3227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pensilkenko2b3282hitamcapbintang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6" s="1" t="s">
        <v>4522</v>
      </c>
      <c r="E1236" s="4" t="s">
        <v>4521</v>
      </c>
      <c r="F1236" s="56" t="s">
        <v>5264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pensilkenko2b619antibacterial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7" s="1" t="s">
        <v>5290</v>
      </c>
      <c r="E1237" s="4" t="s">
        <v>5289</v>
      </c>
      <c r="F1237" s="56" t="s">
        <v>5291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L1237" s="1" t="s">
        <v>5292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pensilkenko2b6181birucaphitam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8" s="1" t="s">
        <v>909</v>
      </c>
      <c r="E1238" s="4" t="s">
        <v>983</v>
      </c>
      <c r="F1238" s="56" t="s">
        <v>2439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pensilkenko2b6191hijaucaphitam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9" s="1" t="s">
        <v>910</v>
      </c>
      <c r="E1239" s="4" t="s">
        <v>984</v>
      </c>
      <c r="F1239" s="56" t="s">
        <v>2440</v>
      </c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L1239" s="1" t="s">
        <v>5198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pensilkenko2b6317silvercapbiru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911</v>
      </c>
      <c r="E1240" s="4" t="s">
        <v>986</v>
      </c>
      <c r="F1240" s="2"/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pensilkenko2b6373metalik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1" s="1" t="s">
        <v>912</v>
      </c>
      <c r="E1241" s="4" t="s">
        <v>987</v>
      </c>
      <c r="F1241" s="56" t="s">
        <v>5263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pensilkenko2b6388zoonzoo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2" s="1" t="s">
        <v>3344</v>
      </c>
      <c r="E1242" s="4" t="s">
        <v>3277</v>
      </c>
      <c r="F1242" s="71" t="s">
        <v>3483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pensilkenko2b6800platinum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3" s="1" t="s">
        <v>913</v>
      </c>
      <c r="E1243" s="4" t="s">
        <v>988</v>
      </c>
      <c r="F1243" s="56" t="s">
        <v>3526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pensilkenko2b6900funcolors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4096</v>
      </c>
      <c r="E1244" s="4" t="s">
        <v>985</v>
      </c>
      <c r="F1244" s="2"/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pensilkenko2b6906batik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5" s="1" t="s">
        <v>4095</v>
      </c>
      <c r="E1245" s="4" t="s">
        <v>4094</v>
      </c>
      <c r="F1245" s="2" t="s">
        <v>4097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2973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pcasekenkopc0719pastel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6" s="1" t="s">
        <v>584</v>
      </c>
      <c r="E1246" s="4" t="s">
        <v>585</v>
      </c>
      <c r="F1246" s="56" t="s">
        <v>3867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1782</v>
      </c>
      <c r="K1246" s="1" t="s">
        <v>2971</v>
      </c>
      <c r="M1246" s="1" t="str">
        <f>IF(db[[#This Row],[QTY/ CTN]]="","",SUBSTITUTE(SUBSTITUTE(SUBSTITUTE(db[[#This Row],[QTY/ CTN]]," ","_",2),"(",""),")","")&amp;"_")</f>
        <v>24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pcasekenkopc0719tk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7" s="1" t="s">
        <v>4757</v>
      </c>
      <c r="E1247" s="4" t="s">
        <v>4755</v>
      </c>
      <c r="F1247" s="56" t="s">
        <v>4756</v>
      </c>
      <c r="G1247" s="1" t="s">
        <v>1681</v>
      </c>
      <c r="H1247" s="34" t="e">
        <f>IF(db[[#This Row],[NB NOTA_C]]="","",COUNTIF([2]!B_MSK[concat],db[[#This Row],[NB NOTA_C]]))</f>
        <v>#REF!</v>
      </c>
      <c r="I1247" s="7" t="s">
        <v>1694</v>
      </c>
      <c r="J1247" s="3" t="s">
        <v>1782</v>
      </c>
      <c r="K1247" s="1" t="s">
        <v>2971</v>
      </c>
      <c r="L1247" s="3"/>
      <c r="M1247" s="3" t="str">
        <f>IF(db[[#This Row],[QTY/ CTN]]="","",SUBSTITUTE(SUBSTITUTE(SUBSTITUTE(db[[#This Row],[QTY/ CTN]]," ","_",2),"(",""),")","")&amp;"_")</f>
        <v>24 LSN_</v>
      </c>
      <c r="N1247" s="3">
        <f>IF(db[[#This Row],[H_QTY/ CTN]]="","",SEARCH("_",db[[#This Row],[H_QTY/ CTN]]))</f>
        <v>7</v>
      </c>
      <c r="O1247" s="3">
        <f>IF(db[[#This Row],[H_QTY/ CTN]]="","",LEN(db[[#This Row],[H_QTY/ CTN]]))</f>
        <v>7</v>
      </c>
      <c r="P1247" s="95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pcasekenkopc0719ur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8" s="1" t="s">
        <v>901</v>
      </c>
      <c r="E1248" s="4" t="s">
        <v>975</v>
      </c>
      <c r="F1248" s="56" t="s">
        <v>3868</v>
      </c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1782</v>
      </c>
      <c r="K1248" s="1" t="s">
        <v>2971</v>
      </c>
      <c r="M1248" s="1" t="str">
        <f>IF(db[[#This Row],[QTY/ CTN]]="","",SUBSTITUTE(SUBSTITUTE(SUBSTITUTE(db[[#This Row],[QTY/ CTN]]," ","_",2),"(",""),")","")&amp;"_")</f>
        <v>24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24 LSN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24</v>
      </c>
      <c r="S1248" s="95" t="str">
        <f>IF(db[[#This Row],[QTY/ CTN B]]="","",RIGHT(db[[#This Row],[QTY/ CTN B]],LEN(db[[#This Row],[QTY/ CTN B]])-SEARCH(" ",db[[#This Row],[QTY/ CTN B]],1)))</f>
        <v>LSN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5" t="str">
        <f>IF(db[[#This Row],[STN K]]="","",IF(db[[#This Row],[STN TG]]="LSN",12,""))</f>
        <v/>
      </c>
      <c r="W1248" s="95" t="str">
        <f>IF(db[[#This Row],[STN TG]]="LSN","PCS","")</f>
        <v/>
      </c>
      <c r="X1248" s="95">
        <f>db[[#This Row],[QTY B]]*IF(db[[#This Row],[QTY TG]]="",1,db[[#This Row],[QTY TG]])*IF(db[[#This Row],[QTY K]]="",1,db[[#This Row],[QTY K]])</f>
        <v>288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isimechpenkenkopl052bhipolymer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9" s="1" t="s">
        <v>4591</v>
      </c>
      <c r="E1249" s="4" t="s">
        <v>2468</v>
      </c>
      <c r="F1249" s="56" t="s">
        <v>2469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1758</v>
      </c>
      <c r="K1249" s="1" t="s">
        <v>2955</v>
      </c>
      <c r="L1249" s="1" t="s">
        <v>5436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isimechpenkenkopl2122b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0" s="1" t="s">
        <v>4590</v>
      </c>
      <c r="E1250" s="4" t="s">
        <v>4589</v>
      </c>
      <c r="F1250" s="56" t="s">
        <v>4588</v>
      </c>
      <c r="G1250" s="1" t="s">
        <v>1681</v>
      </c>
      <c r="H1250" s="32" t="e">
        <f>IF(db[[#This Row],[NB NOTA_C]]="","",COUNTIF([2]!B_MSK[concat],db[[#This Row],[NB NOTA_C]]))</f>
        <v>#REF!</v>
      </c>
      <c r="I1250" s="7" t="s">
        <v>1694</v>
      </c>
      <c r="J1250" s="3" t="s">
        <v>1758</v>
      </c>
      <c r="K1250" s="1" t="s">
        <v>2955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markerpermanenkenkopm100hitam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1" s="1" t="s">
        <v>586</v>
      </c>
      <c r="E1251" s="4" t="s">
        <v>587</v>
      </c>
      <c r="F1251" s="56" t="s">
        <v>3242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1731</v>
      </c>
      <c r="K1251" s="1" t="s">
        <v>2977</v>
      </c>
      <c r="M1251" s="1" t="str">
        <f>IF(db[[#This Row],[QTY/ CTN]]="","",SUBSTITUTE(SUBSTITUTE(SUBSTITUTE(db[[#This Row],[QTY/ CTN]]," ","_",2),"(",""),")","")&amp;"_")</f>
        <v>60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60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60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720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pocketnotekenkopn403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2" s="1" t="s">
        <v>916</v>
      </c>
      <c r="E1252" s="4" t="s">
        <v>990</v>
      </c>
      <c r="F1252" s="56" t="s">
        <v>2472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1722</v>
      </c>
      <c r="K1252" s="1" t="s">
        <v>2970</v>
      </c>
      <c r="M1252" s="1" t="str">
        <f>IF(db[[#This Row],[QTY/ CTN]]="","",SUBSTITUTE(SUBSTITUTE(SUBSTITUTE(db[[#This Row],[QTY/ CTN]]," ","_",2),"(",""),")","")&amp;"_")</f>
        <v>12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144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pocketnotekenkopn404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3" s="1" t="s">
        <v>588</v>
      </c>
      <c r="E1253" s="4" t="s">
        <v>589</v>
      </c>
      <c r="F1253" s="56" t="s">
        <v>2473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1779</v>
      </c>
      <c r="K1253" s="1" t="s">
        <v>2970</v>
      </c>
      <c r="M1253" s="1" t="str">
        <f>IF(db[[#This Row],[QTY/ CTN]]="","",SUBSTITUTE(SUBSTITUTE(SUBSTITUTE(db[[#This Row],[QTY/ CTN]]," ","_",2),"(",""),")","")&amp;"_")</f>
        <v>20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240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8" t="str">
        <f>LOWER(SUBSTITUTE(SUBSTITUTE(SUBSTITUTE(SUBSTITUTE(SUBSTITUTE(SUBSTITUTE(db[[#This Row],[NB BM]]," ",),".",""),"-",""),"(",""),")",""),"/",""))</f>
        <v>pocketnotekenkopn501</v>
      </c>
      <c r="B1254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4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4" s="8" t="s">
        <v>917</v>
      </c>
      <c r="E1254" s="20" t="s">
        <v>991</v>
      </c>
      <c r="F1254" s="56" t="s">
        <v>2474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1761</v>
      </c>
      <c r="K1254" s="1" t="s">
        <v>2970</v>
      </c>
      <c r="M1254" s="1" t="str">
        <f>IF(db[[#This Row],[QTY/ CTN]]="","",SUBSTITUTE(SUBSTITUTE(SUBSTITUTE(db[[#This Row],[QTY/ CTN]]," ","_",2),"(",""),")","")&amp;"_")</f>
        <v>6 LSN_</v>
      </c>
      <c r="N1254" s="1">
        <f>IF(db[[#This Row],[H_QTY/ CTN]]="","",SEARCH("_",db[[#This Row],[H_QTY/ CTN]]))</f>
        <v>6</v>
      </c>
      <c r="O1254" s="1">
        <f>IF(db[[#This Row],[H_QTY/ CTN]]="","",LEN(db[[#This Row],[H_QTY/ CTN]]))</f>
        <v>6</v>
      </c>
      <c r="P1254" s="98" t="str">
        <f>IF(db[[#This Row],[H_QTY/ CTN]]="","",LEFT(db[[#This Row],[H_QTY/ CTN]],db[[#This Row],[H_1]]-1))</f>
        <v>6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6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72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labelhargakenko5002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5" s="1" t="s">
        <v>2762</v>
      </c>
      <c r="E1255" s="4" t="s">
        <v>2760</v>
      </c>
      <c r="F1255" s="2" t="s">
        <v>2761</v>
      </c>
      <c r="G1255" s="1" t="s">
        <v>1681</v>
      </c>
      <c r="H1255" s="32" t="e">
        <f>IF(db[[#This Row],[NB NOTA_C]]="","",COUNTIF([2]!B_MSK[concat],db[[#This Row],[NB NOTA_C]]))</f>
        <v>#REF!</v>
      </c>
      <c r="I1255" s="7" t="s">
        <v>1694</v>
      </c>
      <c r="J1255" s="3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labelhargakenko60012r1brs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6" s="1" t="s">
        <v>590</v>
      </c>
      <c r="E1256" s="4" t="s">
        <v>591</v>
      </c>
      <c r="F1256" s="2" t="s">
        <v>592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1830</v>
      </c>
      <c r="K1256" s="1" t="s">
        <v>2964</v>
      </c>
      <c r="M1256" s="1" t="str">
        <f>IF(db[[#This Row],[QTY/ CTN]]="","",SUBSTITUTE(SUBSTITUTE(SUBSTITUTE(db[[#This Row],[QTY/ CTN]]," ","_",2),"(",""),")","")&amp;"_")</f>
        <v>50 TUB_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TUB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TUB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TUB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7" s="1" t="s">
        <v>593</v>
      </c>
      <c r="E1257" s="4" t="s">
        <v>594</v>
      </c>
      <c r="F1257" s="2" t="s">
        <v>595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L1257" s="1" t="s">
        <v>5125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mesinlabelhargakenkomx5500eos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8" s="1" t="s">
        <v>964</v>
      </c>
      <c r="E1258" s="4" t="s">
        <v>965</v>
      </c>
      <c r="F1258" s="56" t="s">
        <v>4400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mesinlabelhargakenkomx6600a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9" s="1" t="s">
        <v>596</v>
      </c>
      <c r="E1259" s="4" t="s">
        <v>597</v>
      </c>
      <c r="F1259" s="56" t="s">
        <v>598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1812</v>
      </c>
      <c r="K1259" s="1" t="s">
        <v>2964</v>
      </c>
      <c r="M1259" s="1" t="str">
        <f>IF(db[[#This Row],[QTY/ CTN]]="","",SUBSTITUTE(SUBSTITUTE(SUBSTITUTE(db[[#This Row],[QTY/ CTN]]," ","_",2),"(",""),")","")&amp;"_")</f>
        <v>50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50 PCS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50</v>
      </c>
      <c r="S1259" s="95" t="str">
        <f>IF(db[[#This Row],[QTY/ CTN B]]="","",RIGHT(db[[#This Row],[QTY/ CTN B]],LEN(db[[#This Row],[QTY/ CTN B]])-SEARCH(" ",db[[#This Row],[QTY/ CTN B]],1)))</f>
        <v>PCS</v>
      </c>
      <c r="T1259" s="95" t="str">
        <f>IF(db[[#This Row],[QTY/ CTN TG]]="",IF(db[[#This Row],[STN TG]]="","",12),LEFT(db[[#This Row],[QTY/ CTN TG]],SEARCH(" ",db[[#This Row],[QTY/ CTN TG]],1)-1))</f>
        <v/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50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punchkenkono30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0" s="1" t="s">
        <v>599</v>
      </c>
      <c r="E1260" s="4" t="s">
        <v>600</v>
      </c>
      <c r="F1260" s="2" t="s">
        <v>601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1789</v>
      </c>
      <c r="K1260" s="1" t="s">
        <v>2975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120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punchkenkono30xl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1" s="1" t="s">
        <v>602</v>
      </c>
      <c r="E1261" s="4" t="s">
        <v>603</v>
      </c>
      <c r="F1261" s="2" t="s">
        <v>604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1873</v>
      </c>
      <c r="K1261" s="1" t="s">
        <v>2975</v>
      </c>
      <c r="M1261" s="1" t="str">
        <f>IF(db[[#This Row],[QTY/ CTN]]="","",SUBSTITUTE(SUBSTITUTE(SUBSTITUTE(db[[#This Row],[QTY/ CTN]]," ","_",2),"(",""),")","")&amp;"_")</f>
        <v>4 BOX_24 PCS_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13</v>
      </c>
      <c r="P1261" s="98" t="str">
        <f>IF(db[[#This Row],[H_QTY/ CTN]]="","",LEFT(db[[#This Row],[H_QTY/ CTN]],db[[#This Row],[H_1]]-1))</f>
        <v>4 BOX</v>
      </c>
      <c r="Q1261" s="95" t="str">
        <f>IF(NOT(db[[#This Row],[H_1]]=db[[#This Row],[H_2]]),MID(db[[#This Row],[H_QTY/ CTN]],db[[#This Row],[H_1]]+1,db[[#This Row],[H_2]]-db[[#This Row],[H_1]]-1),"")</f>
        <v>24 PCS</v>
      </c>
      <c r="R1261" s="95" t="str">
        <f>IF(db[[#This Row],[QTY/ CTN B]]="","",LEFT(db[[#This Row],[QTY/ CTN B]],SEARCH(" ",db[[#This Row],[QTY/ CTN B]],1)-1))</f>
        <v>4</v>
      </c>
      <c r="S1261" s="95" t="str">
        <f>IF(db[[#This Row],[QTY/ CTN B]]="","",RIGHT(db[[#This Row],[QTY/ CTN B]],LEN(db[[#This Row],[QTY/ CTN B]])-SEARCH(" ",db[[#This Row],[QTY/ CTN B]],1)))</f>
        <v>BOX</v>
      </c>
      <c r="T1261" s="95" t="str">
        <f>IF(db[[#This Row],[QTY/ CTN TG]]="",IF(db[[#This Row],[STN TG]]="","",12),LEFT(db[[#This Row],[QTY/ CTN TG]],SEARCH(" ",db[[#This Row],[QTY/ CTN TG]],1)-1))</f>
        <v>24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punchkenkono40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2" s="1" t="s">
        <v>605</v>
      </c>
      <c r="E1262" s="4" t="s">
        <v>606</v>
      </c>
      <c r="F1262" s="56" t="s">
        <v>607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1765</v>
      </c>
      <c r="K1262" s="1" t="s">
        <v>2975</v>
      </c>
      <c r="M1262" s="1" t="str">
        <f>IF(db[[#This Row],[QTY/ CTN]]="","",SUBSTITUTE(SUBSTITUTE(SUBSTITUTE(db[[#This Row],[QTY/ CTN]]," ","_",2),"(",""),")","")&amp;"_")</f>
        <v>5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5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5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punchkenkono40xl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3" s="1" t="s">
        <v>608</v>
      </c>
      <c r="E1263" s="4" t="s">
        <v>609</v>
      </c>
      <c r="F1263" s="56" t="s">
        <v>610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1874</v>
      </c>
      <c r="K1263" s="1" t="s">
        <v>2975</v>
      </c>
      <c r="M1263" s="1" t="str">
        <f>IF(db[[#This Row],[QTY/ CTN]]="","",SUBSTITUTE(SUBSTITUTE(SUBSTITUTE(db[[#This Row],[QTY/ CTN]]," ","_",2),"(",""),")","")&amp;"_")</f>
        <v>4 LSN_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4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4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48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4" s="1" t="s">
        <v>919</v>
      </c>
      <c r="E1264" s="4" t="s">
        <v>2986</v>
      </c>
      <c r="F1264" s="56" t="s">
        <v>2987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5631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punchkenkono85xl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5" s="1" t="s">
        <v>921</v>
      </c>
      <c r="E1265" s="4" t="s">
        <v>2988</v>
      </c>
      <c r="F1265" s="56" t="s">
        <v>2989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L1265" s="1" t="s">
        <v>5429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punchkenkono85n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6" s="1" t="s">
        <v>920</v>
      </c>
      <c r="E1266" s="4" t="s">
        <v>2509</v>
      </c>
      <c r="F1266" s="56" t="s">
        <v>2510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1756</v>
      </c>
      <c r="K1266" s="1" t="s">
        <v>2975</v>
      </c>
      <c r="M1266" s="1" t="str">
        <f>IF(db[[#This Row],[QTY/ CTN]]="","",SUBSTITUTE(SUBSTITUTE(SUBSTITUTE(db[[#This Row],[QTY/ CTN]]," ","_",2),"(",""),")","")&amp;"_")</f>
        <v>24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24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24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24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7" s="1" t="s">
        <v>660</v>
      </c>
      <c r="E1267" s="4" t="s">
        <v>3023</v>
      </c>
      <c r="F1267" s="56" t="s">
        <v>661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94" t="s">
        <v>5252</v>
      </c>
      <c r="M1267" s="94" t="str">
        <f>IF(db[[#This Row],[QTY/ CTN]]="","",SUBSTITUTE(SUBSTITUTE(SUBSTITUTE(db[[#This Row],[QTY/ CTN]]," ","_",2),"(",""),")","")&amp;"_")</f>
        <v>48 LSN_</v>
      </c>
      <c r="N1267" s="94">
        <f>IF(db[[#This Row],[H_QTY/ CTN]]="","",SEARCH("_",db[[#This Row],[H_QTY/ CTN]]))</f>
        <v>7</v>
      </c>
      <c r="O1267" s="94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pushpinkenkopn30trans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8" s="1" t="s">
        <v>3025</v>
      </c>
      <c r="E1268" s="4" t="s">
        <v>3024</v>
      </c>
      <c r="F1268" s="56" t="s">
        <v>4419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1776</v>
      </c>
      <c r="K1268" s="1" t="s">
        <v>2958</v>
      </c>
      <c r="L1268" s="1" t="s">
        <v>5628</v>
      </c>
      <c r="M1268" s="1" t="str">
        <f>IF(db[[#This Row],[QTY/ CTN]]="","",SUBSTITUTE(SUBSTITUTE(SUBSTITUTE(db[[#This Row],[QTY/ CTN]]," ","_",2),"(",""),")","")&amp;"_")</f>
        <v>48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48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576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guntingkenkosc828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9" s="1" t="s">
        <v>611</v>
      </c>
      <c r="E1269" s="4" t="s">
        <v>612</v>
      </c>
      <c r="F1269" s="2" t="s">
        <v>613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guntingkenkosc838n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0" s="1" t="s">
        <v>614</v>
      </c>
      <c r="E1270" s="4" t="s">
        <v>615</v>
      </c>
      <c r="F1270" s="56" t="s">
        <v>616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guntingkenkosc838sg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1" s="1" t="s">
        <v>2466</v>
      </c>
      <c r="E1271" s="4" t="s">
        <v>2465</v>
      </c>
      <c r="F1271" s="2" t="s">
        <v>2467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1790</v>
      </c>
      <c r="K1271" s="1" t="s">
        <v>2954</v>
      </c>
      <c r="M1271" s="1" t="str">
        <f>IF(db[[#This Row],[QTY/ CTN]]="","",SUBSTITUTE(SUBSTITUTE(SUBSTITUTE(db[[#This Row],[QTY/ CTN]]," ","_",2),"(",""),")","")&amp;"_")</f>
        <v>25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25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25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300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guntingkenkosc848n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2" s="1" t="s">
        <v>617</v>
      </c>
      <c r="E1272" s="4" t="s">
        <v>618</v>
      </c>
      <c r="F1272" s="56" t="s">
        <v>619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guntingkenkosc848sg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3" s="1" t="s">
        <v>620</v>
      </c>
      <c r="E1273" s="4" t="s">
        <v>621</v>
      </c>
      <c r="F1273" s="56" t="s">
        <v>622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1789</v>
      </c>
      <c r="K1273" s="1" t="s">
        <v>2954</v>
      </c>
      <c r="M1273" s="1" t="str">
        <f>IF(db[[#This Row],[QTY/ CTN]]="","",SUBSTITUTE(SUBSTITUTE(SUBSTITUTE(db[[#This Row],[QTY/ CTN]]," ","_",2),"(",""),")","")&amp;"_")</f>
        <v>10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10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10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120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asahankenkosp61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4" s="1" t="s">
        <v>4451</v>
      </c>
      <c r="E1274" s="4" t="s">
        <v>4450</v>
      </c>
      <c r="F1274" s="56" t="s">
        <v>4450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1732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BOX_24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24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24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1440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5" s="1" t="s">
        <v>4335</v>
      </c>
      <c r="E1275" s="4" t="s">
        <v>4228</v>
      </c>
      <c r="F1275" s="56" t="s">
        <v>4232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4229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60 BOX_12 PCS_</v>
      </c>
      <c r="N1275" s="3">
        <f>IF(db[[#This Row],[H_QTY/ CTN]]="","",SEARCH("_",db[[#This Row],[H_QTY/ CTN]]))</f>
        <v>7</v>
      </c>
      <c r="O1275" s="3">
        <f>IF(db[[#This Row],[H_QTY/ CTN]]="","",LEN(db[[#This Row],[H_QTY/ CTN]]))</f>
        <v>14</v>
      </c>
      <c r="P1275" s="95" t="str">
        <f>IF(db[[#This Row],[H_QTY/ CTN]]="","",LEFT(db[[#This Row],[H_QTY/ CTN]],db[[#This Row],[H_1]]-1))</f>
        <v>60 BOX</v>
      </c>
      <c r="Q1275" s="95" t="str">
        <f>IF(NOT(db[[#This Row],[H_1]]=db[[#This Row],[H_2]]),MID(db[[#This Row],[H_QTY/ CTN]],db[[#This Row],[H_1]]+1,db[[#This Row],[H_2]]-db[[#This Row],[H_1]]-1),"")</f>
        <v>12 PCS</v>
      </c>
      <c r="R1275" s="95" t="str">
        <f>IF(db[[#This Row],[QTY/ CTN B]]="","",LEFT(db[[#This Row],[QTY/ CTN B]],SEARCH(" ",db[[#This Row],[QTY/ CTN B]],1)-1))</f>
        <v>60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720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asahankenkosp71skecil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6" s="1" t="s">
        <v>5054</v>
      </c>
      <c r="E1276" s="4" t="s">
        <v>5035</v>
      </c>
      <c r="F1276" s="56" t="s">
        <v>5037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3900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120 BOX_</v>
      </c>
      <c r="N1276" s="3">
        <f>IF(db[[#This Row],[H_QTY/ CTN]]="","",SEARCH("_",db[[#This Row],[H_QTY/ CTN]]))</f>
        <v>8</v>
      </c>
      <c r="O1276" s="3">
        <f>IF(db[[#This Row],[H_QTY/ CTN]]="","",LEN(db[[#This Row],[H_QTY/ CTN]]))</f>
        <v>8</v>
      </c>
      <c r="P1276" s="95" t="str">
        <f>IF(db[[#This Row],[H_QTY/ CTN]]="","",LEFT(db[[#This Row],[H_QTY/ CTN]],db[[#This Row],[H_1]]-1))</f>
        <v>120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120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120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asahankenkosp72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7" s="1" t="s">
        <v>5053</v>
      </c>
      <c r="E1277" s="4" t="s">
        <v>5036</v>
      </c>
      <c r="F1277" s="56" t="s">
        <v>5038</v>
      </c>
      <c r="G1277" s="1" t="s">
        <v>1681</v>
      </c>
      <c r="H1277" s="34" t="e">
        <f>IF(db[[#This Row],[NB NOTA_C]]="","",COUNTIF([2]!B_MSK[concat],db[[#This Row],[NB NOTA_C]]))</f>
        <v>#REF!</v>
      </c>
      <c r="I1277" s="7" t="s">
        <v>1694</v>
      </c>
      <c r="J1277" s="3" t="s">
        <v>4584</v>
      </c>
      <c r="K1277" s="1" t="s">
        <v>2942</v>
      </c>
      <c r="L1277" s="3"/>
      <c r="M1277" s="3" t="str">
        <f>IF(db[[#This Row],[QTY/ CTN]]="","",SUBSTITUTE(SUBSTITUTE(SUBSTITUTE(db[[#This Row],[QTY/ CTN]]," ","_",2),"(",""),")","")&amp;"_")</f>
        <v>60 BOX_</v>
      </c>
      <c r="N1277" s="3">
        <f>IF(db[[#This Row],[H_QTY/ CTN]]="","",SEARCH("_",db[[#This Row],[H_QTY/ CTN]]))</f>
        <v>7</v>
      </c>
      <c r="O1277" s="3">
        <f>IF(db[[#This Row],[H_QTY/ CTN]]="","",LEN(db[[#This Row],[H_QTY/ CTN]]))</f>
        <v>7</v>
      </c>
      <c r="P1277" s="95" t="str">
        <f>IF(db[[#This Row],[H_QTY/ CTN]]="","",LEFT(db[[#This Row],[H_QTY/ CTN]],db[[#This Row],[H_1]]-1))</f>
        <v>60 BOX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60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60</v>
      </c>
      <c r="Y1277" s="95" t="str">
        <f>IF(db[[#This Row],[STN K]]="",IF(db[[#This Row],[STN TG]]="",db[[#This Row],[STN B]],db[[#This Row],[STN TG]]),db[[#This Row],[STN K]])</f>
        <v>BOX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asahankenkosp818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8" s="1" t="s">
        <v>2491</v>
      </c>
      <c r="E1278" s="4" t="s">
        <v>2489</v>
      </c>
      <c r="F1278" s="56" t="s">
        <v>2490</v>
      </c>
      <c r="G1278" s="1" t="s">
        <v>1681</v>
      </c>
      <c r="H1278" s="32" t="e">
        <f>IF(db[[#This Row],[NB NOTA_C]]="","",COUNTIF([2]!B_MSK[concat],db[[#This Row],[NB NOTA_C]]))</f>
        <v>#REF!</v>
      </c>
      <c r="I1278" s="7" t="s">
        <v>1694</v>
      </c>
      <c r="J1278" s="3" t="s">
        <v>2492</v>
      </c>
      <c r="K1278" s="1" t="s">
        <v>2942</v>
      </c>
      <c r="M1278" s="1" t="str">
        <f>IF(db[[#This Row],[QTY/ CTN]]="","",SUBSTITUTE(SUBSTITUTE(SUBSTITUTE(db[[#This Row],[QTY/ CTN]]," ","_",2),"(",""),")","")&amp;"_")</f>
        <v>32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32 BOX</v>
      </c>
      <c r="Q1278" s="95" t="str">
        <f>IF(NOT(db[[#This Row],[H_1]]=db[[#This Row],[H_2]]),MID(db[[#This Row],[H_QTY/ CTN]],db[[#This Row],[H_1]]+1,db[[#This Row],[H_2]]-db[[#This Row],[H_1]]-1),"")</f>
        <v>24 PCS</v>
      </c>
      <c r="R1278" s="95" t="str">
        <f>IF(db[[#This Row],[QTY/ CTN B]]="","",LEFT(db[[#This Row],[QTY/ CTN B]],SEARCH(" ",db[[#This Row],[QTY/ CTN B]],1)-1))</f>
        <v>32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24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768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garisanbesi100cmkenko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9" s="1" t="s">
        <v>623</v>
      </c>
      <c r="E1279" s="4" t="s">
        <v>624</v>
      </c>
      <c r="F1279" s="56" t="s">
        <v>2260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1789</v>
      </c>
      <c r="K1279" s="1" t="s">
        <v>2953</v>
      </c>
      <c r="L1279" s="1" t="s">
        <v>5625</v>
      </c>
      <c r="M1279" s="1" t="str">
        <f>IF(db[[#This Row],[QTY/ CTN]]="","",SUBSTITUTE(SUBSTITUTE(SUBSTITUTE(db[[#This Row],[QTY/ CTN]]," ","_",2),"(",""),")","")&amp;"_")</f>
        <v>10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120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garisanbesikenko15cm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0" s="1" t="s">
        <v>2319</v>
      </c>
      <c r="E1280" s="4" t="s">
        <v>2258</v>
      </c>
      <c r="F1280" s="56" t="s">
        <v>2259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1799</v>
      </c>
      <c r="K1280" s="1" t="s">
        <v>2953</v>
      </c>
      <c r="M1280" s="1" t="str">
        <f>IF(db[[#This Row],[QTY/ CTN]]="","",SUBSTITUTE(SUBSTITUTE(SUBSTITUTE(db[[#This Row],[QTY/ CTN]]," ","_",2),"(",""),")","")&amp;"_")</f>
        <v>50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50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50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garisanbesikenko20cm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1" s="17" t="s">
        <v>4127</v>
      </c>
      <c r="E1281" s="21" t="s">
        <v>4109</v>
      </c>
      <c r="F1281" s="57" t="s">
        <v>4111</v>
      </c>
      <c r="G1281" s="1" t="s">
        <v>1681</v>
      </c>
      <c r="H1281" s="33" t="e">
        <f>IF(db[[#This Row],[NB NOTA_C]]="","",COUNTIF([2]!B_MSK[concat],db[[#This Row],[NB NOTA_C]]))</f>
        <v>#REF!</v>
      </c>
      <c r="I1281" s="18" t="s">
        <v>1694</v>
      </c>
      <c r="J1281" s="16" t="s">
        <v>1790</v>
      </c>
      <c r="K1281" s="17" t="s">
        <v>2953</v>
      </c>
      <c r="L1281" s="16"/>
      <c r="M1281" s="16" t="str">
        <f>IF(db[[#This Row],[QTY/ CTN]]="","",SUBSTITUTE(SUBSTITUTE(SUBSTITUTE(db[[#This Row],[QTY/ CTN]]," ","_",2),"(",""),")","")&amp;"_")</f>
        <v>25 LSN_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7</v>
      </c>
      <c r="P1281" s="99" t="str">
        <f>IF(db[[#This Row],[H_QTY/ CTN]]="","",LEFT(db[[#This Row],[H_QTY/ CTN]],db[[#This Row],[H_1]]-1))</f>
        <v>25 LSN</v>
      </c>
      <c r="Q1281" s="99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garisanbesi30cmkenko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2" s="1" t="s">
        <v>625</v>
      </c>
      <c r="E1282" s="4" t="s">
        <v>626</v>
      </c>
      <c r="F1282" s="2" t="s">
        <v>2261</v>
      </c>
      <c r="G1282" s="1" t="s">
        <v>1681</v>
      </c>
      <c r="H1282" s="32" t="e">
        <f>IF(db[[#This Row],[NB NOTA_C]]="","",COUNTIF([2]!B_MSK[concat],db[[#This Row],[NB NOTA_C]]))</f>
        <v>#REF!</v>
      </c>
      <c r="I1282" s="6" t="s">
        <v>1694</v>
      </c>
      <c r="J1282" s="1" t="s">
        <v>1790</v>
      </c>
      <c r="K1282" s="1" t="s">
        <v>2953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6" t="str">
        <f>LOWER(SUBSTITUTE(SUBSTITUTE(SUBSTITUTE(SUBSTITUTE(SUBSTITUTE(SUBSTITUTE(db[[#This Row],[NB BM]]," ",),".",""),"-",""),"(",""),")",""),"/",""))</f>
        <v>garisanbesikenko40cm</v>
      </c>
      <c r="B1283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3" s="17" t="s">
        <v>4128</v>
      </c>
      <c r="E1283" s="21" t="s">
        <v>4110</v>
      </c>
      <c r="F1283" s="57" t="s">
        <v>4112</v>
      </c>
      <c r="G1283" s="1" t="s">
        <v>1681</v>
      </c>
      <c r="H1283" s="33" t="e">
        <f>IF(db[[#This Row],[NB NOTA_C]]="","",COUNTIF([2]!B_MSK[concat],db[[#This Row],[NB NOTA_C]]))</f>
        <v>#REF!</v>
      </c>
      <c r="I1283" s="18" t="s">
        <v>1694</v>
      </c>
      <c r="J1283" s="16" t="s">
        <v>1789</v>
      </c>
      <c r="K1283" s="17" t="s">
        <v>2953</v>
      </c>
      <c r="L1283" s="16"/>
      <c r="M1283" s="16" t="str">
        <f>IF(db[[#This Row],[QTY/ CTN]]="","",SUBSTITUTE(SUBSTITUTE(SUBSTITUTE(db[[#This Row],[QTY/ CTN]]," ","_",2),"(",""),")","")&amp;"_")</f>
        <v>10 LSN_</v>
      </c>
      <c r="N1283" s="16">
        <f>IF(db[[#This Row],[H_QTY/ CTN]]="","",SEARCH("_",db[[#This Row],[H_QTY/ CTN]]))</f>
        <v>7</v>
      </c>
      <c r="O1283" s="16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9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garisanbesi50cmkenko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4" s="1" t="s">
        <v>627</v>
      </c>
      <c r="E1284" s="4" t="s">
        <v>628</v>
      </c>
      <c r="F1284" s="67" t="s">
        <v>2263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8" t="str">
        <f>LOWER(SUBSTITUTE(SUBSTITUTE(SUBSTITUTE(SUBSTITUTE(SUBSTITUTE(SUBSTITUTE(db[[#This Row],[NB BM]]," ",),".",""),"-",""),"(",""),")",""),"/",""))</f>
        <v>garisanbesi60cmkenko</v>
      </c>
      <c r="B1285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5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5" s="8" t="s">
        <v>629</v>
      </c>
      <c r="E1285" s="20" t="s">
        <v>630</v>
      </c>
      <c r="F1285" s="2" t="s">
        <v>2262</v>
      </c>
      <c r="G1285" s="1" t="s">
        <v>1681</v>
      </c>
      <c r="H1285" s="32" t="e">
        <f>IF(db[[#This Row],[NB NOTA_C]]="","",COUNTIF([2]!B_MSK[concat],db[[#This Row],[NB NOTA_C]]))</f>
        <v>#REF!</v>
      </c>
      <c r="I1285" s="6" t="s">
        <v>1694</v>
      </c>
      <c r="J1285" s="1" t="s">
        <v>1789</v>
      </c>
      <c r="K1285" s="1" t="s">
        <v>2953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6" t="str">
        <f>LOWER(SUBSTITUTE(SUBSTITUTE(SUBSTITUTE(SUBSTITUTE(SUBSTITUTE(SUBSTITUTE(db[[#This Row],[NB BM]]," ",),".",""),"-",""),"(",""),")",""),"/",""))</f>
        <v>stampangkakenkon38</v>
      </c>
      <c r="B1286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6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6" s="1" t="s">
        <v>3980</v>
      </c>
      <c r="E1286" s="21" t="s">
        <v>3866</v>
      </c>
      <c r="F1286" s="59" t="s">
        <v>3865</v>
      </c>
      <c r="G1286" s="1" t="s">
        <v>1681</v>
      </c>
      <c r="H1286" s="33" t="e">
        <f>IF(db[[#This Row],[NB NOTA_C]]="","",COUNTIF([2]!B_MSK[concat],db[[#This Row],[NB NOTA_C]]))</f>
        <v>#REF!</v>
      </c>
      <c r="I1286" s="18" t="s">
        <v>1694</v>
      </c>
      <c r="J1286" s="16" t="s">
        <v>1741</v>
      </c>
      <c r="K1286" s="17" t="s">
        <v>2978</v>
      </c>
      <c r="L1286" s="3" t="s">
        <v>5128</v>
      </c>
      <c r="M1286" s="3" t="str">
        <f>IF(db[[#This Row],[QTY/ CTN]]="","",SUBSTITUTE(SUBSTITUTE(SUBSTITUTE(db[[#This Row],[QTY/ CTN]]," ","_",2),"(",""),")","")&amp;"_")</f>
        <v>40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9" t="str">
        <f>IF(db[[#This Row],[H_QTY/ CTN]]="","",LEFT(db[[#This Row],[H_QTY/ CTN]],db[[#This Row],[H_1]]-1))</f>
        <v>40 LSN</v>
      </c>
      <c r="Q1286" s="99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40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stamppadkenko1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7" s="1" t="s">
        <v>931</v>
      </c>
      <c r="E1287" s="4" t="s">
        <v>3054</v>
      </c>
      <c r="F1287" s="2" t="s">
        <v>4103</v>
      </c>
      <c r="G1287" s="1" t="s">
        <v>1681</v>
      </c>
      <c r="H1287" s="32" t="e">
        <f>IF(db[[#This Row],[NB NOTA_C]]="","",COUNTIF([2]!B_MSK[concat],db[[#This Row],[NB NOTA_C]]))</f>
        <v>#REF!</v>
      </c>
      <c r="I1287" s="7" t="s">
        <v>1694</v>
      </c>
      <c r="J1287" s="3" t="s">
        <v>1884</v>
      </c>
      <c r="K1287" s="1" t="s">
        <v>2978</v>
      </c>
      <c r="L1287" s="3"/>
      <c r="M1287" s="3" t="str">
        <f>IF(db[[#This Row],[QTY/ CTN]]="","",SUBSTITUTE(SUBSTITUTE(SUBSTITUTE(db[[#This Row],[QTY/ CTN]]," ","_",2),"(",""),")","")&amp;"_")</f>
        <v>18 LSN_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stampadkenkono0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8" s="1" t="s">
        <v>932</v>
      </c>
      <c r="E1288" s="4" t="s">
        <v>2755</v>
      </c>
      <c r="F1288" s="56" t="s">
        <v>2754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1884</v>
      </c>
      <c r="K1288" s="1" t="s">
        <v>2978</v>
      </c>
      <c r="L1288" s="94" t="s">
        <v>5260</v>
      </c>
      <c r="M1288" s="94" t="str">
        <f>IF(db[[#This Row],[QTY/ CTN]]="","",SUBSTITUTE(SUBSTITUTE(SUBSTITUTE(db[[#This Row],[QTY/ CTN]]," ","_",2),"(",""),")","")&amp;"_")</f>
        <v>18 LSN_</v>
      </c>
      <c r="N1288" s="94">
        <f>IF(db[[#This Row],[H_QTY/ CTN]]="","",SEARCH("_",db[[#This Row],[H_QTY/ CTN]]))</f>
        <v>7</v>
      </c>
      <c r="O1288" s="94">
        <f>IF(db[[#This Row],[H_QTY/ CTN]]="","",LEN(db[[#This Row],[H_QTY/ CTN]]))</f>
        <v>7</v>
      </c>
      <c r="P1288" s="98" t="str">
        <f>IF(db[[#This Row],[H_QTY/ CTN]]="","",LEFT(db[[#This Row],[H_QTY/ CTN]],db[[#This Row],[H_1]]-1))</f>
        <v>18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18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216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stampplatedaterkenkos68lunas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9" s="1" t="s">
        <v>631</v>
      </c>
      <c r="E1289" s="4" t="s">
        <v>632</v>
      </c>
      <c r="F1289" s="56" t="s">
        <v>633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1779</v>
      </c>
      <c r="K1289" s="1" t="s">
        <v>2978</v>
      </c>
      <c r="L1289" s="1" t="s">
        <v>5127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standpenkenkostp100sghitam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0" s="1" t="s">
        <v>4067</v>
      </c>
      <c r="E1290" s="4" t="s">
        <v>4066</v>
      </c>
      <c r="F1290" s="56" t="s">
        <v>5091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5129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standpenkenkostp300sghitam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1" s="1" t="s">
        <v>933</v>
      </c>
      <c r="E1291" s="4" t="s">
        <v>3069</v>
      </c>
      <c r="F1291" s="56" t="s">
        <v>5092</v>
      </c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L1291" s="1" t="s">
        <v>5130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penstandkenkostr18m2smilehitam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906</v>
      </c>
      <c r="E1292" s="4" t="s">
        <v>980</v>
      </c>
      <c r="F1292" s="56"/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1866</v>
      </c>
      <c r="K1292" s="1" t="s">
        <v>2972</v>
      </c>
      <c r="M1292" s="1" t="str">
        <f>IF(db[[#This Row],[QTY/ CTN]]="","",SUBSTITUTE(SUBSTITUTE(SUBSTITUTE(db[[#This Row],[QTY/ CTN]]," ","_",2),"(",""),")","")&amp;"_")</f>
        <v>24 BOX_24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24 BOX</v>
      </c>
      <c r="Q1292" s="95" t="str">
        <f>IF(NOT(db[[#This Row],[H_1]]=db[[#This Row],[H_2]]),MID(db[[#This Row],[H_QTY/ CTN]],db[[#This Row],[H_1]]+1,db[[#This Row],[H_2]]-db[[#This Row],[H_1]]-1),"")</f>
        <v>24 PCS</v>
      </c>
      <c r="R1292" s="95" t="str">
        <f>IF(db[[#This Row],[QTY/ CTN B]]="","",LEFT(db[[#This Row],[QTY/ CTN B]],SEARCH(" ",db[[#This Row],[QTY/ CTN B]],1)-1))</f>
        <v>24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24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576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3" s="1" t="s">
        <v>634</v>
      </c>
      <c r="E1293" s="4" t="s">
        <v>635</v>
      </c>
      <c r="F1293" s="56" t="s">
        <v>636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1" t="s">
        <v>5197</v>
      </c>
      <c r="M1293" s="1" t="str">
        <f>IF(db[[#This Row],[QTY/ CTN]]="","",SUBSTITUTE(SUBSTITUTE(SUBSTITUTE(db[[#This Row],[QTY/ CTN]]," ","_",2),"(",""),")","")&amp;"_")</f>
        <v>20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4" s="1" t="s">
        <v>637</v>
      </c>
      <c r="E1294" s="4" t="s">
        <v>638</v>
      </c>
      <c r="F1294" s="56" t="s">
        <v>639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L1294" s="94" t="s">
        <v>5250</v>
      </c>
      <c r="M1294" s="94" t="str">
        <f>IF(db[[#This Row],[QTY/ CTN]]="","",SUBSTITUTE(SUBSTITUTE(SUBSTITUTE(db[[#This Row],[QTY/ CTN]]," ","_",2),"(",""),")","")&amp;"_")</f>
        <v>20 LSN_</v>
      </c>
      <c r="N1294" s="94">
        <f>IF(db[[#This Row],[H_QTY/ CTN]]="","",SEARCH("_",db[[#This Row],[H_QTY/ CTN]]))</f>
        <v>7</v>
      </c>
      <c r="O1294" s="94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staplerkenkohd10dpastelcolor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5" s="1" t="s">
        <v>2422</v>
      </c>
      <c r="E1295" s="4" t="s">
        <v>2421</v>
      </c>
      <c r="F1295" s="2" t="s">
        <v>2423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staplerkenkohd10pastelcolor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6" s="1" t="s">
        <v>1629</v>
      </c>
      <c r="E1296" s="4" t="s">
        <v>1628</v>
      </c>
      <c r="F1296" s="56" t="s">
        <v>2256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1779</v>
      </c>
      <c r="K1296" s="1" t="s">
        <v>2979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240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staplerkenkohd10smini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7" s="1" t="s">
        <v>641</v>
      </c>
      <c r="E1297" s="4" t="s">
        <v>642</v>
      </c>
      <c r="F1297" s="56" t="s">
        <v>2751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1790</v>
      </c>
      <c r="K1297" s="1" t="s">
        <v>2979</v>
      </c>
      <c r="M1297" s="1" t="str">
        <f>IF(db[[#This Row],[QTY/ CTN]]="","",SUBSTITUTE(SUBSTITUTE(SUBSTITUTE(db[[#This Row],[QTY/ CTN]]," ","_",2),"(",""),")","")&amp;"_")</f>
        <v>25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25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25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300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staplerkenkohd10l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8" s="1" t="s">
        <v>4719</v>
      </c>
      <c r="E1298" s="4" t="s">
        <v>4616</v>
      </c>
      <c r="F1298" s="56" t="s">
        <v>4617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1789</v>
      </c>
      <c r="K1298" s="1" t="s">
        <v>2979</v>
      </c>
      <c r="M1298" s="1" t="str">
        <f>IF(db[[#This Row],[QTY/ CTN]]="","",SUBSTITUTE(SUBSTITUTE(SUBSTITUTE(db[[#This Row],[QTY/ CTN]]," ","_",2),"(",""),")","")&amp;"_")</f>
        <v>10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9" s="1" t="s">
        <v>643</v>
      </c>
      <c r="E1299" s="4" t="s">
        <v>2247</v>
      </c>
      <c r="F1299" s="56" t="s">
        <v>2246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L1299" s="1" t="s">
        <v>5287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staplerkenkohd50pastelcolor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0" s="1" t="s">
        <v>2999</v>
      </c>
      <c r="E1300" s="4" t="s">
        <v>3000</v>
      </c>
      <c r="F1300" s="56" t="s">
        <v>2998</v>
      </c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staplerkenkohd50oj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938</v>
      </c>
      <c r="E1301" s="4" t="s">
        <v>3077</v>
      </c>
      <c r="F1301" s="56"/>
      <c r="G1301" s="1" t="s">
        <v>1681</v>
      </c>
      <c r="H1301" s="32" t="e">
        <f>IF(db[[#This Row],[NB NOTA_C]]="","",COUNTIF([2]!B_MSK[concat],db[[#This Row],[NB NOTA_C]]))</f>
        <v>#REF!</v>
      </c>
      <c r="I1301" s="7" t="s">
        <v>1694</v>
      </c>
      <c r="J1301" s="3" t="s">
        <v>1887</v>
      </c>
      <c r="K1301" s="1" t="s">
        <v>2979</v>
      </c>
      <c r="M1301" s="1" t="str">
        <f>IF(db[[#This Row],[QTY/ CTN]]="","",SUBSTITUTE(SUBSTITUTE(SUBSTITUTE(db[[#This Row],[QTY/ CTN]]," ","_",2),"(",""),")","")&amp;"_")</f>
        <v>20 BOX_6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13</v>
      </c>
      <c r="P1301" s="98" t="str">
        <f>IF(db[[#This Row],[H_QTY/ CTN]]="","",LEFT(db[[#This Row],[H_QTY/ CTN]],db[[#This Row],[H_1]]-1))</f>
        <v>20 BOX</v>
      </c>
      <c r="Q1301" s="95" t="str">
        <f>IF(NOT(db[[#This Row],[H_1]]=db[[#This Row],[H_2]]),MID(db[[#This Row],[H_QTY/ CTN]],db[[#This Row],[H_1]]+1,db[[#This Row],[H_2]]-db[[#This Row],[H_1]]-1),"")</f>
        <v>6 PCS</v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6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120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isistaplerstapleskenkono101m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2" s="17" t="s">
        <v>4093</v>
      </c>
      <c r="E1302" s="21" t="s">
        <v>4090</v>
      </c>
      <c r="F1302" s="57" t="s">
        <v>4089</v>
      </c>
      <c r="G1302" s="1" t="s">
        <v>1681</v>
      </c>
      <c r="H1302" s="33" t="e">
        <f>IF(db[[#This Row],[NB NOTA_C]]="","",COUNTIF([2]!B_MSK[concat],db[[#This Row],[NB NOTA_C]]))</f>
        <v>#REF!</v>
      </c>
      <c r="I1302" s="18" t="s">
        <v>1694</v>
      </c>
      <c r="J1302" s="16" t="s">
        <v>4091</v>
      </c>
      <c r="K1302" s="17" t="s">
        <v>4092</v>
      </c>
      <c r="L1302" s="16"/>
      <c r="M1302" s="16" t="str">
        <f>IF(db[[#This Row],[QTY/ CTN]]="","",SUBSTITUTE(SUBSTITUTE(SUBSTITUTE(db[[#This Row],[QTY/ CTN]]," ","_",2),"(",""),")","")&amp;"_")</f>
        <v>40 PAK_20 BOX_</v>
      </c>
      <c r="N1302" s="16">
        <f>IF(db[[#This Row],[H_QTY/ CTN]]="","",SEARCH("_",db[[#This Row],[H_QTY/ CTN]]))</f>
        <v>7</v>
      </c>
      <c r="O1302" s="16">
        <f>IF(db[[#This Row],[H_QTY/ CTN]]="","",LEN(db[[#This Row],[H_QTY/ CTN]]))</f>
        <v>14</v>
      </c>
      <c r="P1302" s="99" t="str">
        <f>IF(db[[#This Row],[H_QTY/ CTN]]="","",LEFT(db[[#This Row],[H_QTY/ CTN]],db[[#This Row],[H_1]]-1))</f>
        <v>40 PAK</v>
      </c>
      <c r="Q1302" s="99" t="str">
        <f>IF(NOT(db[[#This Row],[H_1]]=db[[#This Row],[H_2]]),MID(db[[#This Row],[H_QTY/ CTN]],db[[#This Row],[H_1]]+1,db[[#This Row],[H_2]]-db[[#This Row],[H_1]]-1),"")</f>
        <v>20 BOX</v>
      </c>
      <c r="R1302" s="95" t="str">
        <f>IF(db[[#This Row],[QTY/ CTN B]]="","",LEFT(db[[#This Row],[QTY/ CTN B]],SEARCH(" ",db[[#This Row],[QTY/ CTN B]],1)-1))</f>
        <v>40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20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8" t="str">
        <f>LOWER(SUBSTITUTE(SUBSTITUTE(SUBSTITUTE(SUBSTITUTE(SUBSTITUTE(SUBSTITUTE(db[[#This Row],[NB BM]]," ",),".",""),"-",""),"(",""),")",""),"/",""))</f>
        <v>isistaplerstapleskenko1210</v>
      </c>
      <c r="B1303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3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3" s="8" t="s">
        <v>644</v>
      </c>
      <c r="E1303" s="20" t="s">
        <v>645</v>
      </c>
      <c r="F1303" s="56" t="s">
        <v>2507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1773</v>
      </c>
      <c r="K1303" s="1" t="s">
        <v>2955</v>
      </c>
      <c r="L1303" s="94" t="s">
        <v>5611</v>
      </c>
      <c r="M1303" s="94" t="str">
        <f>IF(db[[#This Row],[QTY/ CTN]]="","",SUBSTITUTE(SUBSTITUTE(SUBSTITUTE(db[[#This Row],[QTY/ CTN]]," ","_",2),"(",""),")","")&amp;"_")</f>
        <v>20 PAK_10 BOX_</v>
      </c>
      <c r="N1303" s="94">
        <f>IF(db[[#This Row],[H_QTY/ CTN]]="","",SEARCH("_",db[[#This Row],[H_QTY/ CTN]]))</f>
        <v>7</v>
      </c>
      <c r="O1303" s="94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20 PAK</v>
      </c>
      <c r="Q1303" s="95" t="str">
        <f>IF(NOT(db[[#This Row],[H_1]]=db[[#This Row],[H_2]]),MID(db[[#This Row],[H_QTY/ CTN]],db[[#This Row],[H_1]]+1,db[[#This Row],[H_2]]-db[[#This Row],[H_1]]-1),"")</f>
        <v>10 BOX</v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10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200</v>
      </c>
      <c r="Y1303" s="95" t="str">
        <f>IF(db[[#This Row],[STN K]]="",IF(db[[#This Row],[STN TG]]="",db[[#This Row],[STN B]],db[[#This Row],[STN TG]]),db[[#This Row],[STN K]])</f>
        <v>BOX</v>
      </c>
    </row>
    <row r="1304" spans="1:25" ht="15" customHeight="1" x14ac:dyDescent="0.25">
      <c r="A1304" s="3" t="str">
        <f>LOWER(SUBSTITUTE(SUBSTITUTE(SUBSTITUTE(SUBSTITUTE(SUBSTITUTE(SUBSTITUTE(db[[#This Row],[NB BM]]," ",),".",""),"-",""),"(",""),")",""),"/",""))</f>
        <v>isistaplerstapleskenkono3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4" s="1" t="s">
        <v>646</v>
      </c>
      <c r="E1304" s="4" t="s">
        <v>647</v>
      </c>
      <c r="F1304" s="56" t="s">
        <v>648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1811</v>
      </c>
      <c r="K1304" s="1" t="s">
        <v>2955</v>
      </c>
      <c r="M1304" s="1" t="str">
        <f>IF(db[[#This Row],[QTY/ CTN]]="","",SUBSTITUTE(SUBSTITUTE(SUBSTITUTE(db[[#This Row],[QTY/ CTN]]," ","_",2),"(",""),")","")&amp;"_")</f>
        <v>15 PAK_20 BOX_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15 PAK</v>
      </c>
      <c r="Q1304" s="95" t="str">
        <f>IF(NOT(db[[#This Row],[H_1]]=db[[#This Row],[H_2]]),MID(db[[#This Row],[H_QTY/ CTN]],db[[#This Row],[H_1]]+1,db[[#This Row],[H_2]]-db[[#This Row],[H_1]]-1),"")</f>
        <v>20 BOX</v>
      </c>
      <c r="R1304" s="95" t="str">
        <f>IF(db[[#This Row],[QTY/ CTN B]]="","",LEFT(db[[#This Row],[QTY/ CTN B]],SEARCH(" ",db[[#This Row],[QTY/ CTN B]],1)-1))</f>
        <v>15</v>
      </c>
      <c r="S1304" s="95" t="str">
        <f>IF(db[[#This Row],[QTY/ CTN B]]="","",RIGHT(db[[#This Row],[QTY/ CTN B]],LEN(db[[#This Row],[QTY/ CTN B]])-SEARCH(" ",db[[#This Row],[QTY/ CTN B]],1)))</f>
        <v>PAK</v>
      </c>
      <c r="T1304" s="95" t="str">
        <f>IF(db[[#This Row],[QTY/ CTN TG]]="",IF(db[[#This Row],[STN TG]]="","",12),LEFT(db[[#This Row],[QTY/ CTN TG]],SEARCH(" ",db[[#This Row],[QTY/ CTN TG]],1)-1))</f>
        <v>20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300</v>
      </c>
      <c r="Y1304" s="95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asahanmejakenkoa5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5" s="1" t="s">
        <v>2758</v>
      </c>
      <c r="E1305" s="4" t="s">
        <v>2757</v>
      </c>
      <c r="F1305" s="56" t="s">
        <v>2759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1894</v>
      </c>
      <c r="K1305" s="1" t="s">
        <v>2942</v>
      </c>
      <c r="M1305" s="1" t="str">
        <f>IF(db[[#This Row],[QTY/ CTN]]="","",SUBSTITUTE(SUBSTITUTE(SUBSTITUTE(db[[#This Row],[QTY/ CTN]]," ","_",2),"(",""),")","")&amp;"_")</f>
        <v>36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36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36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36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tapedispenserkenkotd321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6" s="1" t="s">
        <v>2742</v>
      </c>
      <c r="E1306" s="4" t="s">
        <v>2433</v>
      </c>
      <c r="F1306" s="56" t="s">
        <v>2432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tapedispenserkenkotd201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7" s="1" t="s">
        <v>2444</v>
      </c>
      <c r="E1307" s="4" t="s">
        <v>2431</v>
      </c>
      <c r="F1307" s="56" t="s">
        <v>2434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8" s="1" t="s">
        <v>3640</v>
      </c>
      <c r="E1308" s="4" t="s">
        <v>2470</v>
      </c>
      <c r="F1308" s="56" t="s">
        <v>2471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tapedispenserkenkotd323nc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9" s="1" t="s">
        <v>3641</v>
      </c>
      <c r="E1309" s="4" t="s">
        <v>2984</v>
      </c>
      <c r="F1309" s="56" t="s">
        <v>2985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tapedispenserkenkotd501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0" s="1" t="s">
        <v>3343</v>
      </c>
      <c r="E1310" s="4" t="s">
        <v>3276</v>
      </c>
      <c r="F1310" s="2" t="s">
        <v>3278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1756</v>
      </c>
      <c r="K1310" s="1" t="s">
        <v>2956</v>
      </c>
      <c r="M1310" s="1" t="str">
        <f>IF(db[[#This Row],[QTY/ CTN]]="","",SUBSTITUTE(SUBSTITUTE(SUBSTITUTE(db[[#This Row],[QTY/ CTN]]," ","_",2),"(",""),")","")&amp;"_")</f>
        <v>24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24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24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24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1" s="1" t="s">
        <v>943</v>
      </c>
      <c r="E1311" s="4" t="s">
        <v>3063</v>
      </c>
      <c r="F1311" s="2" t="s">
        <v>3275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tapedispenserkenkotd505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2" s="1" t="s">
        <v>3639</v>
      </c>
      <c r="E1312" s="4" t="s">
        <v>3637</v>
      </c>
      <c r="F1312" s="56" t="s">
        <v>3638</v>
      </c>
      <c r="G1312" s="1" t="s">
        <v>1681</v>
      </c>
      <c r="H1312" s="32" t="e">
        <f>IF(db[[#This Row],[NB NOTA_C]]="","",COUNTIF([2]!B_MSK[concat],db[[#This Row],[NB NOTA_C]]))</f>
        <v>#REF!</v>
      </c>
      <c r="I1312" s="7" t="s">
        <v>1694</v>
      </c>
      <c r="J1312" s="3" t="s">
        <v>1854</v>
      </c>
      <c r="K1312" s="1" t="s">
        <v>2956</v>
      </c>
      <c r="M1312" s="1" t="str">
        <f>IF(db[[#This Row],[QTY/ CTN]]="","",SUBSTITUTE(SUBSTITUTE(SUBSTITUTE(db[[#This Row],[QTY/ CTN]]," ","_",2),"(",""),")","")&amp;"_")</f>
        <v>12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12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12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cliptrigonalkenkono3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3" s="1" t="s">
        <v>650</v>
      </c>
      <c r="E1313" s="4" t="s">
        <v>651</v>
      </c>
      <c r="F1313" s="56" t="s">
        <v>652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94" t="s">
        <v>5258</v>
      </c>
      <c r="M1313" s="94" t="str">
        <f>IF(db[[#This Row],[QTY/ CTN]]="","",SUBSTITUTE(SUBSTITUTE(SUBSTITUTE(db[[#This Row],[QTY/ CTN]]," ","_",2),"(",""),")","")&amp;"_")</f>
        <v>50 PAK_10 BOX_</v>
      </c>
      <c r="N1313" s="94">
        <f>IF(db[[#This Row],[H_QTY/ CTN]]="","",SEARCH("_",db[[#This Row],[H_QTY/ CTN]]))</f>
        <v>7</v>
      </c>
      <c r="O1313" s="94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cliptrigonalkenkono1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4" s="1" t="s">
        <v>959</v>
      </c>
      <c r="E1314" s="4" t="s">
        <v>960</v>
      </c>
      <c r="F1314" s="56" t="s">
        <v>961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1775</v>
      </c>
      <c r="K1314" s="1" t="s">
        <v>2947</v>
      </c>
      <c r="L1314" s="1" t="s">
        <v>5139</v>
      </c>
      <c r="M1314" s="1" t="str">
        <f>IF(db[[#This Row],[QTY/ CTN]]="","",SUBSTITUTE(SUBSTITUTE(SUBSTITUTE(db[[#This Row],[QTY/ CTN]]," ","_",2),"(",""),")","")&amp;"_")</f>
        <v>50 PAK_10 BOX_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8" t="str">
        <f>IF(db[[#This Row],[H_QTY/ CTN]]="","",LEFT(db[[#This Row],[H_QTY/ CTN]],db[[#This Row],[H_1]]-1))</f>
        <v>50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50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500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markerwbkenkowm100hitam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5" s="1" t="s">
        <v>653</v>
      </c>
      <c r="E1315" s="4" t="s">
        <v>654</v>
      </c>
      <c r="F1315" s="56" t="s">
        <v>3243</v>
      </c>
      <c r="G1315" s="1" t="s">
        <v>1681</v>
      </c>
      <c r="H1315" s="32" t="e">
        <f>IF(db[[#This Row],[NB NOTA_C]]="","",COUNTIF([2]!B_MSK[concat],db[[#This Row],[NB NOTA_C]]))</f>
        <v>#REF!</v>
      </c>
      <c r="I1315" s="6" t="s">
        <v>1694</v>
      </c>
      <c r="J1315" s="1" t="s">
        <v>1731</v>
      </c>
      <c r="K1315" s="1" t="s">
        <v>2977</v>
      </c>
      <c r="M1315" s="1" t="str">
        <f>IF(db[[#This Row],[QTY/ CTN]]="","",SUBSTITUTE(SUBSTITUTE(SUBSTITUTE(db[[#This Row],[QTY/ CTN]]," ","_",2),"(",""),")","")&amp;"_")</f>
        <v>60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60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60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720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stipkenkoerw20sqputih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6" s="1" t="s">
        <v>469</v>
      </c>
      <c r="E1316" s="4" t="s">
        <v>2154</v>
      </c>
      <c r="F1316" s="56" t="s">
        <v>2253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1849</v>
      </c>
      <c r="K1316" s="1" t="s">
        <v>2980</v>
      </c>
      <c r="L1316" s="94" t="s">
        <v>5254</v>
      </c>
      <c r="M1316" s="94" t="str">
        <f>IF(db[[#This Row],[QTY/ CTN]]="","",SUBSTITUTE(SUBSTITUTE(SUBSTITUTE(db[[#This Row],[QTY/ CTN]]," ","_",2),"(",""),")","")&amp;"_")</f>
        <v>50 BOX_</v>
      </c>
      <c r="N1316" s="94">
        <f>IF(db[[#This Row],[H_QTY/ CTN]]="","",SEARCH("_",db[[#This Row],[H_QTY/ CTN]]))</f>
        <v>7</v>
      </c>
      <c r="O1316" s="94">
        <f>IF(db[[#This Row],[H_QTY/ CTN]]="","",LEN(db[[#This Row],[H_QTY/ CTN]]))</f>
        <v>7</v>
      </c>
      <c r="P1316" s="98" t="str">
        <f>IF(db[[#This Row],[H_QTY/ CTN]]="","",LEFT(db[[#This Row],[H_QTY/ CTN]],db[[#This Row],[H_1]]-1))</f>
        <v>50 BOX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50</v>
      </c>
      <c r="S1316" s="95" t="str">
        <f>IF(db[[#This Row],[QTY/ CTN B]]="","",RIGHT(db[[#This Row],[QTY/ CTN B]],LEN(db[[#This Row],[QTY/ CTN B]])-SEARCH(" ",db[[#This Row],[QTY/ CTN B]],1)))</f>
        <v>BOX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50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staplerkenkohd10dnewcolor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7" s="1" t="s">
        <v>640</v>
      </c>
      <c r="E1317" s="4" t="s">
        <v>2152</v>
      </c>
      <c r="F1317" s="56" t="s">
        <v>2251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staplerkenkohd10newcolor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8" s="1" t="s">
        <v>4403</v>
      </c>
      <c r="E1318" s="4" t="s">
        <v>4401</v>
      </c>
      <c r="F1318" s="56" t="s">
        <v>4402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1779</v>
      </c>
      <c r="K1318" s="1" t="s">
        <v>2979</v>
      </c>
      <c r="M1318" s="1" t="str">
        <f>IF(db[[#This Row],[QTY/ CTN]]="","",SUBSTITUTE(SUBSTITUTE(SUBSTITUTE(db[[#This Row],[QTY/ CTN]]," ","_",2),"(",""),")","")&amp;"_")</f>
        <v>20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LSN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LSN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asahanmejakenkoa2sb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9" s="1" t="s">
        <v>649</v>
      </c>
      <c r="E1319" s="4" t="s">
        <v>2153</v>
      </c>
      <c r="F1319" s="56" t="s">
        <v>2252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1726</v>
      </c>
      <c r="K1319" s="1" t="s">
        <v>2942</v>
      </c>
      <c r="M1319" s="1" t="str">
        <f>IF(db[[#This Row],[QTY/ CTN]]="","",SUBSTITUTE(SUBSTITUTE(SUBSTITUTE(db[[#This Row],[QTY/ CTN]]," ","_",2),"(",""),")","")&amp;"_")</f>
        <v>60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60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60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60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82" t="str">
        <f>LOWER(SUBSTITUTE(SUBSTITUTE(SUBSTITUTE(SUBSTITUTE(SUBSTITUTE(SUBSTITUTE(db[[#This Row],[NB BM]]," ",),".",""),"-",""),"(",""),")",""),"/",""))</f>
        <v>kertascrepepotongankoala</v>
      </c>
      <c r="B1320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0" s="82" t="str">
        <f>LOWER(SUBSTITUTE(SUBSTITUTE(SUBSTITUTE(SUBSTITUTE(SUBSTITUTE(SUBSTITUTE(SUBSTITUTE(SUBSTITUTE(SUBSTITUTE(db[[#This Row],[NB PAJAK]]," ",""),"-",""),"(",""),")",""),".",""),",",""),"/",""),"""",""),"+",""))</f>
        <v/>
      </c>
      <c r="D1320" s="83" t="s">
        <v>5178</v>
      </c>
      <c r="E1320" s="83" t="s">
        <v>5179</v>
      </c>
      <c r="F1320" s="84"/>
      <c r="G1320" s="1" t="s">
        <v>1682</v>
      </c>
      <c r="H1320" s="86" t="e">
        <f>IF(db[[#This Row],[NB NOTA_C]]="","",COUNTIF([2]!B_MSK[concat],db[[#This Row],[NB NOTA_C]]))</f>
        <v>#REF!</v>
      </c>
      <c r="I1320" s="87" t="s">
        <v>1689</v>
      </c>
      <c r="J1320" s="82" t="s">
        <v>3540</v>
      </c>
      <c r="K1320" s="85" t="s">
        <v>2962</v>
      </c>
      <c r="L1320" s="82"/>
      <c r="M1320" s="82" t="str">
        <f>IF(db[[#This Row],[QTY/ CTN]]="","",SUBSTITUTE(SUBSTITUTE(SUBSTITUTE(db[[#This Row],[QTY/ CTN]]," ","_",2),"(",""),")","")&amp;"_")</f>
        <v>270 PAK_</v>
      </c>
      <c r="N1320" s="82">
        <f>IF(db[[#This Row],[H_QTY/ CTN]]="","",SEARCH("_",db[[#This Row],[H_QTY/ CTN]]))</f>
        <v>8</v>
      </c>
      <c r="O1320" s="82">
        <f>IF(db[[#This Row],[H_QTY/ CTN]]="","",LEN(db[[#This Row],[H_QTY/ CTN]]))</f>
        <v>8</v>
      </c>
      <c r="P1320" s="102" t="str">
        <f>IF(db[[#This Row],[H_QTY/ CTN]]="","",LEFT(db[[#This Row],[H_QTY/ CTN]],db[[#This Row],[H_1]]-1))</f>
        <v>270 PAK</v>
      </c>
      <c r="Q1320" s="102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270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270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kertascrepepotonganjersy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2451</v>
      </c>
      <c r="E1321" s="4" t="s">
        <v>2448</v>
      </c>
      <c r="F1321" s="56"/>
      <c r="H1321" s="32" t="e">
        <f>IF(db[[#This Row],[NB NOTA_C]]="","",COUNTIF([2]!B_MSK[concat],db[[#This Row],[NB NOTA_C]]))</f>
        <v>#REF!</v>
      </c>
      <c r="I1321" s="7" t="s">
        <v>1714</v>
      </c>
      <c r="J1321" s="3" t="s">
        <v>2450</v>
      </c>
      <c r="K1321" s="1" t="s">
        <v>2962</v>
      </c>
      <c r="M1321" s="1" t="str">
        <f>IF(db[[#This Row],[QTY/ CTN]]="","",SUBSTITUTE(SUBSTITUTE(SUBSTITUTE(db[[#This Row],[QTY/ CTN]]," ","_",2),"(",""),")","")&amp;"_")</f>
        <v>210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8" t="str">
        <f>IF(db[[#This Row],[H_QTY/ CTN]]="","",LEFT(db[[#This Row],[H_QTY/ CTN]],db[[#This Row],[H_1]]-1))</f>
        <v>210 PAK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210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210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kertascrepekeciljersy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4332</v>
      </c>
      <c r="E1322" s="21" t="s">
        <v>4331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4333</v>
      </c>
      <c r="J1322" s="16" t="s">
        <v>4334</v>
      </c>
      <c r="K1322" s="17" t="s">
        <v>2962</v>
      </c>
      <c r="L1322" s="16"/>
      <c r="M1322" s="16" t="str">
        <f>IF(db[[#This Row],[QTY/ CTN]]="","",SUBSTITUTE(SUBSTITUTE(SUBSTITUTE(db[[#This Row],[QTY/ CTN]]," ","_",2),"(",""),")","")&amp;"_")</f>
        <v>235 PAK_</v>
      </c>
      <c r="N1322" s="16">
        <f>IF(db[[#This Row],[H_QTY/ CTN]]="","",SEARCH("_",db[[#This Row],[H_QTY/ CTN]]))</f>
        <v>8</v>
      </c>
      <c r="O1322" s="16">
        <f>IF(db[[#This Row],[H_QTY/ CTN]]="","",LEN(db[[#This Row],[H_QTY/ CTN]]))</f>
        <v>8</v>
      </c>
      <c r="P1322" s="99" t="str">
        <f>IF(db[[#This Row],[H_QTY/ CTN]]="","",LEFT(db[[#This Row],[H_QTY/ CTN]],db[[#This Row],[H_1]]-1))</f>
        <v>235 PAK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235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235</v>
      </c>
      <c r="Y1322" s="95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16" t="str">
        <f>LOWER(SUBSTITUTE(SUBSTITUTE(SUBSTITUTE(SUBSTITUTE(SUBSTITUTE(SUBSTITUTE(db[[#This Row],[NB BM]]," ",),".",""),"-",""),"(",""),")",""),"/",""))</f>
        <v>kertaskadoparsel75x90</v>
      </c>
      <c r="B132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3" s="16" t="str">
        <f>LOWER(SUBSTITUTE(SUBSTITUTE(SUBSTITUTE(SUBSTITUTE(SUBSTITUTE(SUBSTITUTE(SUBSTITUTE(SUBSTITUTE(SUBSTITUTE(db[[#This Row],[NB PAJAK]]," ",""),"-",""),"(",""),")",""),".",""),",",""),"/",""),"""",""),"+",""))</f>
        <v/>
      </c>
      <c r="D1323" s="17" t="s">
        <v>4189</v>
      </c>
      <c r="E1323" s="21" t="s">
        <v>4184</v>
      </c>
      <c r="F1323" s="57"/>
      <c r="G1323" s="17"/>
      <c r="H1323" s="33" t="e">
        <f>IF(db[[#This Row],[NB NOTA_C]]="","",COUNTIF([2]!B_MSK[concat],db[[#This Row],[NB NOTA_C]]))</f>
        <v>#REF!</v>
      </c>
      <c r="I1323" s="18" t="s">
        <v>1700</v>
      </c>
      <c r="J1323" s="16" t="s">
        <v>4194</v>
      </c>
      <c r="K1323" s="17" t="s">
        <v>3708</v>
      </c>
      <c r="L1323" s="16"/>
      <c r="M1323" s="16" t="str">
        <f>IF(db[[#This Row],[QTY/ CTN]]="","",SUBSTITUTE(SUBSTITUTE(SUBSTITUTE(db[[#This Row],[QTY/ CTN]]," ","_",2),"(",""),")","")&amp;"_")</f>
        <v>2500 LBR_</v>
      </c>
      <c r="N1323" s="16">
        <f>IF(db[[#This Row],[H_QTY/ CTN]]="","",SEARCH("_",db[[#This Row],[H_QTY/ CTN]]))</f>
        <v>9</v>
      </c>
      <c r="O1323" s="16">
        <f>IF(db[[#This Row],[H_QTY/ CTN]]="","",LEN(db[[#This Row],[H_QTY/ CTN]]))</f>
        <v>9</v>
      </c>
      <c r="P1323" s="99" t="str">
        <f>IF(db[[#This Row],[H_QTY/ CTN]]="","",LEFT(db[[#This Row],[H_QTY/ CTN]],db[[#This Row],[H_1]]-1))</f>
        <v>2500 LBR</v>
      </c>
      <c r="Q1323" s="99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2500</v>
      </c>
      <c r="S1323" s="95" t="str">
        <f>IF(db[[#This Row],[QTY/ CTN B]]="","",RIGHT(db[[#This Row],[QTY/ CTN B]],LEN(db[[#This Row],[QTY/ CTN B]])-SEARCH(" ",db[[#This Row],[QTY/ CTN B]],1)))</f>
        <v>LBR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2500</v>
      </c>
      <c r="Y1323" s="95" t="str">
        <f>IF(db[[#This Row],[STN K]]="",IF(db[[#This Row],[STN TG]]="",db[[#This Row],[STN B]],db[[#This Row],[STN TG]]),db[[#This Row],[STN K]])</f>
        <v>LBR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1219</v>
      </c>
      <c r="E1324" s="4" t="s">
        <v>1515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1818</v>
      </c>
      <c r="K1324" s="1" t="s">
        <v>3285</v>
      </c>
      <c r="M1324" s="1" t="str">
        <f>IF(db[[#This Row],[QTY/ CTN]]="","",SUBSTITUTE(SUBSTITUTE(SUBSTITUTE(db[[#This Row],[QTY/ CTN]]," ","_",2),"(",""),")","")&amp;"_")</f>
        <v>96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96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96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4800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keyringdebozzdbkc003l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1220</v>
      </c>
      <c r="E1325" s="4" t="s">
        <v>1516</v>
      </c>
      <c r="F1325" s="56"/>
      <c r="G1325" s="1" t="s">
        <v>1682</v>
      </c>
      <c r="H1325" s="32" t="e">
        <f>IF(db[[#This Row],[NB NOTA_C]]="","",COUNTIF([2]!B_MSK[concat],db[[#This Row],[NB NOTA_C]]))</f>
        <v>#REF!</v>
      </c>
      <c r="I1325" s="6" t="s">
        <v>1695</v>
      </c>
      <c r="J1325" s="1" t="s">
        <v>1819</v>
      </c>
      <c r="K1325" s="1" t="s">
        <v>3285</v>
      </c>
      <c r="M1325" s="1" t="str">
        <f>IF(db[[#This Row],[QTY/ CTN]]="","",SUBSTITUTE(SUBSTITUTE(SUBSTITUTE(db[[#This Row],[QTY/ CTN]]," ","_",2),"(",""),")","")&amp;"_")</f>
        <v>93 TUB_50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93 TUB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93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4650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8" t="str">
        <f>LOWER(SUBSTITUTE(SUBSTITUTE(SUBSTITUTE(SUBSTITUTE(SUBSTITUTE(SUBSTITUTE(db[[#This Row],[NB BM]]," ",),".",""),"-",""),"(",""),")",""),"/",""))</f>
        <v>keyringjkkr8</v>
      </c>
      <c r="B132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6" s="8" t="str">
        <f>LOWER(SUBSTITUTE(SUBSTITUTE(SUBSTITUTE(SUBSTITUTE(SUBSTITUTE(SUBSTITUTE(SUBSTITUTE(SUBSTITUTE(SUBSTITUTE(db[[#This Row],[NB PAJAK]]," ",""),"-",""),"(",""),")",""),".",""),",",""),"/",""),"""",""),"+",""))</f>
        <v/>
      </c>
      <c r="D1326" s="8" t="s">
        <v>655</v>
      </c>
      <c r="E1326" s="20" t="s">
        <v>656</v>
      </c>
      <c r="F1326" s="2"/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1820</v>
      </c>
      <c r="K1326" s="1" t="s">
        <v>3285</v>
      </c>
      <c r="M1326" s="1" t="str">
        <f>IF(db[[#This Row],[QTY/ CTN]]="","",SUBSTITUTE(SUBSTITUTE(SUBSTITUTE(db[[#This Row],[QTY/ CTN]]," ","_",2),"(",""),")","")&amp;"_")</f>
        <v>40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40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40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2000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keyringjkkr9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7" s="1" t="s">
        <v>657</v>
      </c>
      <c r="E1327" s="4" t="s">
        <v>658</v>
      </c>
      <c r="F1327" s="56" t="s">
        <v>2413</v>
      </c>
      <c r="G1327" s="1" t="s">
        <v>1681</v>
      </c>
      <c r="H1327" s="32" t="e">
        <f>IF(db[[#This Row],[NB NOTA_C]]="","",COUNTIF([2]!B_MSK[concat],db[[#This Row],[NB NOTA_C]]))</f>
        <v>#REF!</v>
      </c>
      <c r="I1327" s="6" t="s">
        <v>1692</v>
      </c>
      <c r="J1327" s="1" t="s">
        <v>1821</v>
      </c>
      <c r="K1327" s="1" t="s">
        <v>3285</v>
      </c>
      <c r="M1327" s="1" t="str">
        <f>IF(db[[#This Row],[QTY/ CTN]]="","",SUBSTITUTE(SUBSTITUTE(SUBSTITUTE(db[[#This Row],[QTY/ CTN]]," ","_",2),"(",""),")","")&amp;"_")</f>
        <v>48 DRM_50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14</v>
      </c>
      <c r="P1327" s="98" t="str">
        <f>IF(db[[#This Row],[H_QTY/ CTN]]="","",LEFT(db[[#This Row],[H_QTY/ CTN]],db[[#This Row],[H_1]]-1))</f>
        <v>48 DRM</v>
      </c>
      <c r="Q1327" s="95" t="str">
        <f>IF(NOT(db[[#This Row],[H_1]]=db[[#This Row],[H_2]]),MID(db[[#This Row],[H_QTY/ CTN]],db[[#This Row],[H_1]]+1,db[[#This Row],[H_2]]-db[[#This Row],[H_1]]-1),"")</f>
        <v>50 PCS</v>
      </c>
      <c r="R1327" s="95" t="str">
        <f>IF(db[[#This Row],[QTY/ CTN B]]="","",LEFT(db[[#This Row],[QTY/ CTN B]],SEARCH(" ",db[[#This Row],[QTY/ CTN B]],1)-1))</f>
        <v>48</v>
      </c>
      <c r="S1327" s="95" t="str">
        <f>IF(db[[#This Row],[QTY/ CTN B]]="","",RIGHT(db[[#This Row],[QTY/ CTN B]],LEN(db[[#This Row],[QTY/ CTN B]])-SEARCH(" ",db[[#This Row],[QTY/ CTN B]],1)))</f>
        <v>DRM</v>
      </c>
      <c r="T1327" s="95" t="str">
        <f>IF(db[[#This Row],[QTY/ CTN TG]]="",IF(db[[#This Row],[STN TG]]="","",12),LEFT(db[[#This Row],[QTY/ CTN TG]],SEARCH(" ",db[[#This Row],[QTY/ CTN TG]],1)-1))</f>
        <v>50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2788</v>
      </c>
      <c r="E1328" s="4" t="s">
        <v>2163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pwkiko1224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2790</v>
      </c>
      <c r="E1329" s="4" t="s">
        <v>2787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1779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pwkiko1836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2789</v>
      </c>
      <c r="E1330" s="4" t="s">
        <v>2164</v>
      </c>
      <c r="F1330" s="56"/>
      <c r="H1330" s="32" t="e">
        <f>IF(db[[#This Row],[NB NOTA_C]]="","",COUNTIF([2]!B_MSK[concat],db[[#This Row],[NB NOTA_C]]))</f>
        <v>#REF!</v>
      </c>
      <c r="I1330" s="7" t="s">
        <v>1689</v>
      </c>
      <c r="J1330" s="3" t="s">
        <v>1798</v>
      </c>
      <c r="K1330" s="1" t="s">
        <v>2976</v>
      </c>
      <c r="M1330" s="1" t="str">
        <f>IF(db[[#This Row],[QTY/ CTN]]="","",SUBSTITUTE(SUBSTITUTE(SUBSTITUTE(db[[#This Row],[QTY/ CTN]]," ","_",2),"(",""),")","")&amp;"_")</f>
        <v>16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16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16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192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gelpenjkkingjellerjk100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1" s="1" t="s">
        <v>2930</v>
      </c>
      <c r="E1331" s="4" t="s">
        <v>659</v>
      </c>
      <c r="F1331" s="67" t="s">
        <v>2911</v>
      </c>
      <c r="G1331" s="1" t="s">
        <v>1681</v>
      </c>
      <c r="H1331" s="32" t="e">
        <f>IF(db[[#This Row],[NB NOTA_C]]="","",COUNTIF([2]!B_MSK[concat],db[[#This Row],[NB NOTA_C]]))</f>
        <v>#REF!</v>
      </c>
      <c r="I1331" s="6" t="s">
        <v>1692</v>
      </c>
      <c r="J1331" s="1" t="s">
        <v>1738</v>
      </c>
      <c r="K1331" s="1" t="s">
        <v>2972</v>
      </c>
      <c r="M1331" s="1" t="str">
        <f>IF(db[[#This Row],[QTY/ CTN]]="","",SUBSTITUTE(SUBSTITUTE(SUBSTITUTE(db[[#This Row],[QTY/ CTN]]," ","_",2),"(",""),")","")&amp;"_")</f>
        <v>144 LSN_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8</v>
      </c>
      <c r="P1331" s="98" t="str">
        <f>IF(db[[#This Row],[H_QTY/ CTN]]="","",LEFT(db[[#This Row],[H_QTY/ CTN]],db[[#This Row],[H_1]]-1))</f>
        <v>144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144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1728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kartuundanganultahanakap233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1218</v>
      </c>
      <c r="E1332" s="4" t="s">
        <v>1514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1701</v>
      </c>
      <c r="J1332" s="1" t="s">
        <v>1817</v>
      </c>
      <c r="K1332" s="1" t="s">
        <v>2961</v>
      </c>
      <c r="M1332" s="1" t="str">
        <f>IF(db[[#This Row],[QTY/ CTN]]="","",SUBSTITUTE(SUBSTITUTE(SUBSTITUTE(db[[#This Row],[QTY/ CTN]]," ","_",2),"(",""),")","")&amp;"_")</f>
        <v>4000 PAK_</v>
      </c>
      <c r="N1332" s="1">
        <f>IF(db[[#This Row],[H_QTY/ CTN]]="","",SEARCH("_",db[[#This Row],[H_QTY/ CTN]]))</f>
        <v>9</v>
      </c>
      <c r="O1332" s="1">
        <f>IF(db[[#This Row],[H_QTY/ CTN]]="","",LEN(db[[#This Row],[H_QTY/ CTN]]))</f>
        <v>9</v>
      </c>
      <c r="P1332" s="98" t="str">
        <f>IF(db[[#This Row],[H_QTY/ CTN]]="","",LEFT(db[[#This Row],[H_QTY/ CTN]],db[[#This Row],[H_1]]-1))</f>
        <v>4000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4000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4000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labelkojiko103p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1226</v>
      </c>
      <c r="E1333" s="4" t="s">
        <v>1522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1833</v>
      </c>
      <c r="K1333" s="1" t="s">
        <v>2964</v>
      </c>
      <c r="M1333" s="1" t="str">
        <f>IF(db[[#This Row],[QTY/ CTN]]="","",SUBSTITUTE(SUBSTITUTE(SUBSTITUTE(db[[#This Row],[QTY/ CTN]]," ","_",2),"(",""),")","")&amp;"_")</f>
        <v>800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800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800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800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kartuabsensikojikodosmerah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1216</v>
      </c>
      <c r="E1334" s="4" t="s">
        <v>1512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6" t="s">
        <v>1712</v>
      </c>
      <c r="J1334" s="1" t="s">
        <v>1815</v>
      </c>
      <c r="K1334" s="1" t="s">
        <v>2961</v>
      </c>
      <c r="M1334" s="1" t="str">
        <f>IF(db[[#This Row],[QTY/ CTN]]="","",SUBSTITUTE(SUBSTITUTE(SUBSTITUTE(db[[#This Row],[QTY/ CTN]]," ","_",2),"(",""),")","")&amp;"_")</f>
        <v>100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100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100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100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labelkojiko99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2933</v>
      </c>
      <c r="E1335" s="4" t="s">
        <v>2932</v>
      </c>
      <c r="F1335" s="2"/>
      <c r="G1335" s="1" t="s">
        <v>1682</v>
      </c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labelhargakojiko103polos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2866</v>
      </c>
      <c r="E1336" s="4" t="s">
        <v>2865</v>
      </c>
      <c r="F1336" s="56"/>
      <c r="H1336" s="32" t="e">
        <f>IF(db[[#This Row],[NB NOTA_C]]="","",COUNTIF([2]!B_MSK[concat],db[[#This Row],[NB NOTA_C]]))</f>
        <v>#REF!</v>
      </c>
      <c r="I1336" s="7" t="s">
        <v>1712</v>
      </c>
      <c r="J1336" s="3" t="s">
        <v>1833</v>
      </c>
      <c r="K1336" s="1" t="s">
        <v>2964</v>
      </c>
      <c r="M1336" s="1" t="str">
        <f>IF(db[[#This Row],[QTY/ CTN]]="","",SUBSTITUTE(SUBSTITUTE(SUBSTITUTE(db[[#This Row],[QTY/ CTN]]," ","_",2),"(",""),")","")&amp;"_")</f>
        <v>800 PAK_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8</v>
      </c>
      <c r="P1336" s="98" t="str">
        <f>IF(db[[#This Row],[H_QTY/ CTN]]="","",LEFT(db[[#This Row],[H_QTY/ CTN]],db[[#This Row],[H_1]]-1))</f>
        <v>800 PAK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800</v>
      </c>
      <c r="S1336" s="95" t="str">
        <f>IF(db[[#This Row],[QTY/ CTN B]]="","",RIGHT(db[[#This Row],[QTY/ CTN B]],LEN(db[[#This Row],[QTY/ CTN B]])-SEARCH(" ",db[[#This Row],[QTY/ CTN B]],1)))</f>
        <v>PAK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800</v>
      </c>
      <c r="Y1336" s="95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garisansegitigskojikono8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1117</v>
      </c>
      <c r="E1337" s="4" t="s">
        <v>3213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1782</v>
      </c>
      <c r="K1337" s="1" t="s">
        <v>2953</v>
      </c>
      <c r="M1337" s="1" t="str">
        <f>IF(db[[#This Row],[QTY/ CTN]]="","",SUBSTITUTE(SUBSTITUTE(SUBSTITUTE(db[[#This Row],[QTY/ CTN]]," ","_",2),"(",""),")","")&amp;"_")</f>
        <v>24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24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24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288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1116</v>
      </c>
      <c r="E1338" s="4" t="s">
        <v>3214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2699</v>
      </c>
      <c r="E1339" s="4" t="s">
        <v>2698</v>
      </c>
      <c r="F1339" s="56"/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garisansegitigakojikono10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1116</v>
      </c>
      <c r="E1340" s="4" t="s">
        <v>3131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1798</v>
      </c>
      <c r="K1340" s="1" t="s">
        <v>2953</v>
      </c>
      <c r="M1340" s="1" t="str">
        <f>IF(db[[#This Row],[QTY/ CTN]]="","",SUBSTITUTE(SUBSTITUTE(SUBSTITUTE(db[[#This Row],[QTY/ CTN]]," ","_",2),"(",""),")","")&amp;"_")</f>
        <v>16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16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16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192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garisansegitigskojikono8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1117</v>
      </c>
      <c r="E1341" s="4" t="s">
        <v>3130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1782</v>
      </c>
      <c r="K1341" s="1" t="s">
        <v>2953</v>
      </c>
      <c r="M1341" s="1" t="str">
        <f>IF(db[[#This Row],[QTY/ CTN]]="","",SUBSTITUTE(SUBSTITUTE(SUBSTITUTE(db[[#This Row],[QTY/ CTN]]," ","_",2),"(",""),")","")&amp;"_")</f>
        <v>24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288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4866</v>
      </c>
      <c r="E1342" s="4" t="s">
        <v>4865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8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kuastrifeloarttf2023no4,6,8,10,12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3429</v>
      </c>
      <c r="E1343" s="4" t="s">
        <v>3419</v>
      </c>
      <c r="F1343" s="56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kuastrifeloarttf2023no2,4,6,8,10,13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4516</v>
      </c>
      <c r="E1344" s="4" t="s">
        <v>4515</v>
      </c>
      <c r="F1344" s="56"/>
      <c r="H1344" s="32" t="e">
        <f>IF(db[[#This Row],[NB NOTA_C]]="","",COUNTIF([2]!B_MSK[concat],db[[#This Row],[NB NOTA_C]]))</f>
        <v>#REF!</v>
      </c>
      <c r="I1344" s="7" t="s">
        <v>1688</v>
      </c>
      <c r="J1344" s="3" t="s">
        <v>3436</v>
      </c>
      <c r="K1344" s="1" t="s">
        <v>2963</v>
      </c>
      <c r="L1344" s="3"/>
      <c r="M1344" s="3" t="str">
        <f>IF(db[[#This Row],[QTY/ CTN]]="","",SUBSTITUTE(SUBSTITUTE(SUBSTITUTE(db[[#This Row],[QTY/ CTN]]," ","_",2),"(",""),")","")&amp;"_")</f>
        <v>240 SET_</v>
      </c>
      <c r="N1344" s="3">
        <f>IF(db[[#This Row],[H_QTY/ CTN]]="","",SEARCH("_",db[[#This Row],[H_QTY/ CTN]]))</f>
        <v>8</v>
      </c>
      <c r="O1344" s="3">
        <f>IF(db[[#This Row],[H_QTY/ CTN]]="","",LEN(db[[#This Row],[H_QTY/ CTN]]))</f>
        <v>8</v>
      </c>
      <c r="P1344" s="95" t="str">
        <f>IF(db[[#This Row],[H_QTY/ CTN]]="","",LEFT(db[[#This Row],[H_QTY/ CTN]],db[[#This Row],[H_1]]-1))</f>
        <v>240 SET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240</v>
      </c>
      <c r="S1344" s="95" t="str">
        <f>IF(db[[#This Row],[QTY/ CTN B]]="","",RIGHT(db[[#This Row],[QTY/ CTN B]],LEN(db[[#This Row],[QTY/ CTN B]])-SEARCH(" ",db[[#This Row],[QTY/ CTN B]],1)))</f>
        <v>SET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240</v>
      </c>
      <c r="Y1344" s="95" t="str">
        <f>IF(db[[#This Row],[STN K]]="",IF(db[[#This Row],[STN TG]]="",db[[#This Row],[STN B]],db[[#This Row],[STN TG]]),db[[#This Row],[STN K]])</f>
        <v>SET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lleafjka57020100lbr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5" s="1" t="s">
        <v>662</v>
      </c>
      <c r="E1345" s="4" t="s">
        <v>663</v>
      </c>
      <c r="F1345" s="2" t="s">
        <v>664</v>
      </c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1692</v>
      </c>
      <c r="J1345" s="1" t="s">
        <v>1827</v>
      </c>
      <c r="K1345" s="1" t="s">
        <v>3708</v>
      </c>
      <c r="M1345" s="1" t="str">
        <f>IF(db[[#This Row],[QTY/ CTN]]="","",SUBSTITUTE(SUBSTITUTE(SUBSTITUTE(db[[#This Row],[QTY/ CTN]]," ","_",2),"(",""),")","")&amp;"_")</f>
        <v>96 PAK_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96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96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96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6" t="str">
        <f>LOWER(SUBSTITUTE(SUBSTITUTE(SUBSTITUTE(SUBSTITUTE(SUBSTITUTE(SUBSTITUTE(db[[#This Row],[NB BM]]," ",),".",""),"-",""),"(",""),")",""),"/",""))</f>
        <v>lleafjka5702050lbr</v>
      </c>
      <c r="B134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6" s="1" t="s">
        <v>4321</v>
      </c>
      <c r="E1346" s="21" t="s">
        <v>4204</v>
      </c>
      <c r="F1346" s="57" t="s">
        <v>4206</v>
      </c>
      <c r="G1346" s="1" t="s">
        <v>1681</v>
      </c>
      <c r="H1346" s="33" t="e">
        <f>IF(db[[#This Row],[NB NOTA_C]]="","",COUNTIF([2]!B_MSK[concat],db[[#This Row],[NB NOTA_C]]))</f>
        <v>#REF!</v>
      </c>
      <c r="I1346" s="18" t="s">
        <v>1692</v>
      </c>
      <c r="J1346" s="16" t="s">
        <v>4208</v>
      </c>
      <c r="K1346" s="17" t="s">
        <v>3708</v>
      </c>
      <c r="L1346" s="94" t="s">
        <v>5278</v>
      </c>
      <c r="M1346" s="16" t="str">
        <f>IF(db[[#This Row],[QTY/ CTN]]="","",SUBSTITUTE(SUBSTITUTE(SUBSTITUTE(db[[#This Row],[QTY/ CTN]]," ","_",2),"(",""),")","")&amp;"_")</f>
        <v>192 PAK_</v>
      </c>
      <c r="N1346" s="16">
        <f>IF(db[[#This Row],[H_QTY/ CTN]]="","",SEARCH("_",db[[#This Row],[H_QTY/ CTN]]))</f>
        <v>8</v>
      </c>
      <c r="O1346" s="16">
        <f>IF(db[[#This Row],[H_QTY/ CTN]]="","",LEN(db[[#This Row],[H_QTY/ CTN]]))</f>
        <v>8</v>
      </c>
      <c r="P1346" s="99" t="str">
        <f>IF(db[[#This Row],[H_QTY/ CTN]]="","",LEFT(db[[#This Row],[H_QTY/ CTN]],db[[#This Row],[H_1]]-1))</f>
        <v>192 PAK</v>
      </c>
      <c r="Q1346" s="99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192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192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lleafjkb57026100lbr</v>
      </c>
      <c r="B134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7" s="1" t="s">
        <v>665</v>
      </c>
      <c r="E1347" s="4" t="s">
        <v>666</v>
      </c>
      <c r="F1347" s="56" t="s">
        <v>667</v>
      </c>
      <c r="G1347" s="1" t="s">
        <v>1681</v>
      </c>
      <c r="H1347" s="32" t="e">
        <f>IF(db[[#This Row],[NB NOTA_C]]="","",COUNTIF([2]!B_MSK[concat],db[[#This Row],[NB NOTA_C]]))</f>
        <v>#REF!</v>
      </c>
      <c r="I1347" s="6" t="s">
        <v>1692</v>
      </c>
      <c r="J1347" s="1" t="s">
        <v>1828</v>
      </c>
      <c r="K1347" s="1" t="s">
        <v>2967</v>
      </c>
      <c r="M1347" s="1" t="str">
        <f>IF(db[[#This Row],[QTY/ CTN]]="","",SUBSTITUTE(SUBSTITUTE(SUBSTITUTE(db[[#This Row],[QTY/ CTN]]," ","_",2),"(",""),")","")&amp;"_")</f>
        <v>80 PAK_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80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6" t="str">
        <f>LOWER(SUBSTITUTE(SUBSTITUTE(SUBSTITUTE(SUBSTITUTE(SUBSTITUTE(SUBSTITUTE(db[[#This Row],[NB BM]]," ",),".",""),"-",""),"(",""),")",""),"/",""))</f>
        <v>lleafjkb5702650lbr</v>
      </c>
      <c r="B134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8" s="1" t="s">
        <v>4322</v>
      </c>
      <c r="E1348" s="21" t="s">
        <v>4205</v>
      </c>
      <c r="F1348" s="57" t="s">
        <v>4207</v>
      </c>
      <c r="G1348" s="1" t="s">
        <v>1681</v>
      </c>
      <c r="H1348" s="33" t="e">
        <f>IF(db[[#This Row],[NB NOTA_C]]="","",COUNTIF([2]!B_MSK[concat],db[[#This Row],[NB NOTA_C]]))</f>
        <v>#REF!</v>
      </c>
      <c r="I1348" s="18" t="s">
        <v>1692</v>
      </c>
      <c r="J1348" s="16" t="s">
        <v>1825</v>
      </c>
      <c r="K1348" s="17" t="s">
        <v>3708</v>
      </c>
      <c r="L1348" s="16"/>
      <c r="M1348" s="16" t="str">
        <f>IF(db[[#This Row],[QTY/ CTN]]="","",SUBSTITUTE(SUBSTITUTE(SUBSTITUTE(db[[#This Row],[QTY/ CTN]]," ","_",2),"(",""),")","")&amp;"_")</f>
        <v>160 PAK_</v>
      </c>
      <c r="N1348" s="16">
        <f>IF(db[[#This Row],[H_QTY/ CTN]]="","",SEARCH("_",db[[#This Row],[H_QTY/ CTN]]))</f>
        <v>8</v>
      </c>
      <c r="O1348" s="16">
        <f>IF(db[[#This Row],[H_QTY/ CTN]]="","",LEN(db[[#This Row],[H_QTY/ CTN]]))</f>
        <v>8</v>
      </c>
      <c r="P1348" s="99" t="str">
        <f>IF(db[[#This Row],[H_QTY/ CTN]]="","",LEFT(db[[#This Row],[H_QTY/ CTN]],db[[#This Row],[H_1]]-1))</f>
        <v>160 PAK</v>
      </c>
      <c r="Q1348" s="99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160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160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labeljklb1ly1brskuning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9" s="1" t="s">
        <v>668</v>
      </c>
      <c r="E1349" s="4" t="s">
        <v>669</v>
      </c>
      <c r="F1349" s="56" t="s">
        <v>4102</v>
      </c>
      <c r="G1349" s="1" t="s">
        <v>1681</v>
      </c>
      <c r="H1349" s="32" t="e">
        <f>IF(db[[#This Row],[NB NOTA_C]]="","",COUNTIF([2]!B_MSK[concat],db[[#This Row],[NB NOTA_C]]))</f>
        <v>#REF!</v>
      </c>
      <c r="I1349" s="6" t="s">
        <v>1692</v>
      </c>
      <c r="J1349" s="1" t="s">
        <v>1831</v>
      </c>
      <c r="K1349" s="1" t="s">
        <v>2964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labeljklb2rl1brs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0" s="1" t="s">
        <v>670</v>
      </c>
      <c r="E1350" s="4" t="s">
        <v>671</v>
      </c>
      <c r="F1350" s="56" t="s">
        <v>672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1831</v>
      </c>
      <c r="K1350" s="1" t="s">
        <v>2964</v>
      </c>
      <c r="L1350" s="1" t="s">
        <v>5642</v>
      </c>
      <c r="M1350" s="1" t="str">
        <f>IF(db[[#This Row],[QTY/ CTN]]="","",SUBSTITUTE(SUBSTITUTE(SUBSTITUTE(db[[#This Row],[QTY/ CTN]]," ","_",2),"(",""),")","")&amp;"_")</f>
        <v>100 PAK_10 ROL_</v>
      </c>
      <c r="N1350" s="1">
        <f>IF(db[[#This Row],[H_QTY/ CTN]]="","",SEARCH("_",db[[#This Row],[H_QTY/ CTN]]))</f>
        <v>8</v>
      </c>
      <c r="O1350" s="1">
        <f>IF(db[[#This Row],[H_QTY/ CTN]]="","",LEN(db[[#This Row],[H_QTY/ CTN]]))</f>
        <v>15</v>
      </c>
      <c r="P1350" s="98" t="str">
        <f>IF(db[[#This Row],[H_QTY/ CTN]]="","",LEFT(db[[#This Row],[H_QTY/ CTN]],db[[#This Row],[H_1]]-1))</f>
        <v>100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100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1000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labeljklb32brskuning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1" s="1" t="s">
        <v>673</v>
      </c>
      <c r="E1351" s="4" t="s">
        <v>674</v>
      </c>
      <c r="F1351" s="2" t="s">
        <v>4088</v>
      </c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1832</v>
      </c>
      <c r="K1351" s="1" t="s">
        <v>2964</v>
      </c>
      <c r="L1351" s="1" t="s">
        <v>5206</v>
      </c>
      <c r="M1351" s="1" t="str">
        <f>IF(db[[#This Row],[QTY/ CTN]]="","",SUBSTITUTE(SUBSTITUTE(SUBSTITUTE(db[[#This Row],[QTY/ CTN]]," ","_",2),"(",""),")","")&amp;"_")</f>
        <v>50 PAK_10 ROL_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14</v>
      </c>
      <c r="P1351" s="98" t="str">
        <f>IF(db[[#This Row],[H_QTY/ CTN]]="","",LEFT(db[[#This Row],[H_QTY/ CTN]],db[[#This Row],[H_1]]-1))</f>
        <v>50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50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500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labeljklb91brshijau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675</v>
      </c>
      <c r="E1352" s="4" t="s">
        <v>676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1831</v>
      </c>
      <c r="K1352" s="1" t="s">
        <v>2964</v>
      </c>
      <c r="M1352" s="1" t="str">
        <f>IF(db[[#This Row],[QTY/ CTN]]="","",SUBSTITUTE(SUBSTITUTE(SUBSTITUTE(db[[#This Row],[QTY/ CTN]]," ","_",2),"(",""),")","")&amp;"_")</f>
        <v>100 PAK_10 ROL_</v>
      </c>
      <c r="N1352" s="1">
        <f>IF(db[[#This Row],[H_QTY/ CTN]]="","",SEARCH("_",db[[#This Row],[H_QTY/ CTN]]))</f>
        <v>8</v>
      </c>
      <c r="O1352" s="1">
        <f>IF(db[[#This Row],[H_QTY/ CTN]]="","",LEN(db[[#This Row],[H_QTY/ CTN]]))</f>
        <v>15</v>
      </c>
      <c r="P1352" s="98" t="str">
        <f>IF(db[[#This Row],[H_QTY/ CTN]]="","",LEFT(db[[#This Row],[H_QTY/ CTN]],db[[#This Row],[H_1]]-1))</f>
        <v>100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100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1000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labeljklbp2cy2brskuning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3" s="1" t="s">
        <v>677</v>
      </c>
      <c r="E1353" s="4" t="s">
        <v>678</v>
      </c>
      <c r="F1353" s="56" t="s">
        <v>2990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1832</v>
      </c>
      <c r="K1353" s="1" t="s">
        <v>2964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labeljklbp2ln2brs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4" s="1" t="s">
        <v>679</v>
      </c>
      <c r="E1354" s="4" t="s">
        <v>680</v>
      </c>
      <c r="F1354" s="56" t="s">
        <v>681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1832</v>
      </c>
      <c r="K1354" s="1" t="s">
        <v>2964</v>
      </c>
      <c r="L1354" s="1" t="s">
        <v>5283</v>
      </c>
      <c r="M1354" s="1" t="str">
        <f>IF(db[[#This Row],[QTY/ CTN]]="","",SUBSTITUTE(SUBSTITUTE(SUBSTITUTE(db[[#This Row],[QTY/ CTN]]," ","_",2),"(",""),")","")&amp;"_")</f>
        <v>50 PAK_10 ROL_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14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>10 ROL</v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>10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500</v>
      </c>
      <c r="Y1354" s="95" t="str">
        <f>IF(db[[#This Row],[STN K]]="",IF(db[[#This Row],[STN TG]]="",db[[#This Row],[STN B]],db[[#This Row],[STN TG]]),db[[#This Row],[STN K]])</f>
        <v>ROL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labelstickerjklsp09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5" s="1" t="s">
        <v>682</v>
      </c>
      <c r="E1355" s="4" t="s">
        <v>683</v>
      </c>
      <c r="F1355" s="61" t="s">
        <v>684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1834</v>
      </c>
      <c r="K1355" s="1" t="s">
        <v>2964</v>
      </c>
      <c r="M1355" s="1" t="str">
        <f>IF(db[[#This Row],[QTY/ CTN]]="","",SUBSTITUTE(SUBSTITUTE(SUBSTITUTE(db[[#This Row],[QTY/ CTN]]," ","_",2),"(",""),")","")&amp;"_")</f>
        <v>50 PAK_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50 PAK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50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50</v>
      </c>
      <c r="Y1355" s="95" t="str">
        <f>IF(db[[#This Row],[STN K]]="",IF(db[[#This Row],[STN TG]]="",db[[#This Row],[STN B]],db[[#This Row],[STN TG]]),db[[#This Row],[STN K]])</f>
        <v>PAK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mesinlabelhargajkmx5500m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6" s="1" t="s">
        <v>685</v>
      </c>
      <c r="E1356" s="4" t="s">
        <v>686</v>
      </c>
      <c r="F1356" s="56" t="s">
        <v>687</v>
      </c>
      <c r="G1356" s="1" t="s">
        <v>1681</v>
      </c>
      <c r="H1356" s="32" t="e">
        <f>IF(db[[#This Row],[NB NOTA_C]]="","",COUNTIF([2]!B_MSK[concat],db[[#This Row],[NB NOTA_C]]))</f>
        <v>#REF!</v>
      </c>
      <c r="I1356" s="6" t="s">
        <v>1692</v>
      </c>
      <c r="J1356" s="1" t="s">
        <v>1850</v>
      </c>
      <c r="K1356" s="1" t="s">
        <v>2964</v>
      </c>
      <c r="L1356" s="1" t="s">
        <v>5326</v>
      </c>
      <c r="M1356" s="1" t="str">
        <f>IF(db[[#This Row],[QTY/ CTN]]="","",SUBSTITUTE(SUBSTITUTE(SUBSTITUTE(db[[#This Row],[QTY/ CTN]]," ","_",2),"(",""),")","")&amp;"_")</f>
        <v>20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mesinlabelhargajkmx6600a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7" s="4" t="s">
        <v>5087</v>
      </c>
      <c r="E1357" s="4" t="s">
        <v>5077</v>
      </c>
      <c r="F1357" s="56" t="s">
        <v>5088</v>
      </c>
      <c r="G1357" s="1" t="s">
        <v>1681</v>
      </c>
      <c r="H1357" s="34" t="e">
        <f>IF(db[[#This Row],[NB NOTA_C]]="","",COUNTIF([2]!B_MSK[concat],db[[#This Row],[NB NOTA_C]]))</f>
        <v>#REF!</v>
      </c>
      <c r="I1357" s="7" t="s">
        <v>1692</v>
      </c>
      <c r="J1357" s="3" t="s">
        <v>1850</v>
      </c>
      <c r="K1357" s="1" t="s">
        <v>2964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lakbanbening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3875</v>
      </c>
      <c r="E1358" s="4" t="s">
        <v>3874</v>
      </c>
      <c r="F1358" s="56"/>
      <c r="H1358" s="34" t="e">
        <f>IF(db[[#This Row],[NB NOTA_C]]="","",COUNTIF([2]!B_MSK[concat],db[[#This Row],[NB NOTA_C]]))</f>
        <v>#REF!</v>
      </c>
      <c r="I1358" s="7" t="s">
        <v>2280</v>
      </c>
      <c r="J1358" s="3" t="s">
        <v>1850</v>
      </c>
      <c r="K1358" s="1" t="s">
        <v>2956</v>
      </c>
      <c r="L1358" s="3"/>
      <c r="M1358" s="3" t="str">
        <f>IF(db[[#This Row],[QTY/ CTN]]="","",SUBSTITUTE(SUBSTITUTE(SUBSTITUTE(db[[#This Row],[QTY/ CTN]]," ","_",2),"(",""),")","")&amp;"_")</f>
        <v>20 PCS_</v>
      </c>
      <c r="N1358" s="3">
        <f>IF(db[[#This Row],[H_QTY/ CTN]]="","",SEARCH("_",db[[#This Row],[H_QTY/ CTN]]))</f>
        <v>7</v>
      </c>
      <c r="O1358" s="3">
        <f>IF(db[[#This Row],[H_QTY/ CTN]]="","",LEN(db[[#This Row],[H_QTY/ CTN]]))</f>
        <v>7</v>
      </c>
      <c r="P1358" s="95" t="str">
        <f>IF(db[[#This Row],[H_QTY/ CTN]]="","",LEFT(db[[#This Row],[H_QTY/ CTN]],db[[#This Row],[H_1]]-1))</f>
        <v>20 PCS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PCS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plakbanbening010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2114</v>
      </c>
      <c r="E1359" s="4" t="s">
        <v>2177</v>
      </c>
      <c r="F1359" s="56"/>
      <c r="H1359" s="32" t="e">
        <f>IF(db[[#This Row],[NB NOTA_C]]="","",COUNTIF([2]!B_MSK[concat],db[[#This Row],[NB NOTA_C]]))</f>
        <v>#REF!</v>
      </c>
      <c r="I1359" s="7" t="s">
        <v>2280</v>
      </c>
      <c r="J1359" s="3" t="s">
        <v>1784</v>
      </c>
      <c r="K1359" s="1" t="s">
        <v>2956</v>
      </c>
      <c r="M1359" s="1" t="str">
        <f>IF(db[[#This Row],[QTY/ CTN]]="","",SUBSTITUTE(SUBSTITUTE(SUBSTITUTE(db[[#This Row],[QTY/ CTN]]," ","_",2),"(",""),")","")&amp;"_")</f>
        <v>120 LSN_</v>
      </c>
      <c r="N1359" s="1">
        <f>IF(db[[#This Row],[H_QTY/ CTN]]="","",SEARCH("_",db[[#This Row],[H_QTY/ CTN]]))</f>
        <v>8</v>
      </c>
      <c r="O1359" s="1">
        <f>IF(db[[#This Row],[H_QTY/ CTN]]="","",LEN(db[[#This Row],[H_QTY/ CTN]]))</f>
        <v>8</v>
      </c>
      <c r="P1359" s="98" t="str">
        <f>IF(db[[#This Row],[H_QTY/ CTN]]="","",LEFT(db[[#This Row],[H_QTY/ CTN]],db[[#This Row],[H_1]]-1))</f>
        <v>120 LSN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120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1440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mikalaminatingjklf1002231a4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0" s="8" t="s">
        <v>4609</v>
      </c>
      <c r="E1360" s="20" t="s">
        <v>4607</v>
      </c>
      <c r="F1360" s="56" t="s">
        <v>4610</v>
      </c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1852</v>
      </c>
      <c r="K1360" s="1" t="s">
        <v>3286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8" t="str">
        <f>LOWER(SUBSTITUTE(SUBSTITUTE(SUBSTITUTE(SUBSTITUTE(SUBSTITUTE(SUBSTITUTE(db[[#This Row],[NB BM]]," ",),".",""),"-",""),"(",""),")",""),"/",""))</f>
        <v>mikalaminatingjklf1002234f4</v>
      </c>
      <c r="B136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1" s="8" t="s">
        <v>4608</v>
      </c>
      <c r="E1361" s="20" t="s">
        <v>688</v>
      </c>
      <c r="F1361" s="56" t="s">
        <v>3369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1852</v>
      </c>
      <c r="K1361" s="1" t="s">
        <v>3286</v>
      </c>
      <c r="M1361" s="1" t="str">
        <f>IF(db[[#This Row],[QTY/ CTN]]="","",SUBSTITUTE(SUBSTITUTE(SUBSTITUTE(db[[#This Row],[QTY/ CTN]]," ","_",2),"(",""),")","")&amp;"_")</f>
        <v>10 PAK_100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 PAK</v>
      </c>
      <c r="Q1361" s="95" t="str">
        <f>IF(NOT(db[[#This Row],[H_1]]=db[[#This Row],[H_2]]),MID(db[[#This Row],[H_QTY/ CTN]],db[[#This Row],[H_1]]+1,db[[#This Row],[H_2]]-db[[#This Row],[H_1]]-1),"")</f>
        <v>100 PCS</v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laminatingidcarddb6898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3234</v>
      </c>
      <c r="E1362" s="4" t="s">
        <v>3232</v>
      </c>
      <c r="F1362" s="56"/>
      <c r="H1362" s="32" t="e">
        <f>IF(db[[#This Row],[NB NOTA_C]]="","",COUNTIF([2]!B_MSK[concat],db[[#This Row],[NB NOTA_C]]))</f>
        <v>#REF!</v>
      </c>
      <c r="I1362" s="7" t="s">
        <v>2798</v>
      </c>
      <c r="J1362" s="3" t="s">
        <v>3233</v>
      </c>
      <c r="K1362" s="1" t="s">
        <v>2951</v>
      </c>
      <c r="L1362" s="3"/>
      <c r="M1362" s="3" t="str">
        <f>IF(db[[#This Row],[QTY/ CTN]]="","",SUBSTITUTE(SUBSTITUTE(SUBSTITUTE(db[[#This Row],[QTY/ CTN]]," ","_",2),"(",""),")","")&amp;"_")</f>
        <v>130 PCS_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8" t="str">
        <f>IF(db[[#This Row],[H_QTY/ CTN]]="","",LEFT(db[[#This Row],[H_QTY/ CTN]],db[[#This Row],[H_1]]-1))</f>
        <v>130 PCS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130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130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52" t="str">
        <f>LOWER(SUBSTITUTE(SUBSTITUTE(SUBSTITUTE(SUBSTITUTE(SUBSTITUTE(SUBSTITUTE(db[[#This Row],[NB BM]]," ",),".",""),"-",""),"(",""),")",""),"/",""))</f>
        <v>lcdtabwriting85"</v>
      </c>
      <c r="B1363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3" s="52" t="str">
        <f>LOWER(SUBSTITUTE(SUBSTITUTE(SUBSTITUTE(SUBSTITUTE(SUBSTITUTE(SUBSTITUTE(SUBSTITUTE(SUBSTITUTE(SUBSTITUTE(db[[#This Row],[NB PAJAK]]," ",""),"-",""),"(",""),")",""),".",""),",",""),"/",""),"""",""),"+",""))</f>
        <v/>
      </c>
      <c r="D1363" s="53" t="s">
        <v>4926</v>
      </c>
      <c r="E1363" s="72" t="s">
        <v>4925</v>
      </c>
      <c r="F1363" s="65"/>
      <c r="G1363" s="53" t="s">
        <v>1682</v>
      </c>
      <c r="H1363" s="54" t="e">
        <f>IF(db[[#This Row],[NB NOTA_C]]="","",COUNTIF([2]!B_MSK[concat],db[[#This Row],[NB NOTA_C]]))</f>
        <v>#REF!</v>
      </c>
      <c r="I1363" s="55" t="s">
        <v>4927</v>
      </c>
      <c r="J1363" s="52" t="s">
        <v>1727</v>
      </c>
      <c r="K1363" s="53" t="s">
        <v>2951</v>
      </c>
      <c r="L1363" s="52"/>
      <c r="M1363" s="52" t="str">
        <f>IF(db[[#This Row],[QTY/ CTN]]="","",SUBSTITUTE(SUBSTITUTE(SUBSTITUTE(db[[#This Row],[QTY/ CTN]]," ","_",2),"(",""),")","")&amp;"_")</f>
        <v>100 PCS_</v>
      </c>
      <c r="N1363" s="52">
        <f>IF(db[[#This Row],[H_QTY/ CTN]]="","",SEARCH("_",db[[#This Row],[H_QTY/ CTN]]))</f>
        <v>8</v>
      </c>
      <c r="O1363" s="52">
        <f>IF(db[[#This Row],[H_QTY/ CTN]]="","",LEN(db[[#This Row],[H_QTY/ CTN]]))</f>
        <v>8</v>
      </c>
      <c r="P1363" s="103" t="str">
        <f>IF(db[[#This Row],[H_QTY/ CTN]]="","",LEFT(db[[#This Row],[H_QTY/ CTN]],db[[#This Row],[H_1]]-1))</f>
        <v>100 PCS</v>
      </c>
      <c r="Q1363" s="103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100</v>
      </c>
      <c r="S1363" s="95" t="str">
        <f>IF(db[[#This Row],[QTY/ CTN B]]="","",RIGHT(db[[#This Row],[QTY/ CTN B]],LEN(db[[#This Row],[QTY/ CTN B]])-SEARCH(" ",db[[#This Row],[QTY/ CTN B]],1)))</f>
        <v>PCS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100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lembakarkecillbk57msputih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1227</v>
      </c>
      <c r="E1364" s="4" t="s">
        <v>1523</v>
      </c>
      <c r="F1364" s="56"/>
      <c r="G1364" s="1" t="s">
        <v>1682</v>
      </c>
      <c r="H1364" s="32" t="e">
        <f>IF(db[[#This Row],[NB NOTA_C]]="","",COUNTIF([2]!B_MSK[concat],db[[#This Row],[NB NOTA_C]]))</f>
        <v>#REF!</v>
      </c>
      <c r="I1364" s="6" t="s">
        <v>1715</v>
      </c>
      <c r="J1364" s="1" t="s">
        <v>1835</v>
      </c>
      <c r="K1364" s="1" t="s">
        <v>2965</v>
      </c>
      <c r="M1364" s="1" t="str">
        <f>IF(db[[#This Row],[QTY/ CTN]]="","",SUBSTITUTE(SUBSTITUTE(SUBSTITUTE(db[[#This Row],[QTY/ CTN]]," ","_",2),"(",""),")","")&amp;"_")</f>
        <v>25 PAK_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25 PAK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25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25</v>
      </c>
      <c r="Y1364" s="95" t="str">
        <f>IF(db[[#This Row],[STN K]]="",IF(db[[#This Row],[STN TG]]="",db[[#This Row],[STN B]],db[[#This Row],[STN TG]]),db[[#This Row],[STN K]])</f>
        <v>PAK</v>
      </c>
    </row>
    <row r="1365" spans="1:25" x14ac:dyDescent="0.25">
      <c r="A1365" s="112" t="str">
        <f>LOWER(SUBSTITUTE(SUBSTITUTE(SUBSTITUTE(SUBSTITUTE(SUBSTITUTE(SUBSTITUTE(db[[#This Row],[NB BM]]," ",),".",""),"-",""),"(",""),")",""),"/",""))</f>
        <v>lemcairf503650ml</v>
      </c>
      <c r="B1365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5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5" s="4" t="s">
        <v>5632</v>
      </c>
      <c r="E1365" s="4" t="s">
        <v>5633</v>
      </c>
      <c r="F1365" s="56" t="s">
        <v>5633</v>
      </c>
      <c r="G1365" s="115" t="s">
        <v>1681</v>
      </c>
      <c r="H1365" s="116" t="e">
        <f>IF(db[[#This Row],[NB NOTA_C]]="","",COUNTIF([2]!B_MSK[concat],db[[#This Row],[NB NOTA_C]]))</f>
        <v>#REF!</v>
      </c>
      <c r="I1365" s="117" t="s">
        <v>2277</v>
      </c>
      <c r="J1365" s="112" t="s">
        <v>1861</v>
      </c>
      <c r="K1365" s="115" t="s">
        <v>2965</v>
      </c>
      <c r="L1365" s="112"/>
      <c r="M1365" s="112" t="str">
        <f>IF(db[[#This Row],[QTY/ CTN]]="","",SUBSTITUTE(SUBSTITUTE(SUBSTITUTE(db[[#This Row],[QTY/ CTN]]," ","_",2),"(",""),")","")&amp;"_")</f>
        <v>432 PCS_</v>
      </c>
      <c r="N1365" s="112">
        <f>IF(db[[#This Row],[H_QTY/ CTN]]="","",SEARCH("_",db[[#This Row],[H_QTY/ CTN]]))</f>
        <v>8</v>
      </c>
      <c r="O1365" s="112">
        <f>IF(db[[#This Row],[H_QTY/ CTN]]="","",LEN(db[[#This Row],[H_QTY/ CTN]]))</f>
        <v>8</v>
      </c>
      <c r="P1365" s="118" t="str">
        <f>IF(db[[#This Row],[H_QTY/ CTN]]="","",LEFT(db[[#This Row],[H_QTY/ CTN]],db[[#This Row],[H_1]]-1))</f>
        <v>432 PCS</v>
      </c>
      <c r="Q1365" s="118" t="str">
        <f>IF(NOT(db[[#This Row],[H_1]]=db[[#This Row],[H_2]]),MID(db[[#This Row],[H_QTY/ CTN]],db[[#This Row],[H_1]]+1,db[[#This Row],[H_2]]-db[[#This Row],[H_1]]-1),"")</f>
        <v/>
      </c>
      <c r="R1365" s="118" t="str">
        <f>IF(db[[#This Row],[QTY/ CTN B]]="","",LEFT(db[[#This Row],[QTY/ CTN B]],SEARCH(" ",db[[#This Row],[QTY/ CTN B]],1)-1))</f>
        <v>432</v>
      </c>
      <c r="S1365" s="118" t="str">
        <f>IF(db[[#This Row],[QTY/ CTN B]]="","",RIGHT(db[[#This Row],[QTY/ CTN B]],LEN(db[[#This Row],[QTY/ CTN B]])-SEARCH(" ",db[[#This Row],[QTY/ CTN B]],1)))</f>
        <v>PCS</v>
      </c>
      <c r="T1365" s="118" t="str">
        <f>IF(db[[#This Row],[QTY/ CTN TG]]="",IF(db[[#This Row],[STN TG]]="","",12),LEFT(db[[#This Row],[QTY/ CTN TG]],SEARCH(" ",db[[#This Row],[QTY/ CTN TG]],1)-1))</f>
        <v/>
      </c>
      <c r="U136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118" t="str">
        <f>IF(db[[#This Row],[STN K]]="","",IF(db[[#This Row],[STN TG]]="LSN",12,""))</f>
        <v/>
      </c>
      <c r="W1365" s="118" t="str">
        <f>IF(db[[#This Row],[STN TG]]="LSN","PCS","")</f>
        <v/>
      </c>
      <c r="X1365" s="118">
        <f>db[[#This Row],[QTY B]]*IF(db[[#This Row],[QTY TG]]="",1,db[[#This Row],[QTY TG]])*IF(db[[#This Row],[QTY K]]="",1,db[[#This Row],[QTY K]])</f>
        <v>432</v>
      </c>
      <c r="Y1365" s="118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6" t="str">
        <f>LOWER(SUBSTITUTE(SUBSTITUTE(SUBSTITUTE(SUBSTITUTE(SUBSTITUTE(SUBSTITUTE(db[[#This Row],[NB BM]]," ",),".",""),"-",""),"(",""),")",""),"/",""))</f>
        <v>lemrenteng158815ml</v>
      </c>
      <c r="B1366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6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6" s="17" t="s">
        <v>4399</v>
      </c>
      <c r="E1366" s="21" t="s">
        <v>4397</v>
      </c>
      <c r="F1366" s="56" t="s">
        <v>4426</v>
      </c>
      <c r="G1366" s="17"/>
      <c r="H1366" s="33" t="e">
        <f>IF(db[[#This Row],[NB NOTA_C]]="","",COUNTIF([2]!B_MSK[concat],db[[#This Row],[NB NOTA_C]]))</f>
        <v>#REF!</v>
      </c>
      <c r="I1366" s="18" t="s">
        <v>4226</v>
      </c>
      <c r="J1366" s="16" t="s">
        <v>1795</v>
      </c>
      <c r="K1366" s="17" t="s">
        <v>2965</v>
      </c>
      <c r="L1366" s="16"/>
      <c r="M1366" s="16" t="str">
        <f>IF(db[[#This Row],[QTY/ CTN]]="","",SUBSTITUTE(SUBSTITUTE(SUBSTITUTE(db[[#This Row],[QTY/ CTN]]," ","_",2),"(",""),")","")&amp;"_")</f>
        <v>160 LSN_</v>
      </c>
      <c r="N1366" s="16">
        <f>IF(db[[#This Row],[H_QTY/ CTN]]="","",SEARCH("_",db[[#This Row],[H_QTY/ CTN]]))</f>
        <v>8</v>
      </c>
      <c r="O1366" s="16">
        <f>IF(db[[#This Row],[H_QTY/ CTN]]="","",LEN(db[[#This Row],[H_QTY/ CTN]]))</f>
        <v>8</v>
      </c>
      <c r="P1366" s="99" t="str">
        <f>IF(db[[#This Row],[H_QTY/ CTN]]="","",LEFT(db[[#This Row],[H_QTY/ CTN]],db[[#This Row],[H_1]]-1))</f>
        <v>160 LSN</v>
      </c>
      <c r="Q1366" s="99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160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1920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lemsticktf010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3414</v>
      </c>
      <c r="E1367" s="4" t="s">
        <v>3412</v>
      </c>
      <c r="F1367" s="56"/>
      <c r="G1367" s="1" t="s">
        <v>1682</v>
      </c>
      <c r="H1367" s="32" t="e">
        <f>IF(db[[#This Row],[NB NOTA_C]]="","",COUNTIF([2]!B_MSK[concat],db[[#This Row],[NB NOTA_C]]))</f>
        <v>#REF!</v>
      </c>
      <c r="I1367" s="7" t="s">
        <v>1688</v>
      </c>
      <c r="J1367" s="3" t="s">
        <v>1848</v>
      </c>
      <c r="K1367" s="1" t="s">
        <v>2965</v>
      </c>
      <c r="L1367" s="3"/>
      <c r="M1367" s="3" t="str">
        <f>IF(db[[#This Row],[QTY/ CTN]]="","",SUBSTITUTE(SUBSTITUTE(SUBSTITUTE(db[[#This Row],[QTY/ CTN]]," ","_",2),"(",""),")","")&amp;"_")</f>
        <v>600 PCS_</v>
      </c>
      <c r="N1367" s="3">
        <f>IF(db[[#This Row],[H_QTY/ CTN]]="","",SEARCH("_",db[[#This Row],[H_QTY/ CTN]]))</f>
        <v>8</v>
      </c>
      <c r="O1367" s="3">
        <f>IF(db[[#This Row],[H_QTY/ CTN]]="","",LEN(db[[#This Row],[H_QTY/ CTN]]))</f>
        <v>8</v>
      </c>
      <c r="P1367" s="95" t="str">
        <f>IF(db[[#This Row],[H_QTY/ CTN]]="","",LEFT(db[[#This Row],[H_QTY/ CTN]],db[[#This Row],[H_1]]-1))</f>
        <v>600 PCS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600</v>
      </c>
      <c r="S1367" s="95" t="str">
        <f>IF(db[[#This Row],[QTY/ CTN B]]="","",RIGHT(db[[#This Row],[QTY/ CTN B]],LEN(db[[#This Row],[QTY/ CTN B]])-SEARCH(" ",db[[#This Row],[QTY/ CTN B]],1)))</f>
        <v>PCS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600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lemtembakkeciladtek119ts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1228</v>
      </c>
      <c r="E1368" s="4" t="s">
        <v>1524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6" t="s">
        <v>1712</v>
      </c>
      <c r="J1368" s="1" t="s">
        <v>1841</v>
      </c>
      <c r="K1368" s="1" t="s">
        <v>2965</v>
      </c>
      <c r="M1368" s="1" t="str">
        <f>IF(db[[#This Row],[QTY/ CTN]]="","",SUBSTITUTE(SUBSTITUTE(SUBSTITUTE(db[[#This Row],[QTY/ CTN]]," ","_",2),"(",""),")","")&amp;"_")</f>
        <v>25 KG_</v>
      </c>
      <c r="N1368" s="1">
        <f>IF(db[[#This Row],[H_QTY/ CTN]]="","",SEARCH("_",db[[#This Row],[H_QTY/ CTN]]))</f>
        <v>6</v>
      </c>
      <c r="O1368" s="1">
        <f>IF(db[[#This Row],[H_QTY/ CTN]]="","",LEN(db[[#This Row],[H_QTY/ CTN]]))</f>
        <v>6</v>
      </c>
      <c r="P1368" s="98" t="str">
        <f>IF(db[[#This Row],[H_QTY/ CTN]]="","",LEFT(db[[#This Row],[H_QTY/ CTN]],db[[#This Row],[H_1]]-1))</f>
        <v>25 KG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25</v>
      </c>
      <c r="S1368" s="95" t="str">
        <f>IF(db[[#This Row],[QTY/ CTN B]]="","",RIGHT(db[[#This Row],[QTY/ CTN B]],LEN(db[[#This Row],[QTY/ CTN B]])-SEARCH(" ",db[[#This Row],[QTY/ CTN B]],1)))</f>
        <v>KG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25</v>
      </c>
      <c r="Y1368" s="95" t="str">
        <f>IF(db[[#This Row],[STN K]]="",IF(db[[#This Row],[STN TG]]="",db[[#This Row],[STN B]],db[[#This Row],[STN TG]]),db[[#This Row],[STN K]])</f>
        <v>KG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lemcairtf603860ml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3415</v>
      </c>
      <c r="E1369" s="4" t="s">
        <v>3413</v>
      </c>
      <c r="F1369" s="56"/>
      <c r="G1369" s="1" t="s">
        <v>1682</v>
      </c>
      <c r="H1369" s="32" t="e">
        <f>IF(db[[#This Row],[NB NOTA_C]]="","",COUNTIF([2]!B_MSK[concat],db[[#This Row],[NB NOTA_C]]))</f>
        <v>#REF!</v>
      </c>
      <c r="I1369" s="7" t="s">
        <v>1688</v>
      </c>
      <c r="J1369" s="3" t="s">
        <v>1783</v>
      </c>
      <c r="K1369" s="1" t="s">
        <v>2965</v>
      </c>
      <c r="L1369" s="3"/>
      <c r="M1369" s="3" t="str">
        <f>IF(db[[#This Row],[QTY/ CTN]]="","",SUBSTITUTE(SUBSTITUTE(SUBSTITUTE(db[[#This Row],[QTY/ CTN]]," ","_",2),"(",""),")","")&amp;"_")</f>
        <v>30 LSN_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30 LSN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30</v>
      </c>
      <c r="S1369" s="95" t="str">
        <f>IF(db[[#This Row],[QTY/ CTN B]]="","",RIGHT(db[[#This Row],[QTY/ CTN B]],LEN(db[[#This Row],[QTY/ CTN B]])-SEARCH(" ",db[[#This Row],[QTY/ CTN B]],1)))</f>
        <v>LSN</v>
      </c>
      <c r="T1369" s="95">
        <f>IF(db[[#This Row],[QTY/ CTN TG]]="",IF(db[[#This Row],[STN TG]]="","",12),LEFT(db[[#This Row],[QTY/ CTN TG]],SEARCH(" ",db[[#This Row],[QTY/ CTN TG]],1)-1))</f>
        <v>12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360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lettertraybesimicrotopmt11822ssn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2183</v>
      </c>
      <c r="E1370" s="4" t="s">
        <v>2181</v>
      </c>
      <c r="F1370" s="56"/>
      <c r="H1370" s="32" t="e">
        <f>IF(db[[#This Row],[NB NOTA_C]]="","",COUNTIF([2]!B_MSK[concat],db[[#This Row],[NB NOTA_C]]))</f>
        <v>#REF!</v>
      </c>
      <c r="I1370" s="7" t="s">
        <v>1698</v>
      </c>
      <c r="J1370" s="3" t="s">
        <v>1854</v>
      </c>
      <c r="K1370" s="1" t="s">
        <v>2952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lettertraybesimicrotopmt11833ssn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2182</v>
      </c>
      <c r="E1371" s="4" t="s">
        <v>2185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lettertraybesimicrotopmt11844ssn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2014</v>
      </c>
      <c r="E1372" s="4" t="s">
        <v>2184</v>
      </c>
      <c r="F1372" s="56"/>
      <c r="H1372" s="32" t="e">
        <f>IF(db[[#This Row],[NB NOTA_C]]="","",COUNTIF([2]!B_MSK[concat],db[[#This Row],[NB NOTA_C]]))</f>
        <v>#REF!</v>
      </c>
      <c r="I1372" s="7" t="s">
        <v>1698</v>
      </c>
      <c r="J1372" s="3" t="s">
        <v>1854</v>
      </c>
      <c r="K1372" s="1" t="s">
        <v>2952</v>
      </c>
      <c r="M1372" s="1" t="str">
        <f>IF(db[[#This Row],[QTY/ CTN]]="","",SUBSTITUTE(SUBSTITUTE(SUBSTITUTE(db[[#This Row],[QTY/ CTN]]," ","_",2),"(",""),")","")&amp;"_")</f>
        <v>12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12 PCS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12</v>
      </c>
      <c r="S1372" s="95" t="str">
        <f>IF(db[[#This Row],[QTY/ CTN B]]="","",RIGHT(db[[#This Row],[QTY/ CTN B]],LEN(db[[#This Row],[QTY/ CTN B]])-SEARCH(" ",db[[#This Row],[QTY/ CTN B]],1)))</f>
        <v>PCS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lettertraybesino3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4" t="s">
        <v>5550</v>
      </c>
      <c r="E1373" s="4" t="s">
        <v>5509</v>
      </c>
      <c r="F1373" s="56"/>
      <c r="G1373" s="1" t="s">
        <v>1682</v>
      </c>
      <c r="H1373" s="34" t="e">
        <f>IF(db[[#This Row],[NB NOTA_C]]="","",COUNTIF([2]!B_MSK[concat],db[[#This Row],[NB NOTA_C]]))</f>
        <v>#REF!</v>
      </c>
      <c r="I1373" s="7" t="s">
        <v>1698</v>
      </c>
      <c r="J1373" s="3" t="s">
        <v>4729</v>
      </c>
      <c r="K1373" s="1" t="s">
        <v>2952</v>
      </c>
      <c r="L1373" s="3"/>
      <c r="M1373" s="3" t="str">
        <f>IF(db[[#This Row],[QTY/ CTN]]="","",SUBSTITUTE(SUBSTITUTE(SUBSTITUTE(db[[#This Row],[QTY/ CTN]]," ","_",2),"(",""),")","")&amp;"_")</f>
        <v>1 CTN_</v>
      </c>
      <c r="N1373" s="3">
        <f>IF(db[[#This Row],[H_QTY/ CTN]]="","",SEARCH("_",db[[#This Row],[H_QTY/ CTN]]))</f>
        <v>6</v>
      </c>
      <c r="O1373" s="3">
        <f>IF(db[[#This Row],[H_QTY/ CTN]]="","",LEN(db[[#This Row],[H_QTY/ CTN]]))</f>
        <v>6</v>
      </c>
      <c r="P1373" s="95" t="str">
        <f>IF(db[[#This Row],[H_QTY/ CTN]]="","",LEFT(db[[#This Row],[H_QTY/ CTN]],db[[#This Row],[H_1]]-1))</f>
        <v>1 CTN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</v>
      </c>
      <c r="S1373" s="95" t="str">
        <f>IF(db[[#This Row],[QTY/ CTN B]]="","",RIGHT(db[[#This Row],[QTY/ CTN B]],LEN(db[[#This Row],[QTY/ CTN B]])-SEARCH(" ",db[[#This Row],[QTY/ CTN B]],1)))</f>
        <v>CTN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</v>
      </c>
      <c r="Y1373" s="95" t="str">
        <f>IF(db[[#This Row],[STN K]]="",IF(db[[#This Row],[STN TG]]="",db[[#This Row],[STN B]],db[[#This Row],[STN TG]]),db[[#This Row],[STN K]])</f>
        <v>CTN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lettertraybesimicrotopmt11822ssn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2638</v>
      </c>
      <c r="E1374" s="4" t="s">
        <v>2634</v>
      </c>
      <c r="F1374" s="2"/>
      <c r="H1374" s="32" t="e">
        <f>IF(db[[#This Row],[NB NOTA_C]]="","",COUNTIF([2]!B_MSK[concat],db[[#This Row],[NB NOTA_C]]))</f>
        <v>#REF!</v>
      </c>
      <c r="I1374" s="7" t="s">
        <v>1698</v>
      </c>
      <c r="J1374" s="3" t="s">
        <v>1854</v>
      </c>
      <c r="K1374" s="1" t="s">
        <v>2952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lettertraybesimicrotopmt11833ssn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2182</v>
      </c>
      <c r="E1375" s="4" t="s">
        <v>2635</v>
      </c>
      <c r="F1375" s="56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lettertraybesimicrotopmt11844ssn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2014</v>
      </c>
      <c r="E1376" s="4" t="s">
        <v>2636</v>
      </c>
      <c r="F1376" s="2"/>
      <c r="H1376" s="32" t="e">
        <f>IF(db[[#This Row],[NB NOTA_C]]="","",COUNTIF([2]!B_MSK[concat],db[[#This Row],[NB NOTA_C]]))</f>
        <v>#REF!</v>
      </c>
      <c r="I1376" s="7" t="s">
        <v>1698</v>
      </c>
      <c r="J1376" s="3" t="s">
        <v>1854</v>
      </c>
      <c r="K1376" s="1" t="s">
        <v>2952</v>
      </c>
      <c r="M1376" s="1" t="str">
        <f>IF(db[[#This Row],[QTY/ CTN]]="","",SUBSTITUTE(SUBSTITUTE(SUBSTITUTE(db[[#This Row],[QTY/ CTN]]," ","_",2),"(",""),")","")&amp;"_")</f>
        <v>12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12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12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lilinhbdnc9915a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4" t="s">
        <v>2021</v>
      </c>
      <c r="E1377" s="4" t="s">
        <v>4506</v>
      </c>
      <c r="F1377" s="56"/>
      <c r="G1377" s="1" t="s">
        <v>1682</v>
      </c>
      <c r="H1377" s="34" t="e">
        <f>IF(db[[#This Row],[NB NOTA_C]]="","",COUNTIF([2]!B_MSK[concat],db[[#This Row],[NB NOTA_C]]))</f>
        <v>#REF!</v>
      </c>
      <c r="I1377" s="7" t="s">
        <v>1699</v>
      </c>
      <c r="J1377" s="3" t="s">
        <v>1780</v>
      </c>
      <c r="K1377" s="1" t="s">
        <v>2966</v>
      </c>
      <c r="L1377" s="3"/>
      <c r="M1377" s="3" t="str">
        <f>IF(db[[#This Row],[QTY/ CTN]]="","",SUBSTITUTE(SUBSTITUTE(SUBSTITUTE(db[[#This Row],[QTY/ CTN]]," ","_",2),"(",""),")","")&amp;"_")</f>
        <v>144 SET_</v>
      </c>
      <c r="N1377" s="3">
        <f>IF(db[[#This Row],[H_QTY/ CTN]]="","",SEARCH("_",db[[#This Row],[H_QTY/ CTN]]))</f>
        <v>8</v>
      </c>
      <c r="O1377" s="3">
        <f>IF(db[[#This Row],[H_QTY/ CTN]]="","",LEN(db[[#This Row],[H_QTY/ CTN]]))</f>
        <v>8</v>
      </c>
      <c r="P1377" s="95" t="str">
        <f>IF(db[[#This Row],[H_QTY/ CTN]]="","",LEFT(db[[#This Row],[H_QTY/ CTN]],db[[#This Row],[H_1]]-1))</f>
        <v>144 SET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144</v>
      </c>
      <c r="S1377" s="95" t="str">
        <f>IF(db[[#This Row],[QTY/ CTN B]]="","",RIGHT(db[[#This Row],[QTY/ CTN B]],LEN(db[[#This Row],[QTY/ CTN B]])-SEARCH(" ",db[[#This Row],[QTY/ CTN B]],1)))</f>
        <v>SET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144</v>
      </c>
      <c r="Y1377" s="95" t="str">
        <f>IF(db[[#This Row],[STN K]]="",IF(db[[#This Row],[STN TG]]="",db[[#This Row],[STN B]],db[[#This Row],[STN TG]]),db[[#This Row],[STN K]])</f>
        <v>SET</v>
      </c>
    </row>
    <row r="1378" spans="1:25" x14ac:dyDescent="0.25">
      <c r="A1378" s="52" t="str">
        <f>LOWER(SUBSTITUTE(SUBSTITUTE(SUBSTITUTE(SUBSTITUTE(SUBSTITUTE(SUBSTITUTE(db[[#This Row],[NB BM]]," ",),".",""),"-",""),"(",""),")",""),"/",""))</f>
        <v>lilinangkashintoeng</v>
      </c>
      <c r="B1378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8" s="52" t="str">
        <f>LOWER(SUBSTITUTE(SUBSTITUTE(SUBSTITUTE(SUBSTITUTE(SUBSTITUTE(SUBSTITUTE(SUBSTITUTE(SUBSTITUTE(SUBSTITUTE(db[[#This Row],[NB PAJAK]]," ",""),"-",""),"(",""),")",""),".",""),",",""),"/",""),"""",""),"+",""))</f>
        <v/>
      </c>
      <c r="D1378" s="72" t="s">
        <v>5004</v>
      </c>
      <c r="E1378" s="72" t="s">
        <v>4983</v>
      </c>
      <c r="F1378" s="65"/>
      <c r="G1378" s="53"/>
      <c r="H1378" s="54" t="e">
        <f>IF(db[[#This Row],[NB NOTA_C]]="","",COUNTIF([2]!B_MSK[concat],db[[#This Row],[NB NOTA_C]]))</f>
        <v>#REF!</v>
      </c>
      <c r="I1378" s="55" t="s">
        <v>1716</v>
      </c>
      <c r="J1378" s="52" t="s">
        <v>1842</v>
      </c>
      <c r="K1378" s="53" t="s">
        <v>2966</v>
      </c>
      <c r="L1378" s="52"/>
      <c r="M1378" s="52" t="str">
        <f>IF(db[[#This Row],[QTY/ CTN]]="","",SUBSTITUTE(SUBSTITUTE(SUBSTITUTE(db[[#This Row],[QTY/ CTN]]," ","_",2),"(",""),")","")&amp;"_")</f>
        <v>100 LSN_</v>
      </c>
      <c r="N1378" s="52">
        <f>IF(db[[#This Row],[H_QTY/ CTN]]="","",SEARCH("_",db[[#This Row],[H_QTY/ CTN]]))</f>
        <v>8</v>
      </c>
      <c r="O1378" s="52">
        <f>IF(db[[#This Row],[H_QTY/ CTN]]="","",LEN(db[[#This Row],[H_QTY/ CTN]]))</f>
        <v>8</v>
      </c>
      <c r="P1378" s="103" t="str">
        <f>IF(db[[#This Row],[H_QTY/ CTN]]="","",LEFT(db[[#This Row],[H_QTY/ CTN]],db[[#This Row],[H_1]]-1))</f>
        <v>100 LSN</v>
      </c>
      <c r="Q1378" s="103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lilinangkashintoengno12348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3580</v>
      </c>
      <c r="E1379" s="4" t="s">
        <v>3577</v>
      </c>
      <c r="F1379" s="56"/>
      <c r="H1379" s="34" t="e">
        <f>IF(db[[#This Row],[NB NOTA_C]]="","",COUNTIF([2]!B_MSK[concat],db[[#This Row],[NB NOTA_C]]))</f>
        <v>#REF!</v>
      </c>
      <c r="I1379" s="7" t="s">
        <v>1716</v>
      </c>
      <c r="J1379" s="3" t="s">
        <v>1842</v>
      </c>
      <c r="K1379" s="1" t="s">
        <v>2966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3581</v>
      </c>
      <c r="E1380" s="4" t="s">
        <v>3576</v>
      </c>
      <c r="F1380" s="56"/>
      <c r="H1380" s="34" t="e">
        <f>IF(db[[#This Row],[NB NOTA_C]]="","",COUNTIF([2]!B_MSK[concat],db[[#This Row],[NB NOTA_C]]))</f>
        <v>#REF!</v>
      </c>
      <c r="I1380" s="7" t="s">
        <v>1716</v>
      </c>
      <c r="J1380" s="3" t="s">
        <v>1842</v>
      </c>
      <c r="K1380" s="1" t="s">
        <v>2966</v>
      </c>
      <c r="L1380" s="3"/>
      <c r="M1380" s="3" t="str">
        <f>IF(db[[#This Row],[QTY/ CTN]]="","",SUBSTITUTE(SUBSTITUTE(SUBSTITUTE(db[[#This Row],[QTY/ CTN]]," ","_",2),"(",""),")","")&amp;"_")</f>
        <v>100 LSN_</v>
      </c>
      <c r="N1380" s="3">
        <f>IF(db[[#This Row],[H_QTY/ CTN]]="","",SEARCH("_",db[[#This Row],[H_QTY/ CTN]]))</f>
        <v>8</v>
      </c>
      <c r="O1380" s="3">
        <f>IF(db[[#This Row],[H_QTY/ CTN]]="","",LEN(db[[#This Row],[H_QTY/ CTN]]))</f>
        <v>8</v>
      </c>
      <c r="P1380" s="95" t="str">
        <f>IF(db[[#This Row],[H_QTY/ CTN]]="","",LEFT(db[[#This Row],[H_QTY/ CTN]],db[[#This Row],[H_1]]-1))</f>
        <v>100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100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lilinangkashintoengno0sd9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2724</v>
      </c>
      <c r="E1381" s="4" t="s">
        <v>2723</v>
      </c>
      <c r="F1381" s="56"/>
      <c r="H1381" s="32" t="e">
        <f>IF(db[[#This Row],[NB NOTA_C]]="","",COUNTIF([2]!B_MSK[concat],db[[#This Row],[NB NOTA_C]]))</f>
        <v>#REF!</v>
      </c>
      <c r="I1381" s="7" t="s">
        <v>1716</v>
      </c>
      <c r="J1381" s="3"/>
      <c r="K1381" s="1" t="s">
        <v>2966</v>
      </c>
      <c r="M1381" s="1" t="str">
        <f>IF(db[[#This Row],[QTY/ CTN]]="","",SUBSTITUTE(SUBSTITUTE(SUBSTITUTE(db[[#This Row],[QTY/ CTN]]," ","_",2),"(",""),")","")&amp;"_")</f>
        <v/>
      </c>
      <c r="N1381" s="1" t="str">
        <f>IF(db[[#This Row],[H_QTY/ CTN]]="","",SEARCH("_",db[[#This Row],[H_QTY/ CTN]]))</f>
        <v/>
      </c>
      <c r="O1381" s="1" t="str">
        <f>IF(db[[#This Row],[H_QTY/ CTN]]="","",LEN(db[[#This Row],[H_QTY/ CTN]]))</f>
        <v/>
      </c>
      <c r="P1381" s="98" t="str">
        <f>IF(db[[#This Row],[H_QTY/ CTN]]="","",LEFT(db[[#This Row],[H_QTY/ CTN]],db[[#This Row],[H_1]]-1))</f>
        <v/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/>
      </c>
      <c r="S1381" s="95" t="str">
        <f>IF(db[[#This Row],[QTY/ CTN B]]="","",RIGHT(db[[#This Row],[QTY/ CTN B]],LEN(db[[#This Row],[QTY/ CTN B]])-SEARCH(" ",db[[#This Row],[QTY/ CTN B]],1)))</f>
        <v/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 t="e">
        <f>db[[#This Row],[QTY B]]*IF(db[[#This Row],[QTY TG]]="",1,db[[#This Row],[QTY TG]])*IF(db[[#This Row],[QTY K]]="",1,db[[#This Row],[QTY K]])</f>
        <v>#VALUE!</v>
      </c>
      <c r="Y1381" s="95" t="str">
        <f>IF(db[[#This Row],[STN K]]="",IF(db[[#This Row],[STN TG]]="",db[[#This Row],[STN B]],db[[#This Row],[STN TG]]),db[[#This Row],[STN K]])</f>
        <v/>
      </c>
    </row>
    <row r="1382" spans="1:25" x14ac:dyDescent="0.25">
      <c r="A1382" s="12" t="str">
        <f>LOWER(SUBSTITUTE(SUBSTITUTE(SUBSTITUTE(SUBSTITUTE(SUBSTITUTE(SUBSTITUTE(db[[#This Row],[NB BM]]," ",),".",""),"-",""),"(",""),")",""),"/",""))</f>
        <v>lilinangkashintoengno0123456</v>
      </c>
      <c r="B1382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2" s="12" t="str">
        <f>LOWER(SUBSTITUTE(SUBSTITUTE(SUBSTITUTE(SUBSTITUTE(SUBSTITUTE(SUBSTITUTE(SUBSTITUTE(SUBSTITUTE(SUBSTITUTE(db[[#This Row],[NB PAJAK]]," ",""),"-",""),"(",""),")",""),".",""),",",""),"/",""),"""",""),"+",""))</f>
        <v/>
      </c>
      <c r="D1382" s="22" t="s">
        <v>3673</v>
      </c>
      <c r="E1382" s="22" t="s">
        <v>3672</v>
      </c>
      <c r="F1382" s="64"/>
      <c r="G1382" s="13"/>
      <c r="H1382" s="35" t="e">
        <f>IF(db[[#This Row],[NB NOTA_C]]="","",COUNTIF([2]!B_MSK[concat],db[[#This Row],[NB NOTA_C]]))</f>
        <v>#REF!</v>
      </c>
      <c r="I1382" s="14" t="s">
        <v>1716</v>
      </c>
      <c r="J1382" s="12" t="s">
        <v>1842</v>
      </c>
      <c r="K1382" s="13" t="s">
        <v>2966</v>
      </c>
      <c r="L1382" s="12"/>
      <c r="M1382" s="12" t="str">
        <f>IF(db[[#This Row],[QTY/ CTN]]="","",SUBSTITUTE(SUBSTITUTE(SUBSTITUTE(db[[#This Row],[QTY/ CTN]]," ","_",2),"(",""),")","")&amp;"_")</f>
        <v>100 LSN_</v>
      </c>
      <c r="N1382" s="12">
        <f>IF(db[[#This Row],[H_QTY/ CTN]]="","",SEARCH("_",db[[#This Row],[H_QTY/ CTN]]))</f>
        <v>8</v>
      </c>
      <c r="O1382" s="12">
        <f>IF(db[[#This Row],[H_QTY/ CTN]]="","",LEN(db[[#This Row],[H_QTY/ CTN]]))</f>
        <v>8</v>
      </c>
      <c r="P1382" s="101" t="str">
        <f>IF(db[[#This Row],[H_QTY/ CTN]]="","",LEFT(db[[#This Row],[H_QTY/ CTN]],db[[#This Row],[H_1]]-1))</f>
        <v>100 LSN</v>
      </c>
      <c r="Q1382" s="101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lilinangkashintoengno0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4" t="s">
        <v>1229</v>
      </c>
      <c r="E1383" s="4" t="s">
        <v>1525</v>
      </c>
      <c r="F1383" s="56"/>
      <c r="G1383" s="1" t="s">
        <v>1682</v>
      </c>
      <c r="H1383" s="32" t="e">
        <f>IF(db[[#This Row],[NB NOTA_C]]="","",COUNTIF([2]!B_MSK[concat],db[[#This Row],[NB NOTA_C]]))</f>
        <v>#REF!</v>
      </c>
      <c r="I1383" s="6" t="s">
        <v>1716</v>
      </c>
      <c r="J1383" s="1" t="s">
        <v>1842</v>
      </c>
      <c r="K1383" s="1" t="s">
        <v>2966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1230</v>
      </c>
      <c r="E1384" s="4" t="s">
        <v>1526</v>
      </c>
      <c r="F1384" s="56"/>
      <c r="G1384" s="1" t="s">
        <v>1682</v>
      </c>
      <c r="H1384" s="32" t="e">
        <f>IF(db[[#This Row],[NB NOTA_C]]="","",COUNTIF([2]!B_MSK[concat],db[[#This Row],[NB NOTA_C]]))</f>
        <v>#REF!</v>
      </c>
      <c r="I1384" s="6" t="s">
        <v>1716</v>
      </c>
      <c r="J1384" s="1" t="s">
        <v>1842</v>
      </c>
      <c r="K1384" s="1" t="s">
        <v>2966</v>
      </c>
      <c r="M1384" s="1" t="str">
        <f>IF(db[[#This Row],[QTY/ CTN]]="","",SUBSTITUTE(SUBSTITUTE(SUBSTITUTE(db[[#This Row],[QTY/ CTN]]," ","_",2),"(",""),")","")&amp;"_")</f>
        <v>100 LSN_</v>
      </c>
      <c r="N1384" s="1">
        <f>IF(db[[#This Row],[H_QTY/ CTN]]="","",SEARCH("_",db[[#This Row],[H_QTY/ CTN]]))</f>
        <v>8</v>
      </c>
      <c r="O1384" s="1">
        <f>IF(db[[#This Row],[H_QTY/ CTN]]="","",LEN(db[[#This Row],[H_QTY/ CTN]]))</f>
        <v>8</v>
      </c>
      <c r="P1384" s="98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3703</v>
      </c>
      <c r="E1385" s="4" t="s">
        <v>3702</v>
      </c>
      <c r="F1385" s="56"/>
      <c r="H1385" s="34" t="e">
        <f>IF(db[[#This Row],[NB NOTA_C]]="","",COUNTIF([2]!B_MSK[concat],db[[#This Row],[NB NOTA_C]]))</f>
        <v>#REF!</v>
      </c>
      <c r="I1385" s="7" t="s">
        <v>1716</v>
      </c>
      <c r="J1385" s="3" t="s">
        <v>1842</v>
      </c>
      <c r="K1385" s="1" t="s">
        <v>2966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3701</v>
      </c>
      <c r="E1386" s="4" t="s">
        <v>3578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lilinangkashintoengno123456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3579</v>
      </c>
      <c r="E1387" s="4" t="s">
        <v>3575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lilinangkashintoengno1245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3571</v>
      </c>
      <c r="E1388" s="4" t="s">
        <v>3569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2966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ht="15" customHeight="1" x14ac:dyDescent="0.25">
      <c r="A1389" s="3" t="str">
        <f>LOWER(SUBSTITUTE(SUBSTITUTE(SUBSTITUTE(SUBSTITUTE(SUBSTITUTE(SUBSTITUTE(db[[#This Row],[NB BM]]," ",),".",""),"-",""),"(",""),")",""),"/",""))</f>
        <v>lilinangkashintoengno2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2803</v>
      </c>
      <c r="E1389" s="4" t="s">
        <v>2801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1" t="s">
        <v>1842</v>
      </c>
      <c r="K1389" s="1" t="s">
        <v>2966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2806</v>
      </c>
      <c r="E1390" s="4" t="s">
        <v>2805</v>
      </c>
      <c r="F1390" s="56"/>
      <c r="H1390" s="32" t="e">
        <f>IF(db[[#This Row],[NB NOTA_C]]="","",COUNTIF([2]!B_MSK[concat],db[[#This Row],[NB NOTA_C]]))</f>
        <v>#REF!</v>
      </c>
      <c r="I1390" s="7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lilinangkashintoengno23456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3514</v>
      </c>
      <c r="E1391" s="4" t="s">
        <v>1527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6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lilinangkashintoengno,235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3516</v>
      </c>
      <c r="E1392" s="4" t="s">
        <v>3515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7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lilinangkashintoengno378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2804</v>
      </c>
      <c r="E1393" s="4" t="s">
        <v>2802</v>
      </c>
      <c r="F1393" s="56"/>
      <c r="H1393" s="32" t="e">
        <f>IF(db[[#This Row],[NB NOTA_C]]="","",COUNTIF([2]!B_MSK[concat],db[[#This Row],[NB NOTA_C]]))</f>
        <v>#REF!</v>
      </c>
      <c r="I1393" s="7" t="s">
        <v>1716</v>
      </c>
      <c r="J1393" s="1" t="s">
        <v>1842</v>
      </c>
      <c r="K1393" s="1" t="s">
        <v>2966</v>
      </c>
      <c r="M1393" s="1" t="str">
        <f>IF(db[[#This Row],[QTY/ CTN]]="","",SUBSTITUTE(SUBSTITUTE(SUBSTITUTE(db[[#This Row],[QTY/ CTN]]," ","_",2),"(",""),")","")&amp;"_")</f>
        <v>100 LSN_</v>
      </c>
      <c r="N1393" s="1">
        <f>IF(db[[#This Row],[H_QTY/ CTN]]="","",SEARCH("_",db[[#This Row],[H_QTY/ CTN]]))</f>
        <v>8</v>
      </c>
      <c r="O1393" s="1">
        <f>IF(db[[#This Row],[H_QTY/ CTN]]="","",LEN(db[[#This Row],[H_QTY/ CTN]]))</f>
        <v>8</v>
      </c>
      <c r="P1393" s="98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lilinshintoengbesarbp66w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1235</v>
      </c>
      <c r="E1394" s="4" t="s">
        <v>1530</v>
      </c>
      <c r="F1394" s="56"/>
      <c r="G1394" s="1" t="s">
        <v>3704</v>
      </c>
      <c r="H1394" s="32" t="e">
        <f>IF(db[[#This Row],[NB NOTA_C]]="","",COUNTIF([2]!B_MSK[concat],db[[#This Row],[NB NOTA_C]]))</f>
        <v>#REF!</v>
      </c>
      <c r="I1394" s="6" t="s">
        <v>1716</v>
      </c>
      <c r="J1394" s="1" t="s">
        <v>3705</v>
      </c>
      <c r="K1394" s="1" t="s">
        <v>2966</v>
      </c>
      <c r="M1394" s="1" t="str">
        <f>IF(db[[#This Row],[QTY/ CTN]]="","",SUBSTITUTE(SUBSTITUTE(SUBSTITUTE(db[[#This Row],[QTY/ CTN]]," ","_",2),"(",""),")","")&amp;"_")</f>
        <v xml:space="preserve"> _        _</v>
      </c>
      <c r="N1394" s="1">
        <f>IF(db[[#This Row],[H_QTY/ CTN]]="","",SEARCH("_",db[[#This Row],[H_QTY/ CTN]]))</f>
        <v>2</v>
      </c>
      <c r="O1394" s="1">
        <f>IF(db[[#This Row],[H_QTY/ CTN]]="","",LEN(db[[#This Row],[H_QTY/ CTN]]))</f>
        <v>11</v>
      </c>
      <c r="P1394" s="98" t="str">
        <f>IF(db[[#This Row],[H_QTY/ CTN]]="","",LEFT(db[[#This Row],[H_QTY/ CTN]],db[[#This Row],[H_1]]-1))</f>
        <v xml:space="preserve"> </v>
      </c>
      <c r="Q1394" s="95" t="str">
        <f>IF(NOT(db[[#This Row],[H_1]]=db[[#This Row],[H_2]]),MID(db[[#This Row],[H_QTY/ CTN]],db[[#This Row],[H_1]]+1,db[[#This Row],[H_2]]-db[[#This Row],[H_1]]-1),"")</f>
        <v xml:space="preserve">        </v>
      </c>
      <c r="R1394" s="95" t="str">
        <f>IF(db[[#This Row],[QTY/ CTN B]]="","",LEFT(db[[#This Row],[QTY/ CTN B]],SEARCH(" ",db[[#This Row],[QTY/ CTN B]],1)-1))</f>
        <v/>
      </c>
      <c r="S1394" s="95" t="str">
        <f>IF(db[[#This Row],[QTY/ CTN B]]="","",RIGHT(db[[#This Row],[QTY/ CTN B]],LEN(db[[#This Row],[QTY/ CTN B]])-SEARCH(" ",db[[#This Row],[QTY/ CTN B]],1)))</f>
        <v/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 t="e">
        <f>db[[#This Row],[QTY B]]*IF(db[[#This Row],[QTY TG]]="",1,db[[#This Row],[QTY TG]])*IF(db[[#This Row],[QTY K]]="",1,db[[#This Row],[QTY K]])</f>
        <v>#VALUE!</v>
      </c>
      <c r="Y1394" s="95" t="str">
        <f>IF(db[[#This Row],[STN K]]="",IF(db[[#This Row],[STN TG]]="",db[[#This Row],[STN B]],db[[#This Row],[STN TG]]),db[[#This Row],[STN K]])</f>
        <v xml:space="preserve">       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lilinhbdmahkotanc8810hb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2020</v>
      </c>
      <c r="E1395" s="4" t="s">
        <v>3103</v>
      </c>
      <c r="F1395" s="56"/>
      <c r="H1395" s="32" t="e">
        <f>IF(db[[#This Row],[NB NOTA_C]]="","",COUNTIF([2]!B_MSK[concat],db[[#This Row],[NB NOTA_C]]))</f>
        <v>#REF!</v>
      </c>
      <c r="I1395" s="7" t="s">
        <v>1699</v>
      </c>
      <c r="J1395" s="3" t="s">
        <v>1780</v>
      </c>
      <c r="K1395" s="1" t="s">
        <v>2966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lilinhbdnc9915a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2021</v>
      </c>
      <c r="E1396" s="4" t="s">
        <v>3104</v>
      </c>
      <c r="F1396" s="56"/>
      <c r="H1396" s="32" t="e">
        <f>IF(db[[#This Row],[NB NOTA_C]]="","",COUNTIF([2]!B_MSK[concat],db[[#This Row],[NB NOTA_C]]))</f>
        <v>#REF!</v>
      </c>
      <c r="I1396" s="7" t="s">
        <v>1699</v>
      </c>
      <c r="J1396" s="3" t="s">
        <v>1780</v>
      </c>
      <c r="K1396" s="1" t="s">
        <v>2966</v>
      </c>
      <c r="M1396" s="1" t="str">
        <f>IF(db[[#This Row],[QTY/ CTN]]="","",SUBSTITUTE(SUBSTITUTE(SUBSTITUTE(db[[#This Row],[QTY/ CTN]]," ","_",2),"(",""),")","")&amp;"_")</f>
        <v>144 SET_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144 SET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144</v>
      </c>
      <c r="S1396" s="95" t="str">
        <f>IF(db[[#This Row],[QTY/ CTN B]]="","",RIGHT(db[[#This Row],[QTY/ CTN B]],LEN(db[[#This Row],[QTY/ CTN B]])-SEARCH(" ",db[[#This Row],[QTY/ CTN B]],1)))</f>
        <v>SET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144</v>
      </c>
      <c r="Y1396" s="95" t="str">
        <f>IF(db[[#This Row],[STN K]]="",IF(db[[#This Row],[STN TG]]="",db[[#This Row],[STN B]],db[[#This Row],[STN TG]]),db[[#This Row],[STN K]])</f>
        <v>SET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lilinshintoeng12btg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1233</v>
      </c>
      <c r="E1397" s="4" t="s">
        <v>1528</v>
      </c>
      <c r="F1397" s="56"/>
      <c r="G1397" s="1" t="s">
        <v>1682</v>
      </c>
      <c r="H1397" s="32" t="e">
        <f>IF(db[[#This Row],[NB NOTA_C]]="","",COUNTIF([2]!B_MSK[concat],db[[#This Row],[NB NOTA_C]]))</f>
        <v>#REF!</v>
      </c>
      <c r="I1397" s="6" t="s">
        <v>1716</v>
      </c>
      <c r="J1397" s="1" t="s">
        <v>1799</v>
      </c>
      <c r="K1397" s="1" t="s">
        <v>2966</v>
      </c>
      <c r="M1397" s="1" t="str">
        <f>IF(db[[#This Row],[QTY/ CTN]]="","",SUBSTITUTE(SUBSTITUTE(SUBSTITUTE(db[[#This Row],[QTY/ CTN]]," ","_",2),"(",""),")","")&amp;"_")</f>
        <v>50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50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50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600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lilinshintoeng24btg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1234</v>
      </c>
      <c r="E1398" s="4" t="s">
        <v>1529</v>
      </c>
      <c r="F1398" s="56"/>
      <c r="G1398" s="1" t="s">
        <v>1682</v>
      </c>
      <c r="H1398" s="32" t="e">
        <f>IF(db[[#This Row],[NB NOTA_C]]="","",COUNTIF([2]!B_MSK[concat],db[[#This Row],[NB NOTA_C]]))</f>
        <v>#REF!</v>
      </c>
      <c r="I1398" s="6" t="s">
        <v>1716</v>
      </c>
      <c r="J1398" s="1" t="s">
        <v>1741</v>
      </c>
      <c r="K1398" s="1" t="s">
        <v>2966</v>
      </c>
      <c r="M1398" s="1" t="str">
        <f>IF(db[[#This Row],[QTY/ CTN]]="","",SUBSTITUTE(SUBSTITUTE(SUBSTITUTE(db[[#This Row],[QTY/ CTN]]," ","_",2),"(",""),")","")&amp;"_")</f>
        <v>40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40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40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480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1" t="str">
        <f>LOWER(SUBSTITUTE(SUBSTITUTE(SUBSTITUTE(SUBSTITUTE(SUBSTITUTE(SUBSTITUTE(db[[#This Row],[NB BM]]," ",),".",""),"-",""),"(",""),")",""),"/",""))</f>
        <v>staplerjkhd35lalongreach</v>
      </c>
      <c r="B1399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9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9" s="1" t="s">
        <v>2743</v>
      </c>
      <c r="E1399" s="19" t="s">
        <v>689</v>
      </c>
      <c r="F1399" s="24" t="s">
        <v>690</v>
      </c>
      <c r="G1399" s="1" t="s">
        <v>1681</v>
      </c>
      <c r="H1399" s="32" t="e">
        <f>IF(db[[#This Row],[NB NOTA_C]]="","",COUNTIF([2]!B_MSK[concat],db[[#This Row],[NB NOTA_C]]))</f>
        <v>#REF!</v>
      </c>
      <c r="I1399" s="6" t="s">
        <v>1692</v>
      </c>
      <c r="J1399" s="1" t="s">
        <v>1894</v>
      </c>
      <c r="K1399" s="1" t="s">
        <v>2979</v>
      </c>
      <c r="L1399" s="1" t="s">
        <v>5539</v>
      </c>
      <c r="M1399" s="1" t="str">
        <f>IF(db[[#This Row],[QTY/ CTN]]="","",SUBSTITUTE(SUBSTITUTE(SUBSTITUTE(db[[#This Row],[QTY/ CTN]]," ","_",2),"(",""),")","")&amp;"_")</f>
        <v>36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36 PCS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36</v>
      </c>
      <c r="S1399" s="95" t="str">
        <f>IF(db[[#This Row],[QTY/ CTN B]]="","",RIGHT(db[[#This Row],[QTY/ CTN B]],LEN(db[[#This Row],[QTY/ CTN B]])-SEARCH(" ",db[[#This Row],[QTY/ CTN B]],1)))</f>
        <v>PCS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36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lleafa5100mtkkotakbesarkoala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1221</v>
      </c>
      <c r="E1400" s="4" t="s">
        <v>1517</v>
      </c>
      <c r="F1400" s="56"/>
      <c r="G1400" s="1" t="s">
        <v>1682</v>
      </c>
      <c r="H1400" s="32" t="e">
        <f>IF(db[[#This Row],[NB NOTA_C]]="","",COUNTIF([2]!B_MSK[concat],db[[#This Row],[NB NOTA_C]]))</f>
        <v>#REF!</v>
      </c>
      <c r="I1400" s="6" t="s">
        <v>1689</v>
      </c>
      <c r="J1400" s="1" t="s">
        <v>1823</v>
      </c>
      <c r="K1400" s="1" t="s">
        <v>3708</v>
      </c>
      <c r="M1400" s="1" t="str">
        <f>IF(db[[#This Row],[QTY/ CTN]]="","",SUBSTITUTE(SUBSTITUTE(SUBSTITUTE(db[[#This Row],[QTY/ CTN]]," ","_",2),"(",""),")","")&amp;"_")</f>
        <v>150 PAK_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150 PAK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150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150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16" t="str">
        <f>LOWER(SUBSTITUTE(SUBSTITUTE(SUBSTITUTE(SUBSTITUTE(SUBSTITUTE(SUBSTITUTE(db[[#This Row],[NB BM]]," ",),".",""),"-",""),"(",""),")",""),"/",""))</f>
        <v>lleafa550lbrkoalamtk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4190</v>
      </c>
      <c r="E1401" s="21" t="s">
        <v>4185</v>
      </c>
      <c r="F1401" s="59"/>
      <c r="G1401" s="17"/>
      <c r="H1401" s="33" t="e">
        <f>IF(db[[#This Row],[NB NOTA_C]]="","",COUNTIF([2]!B_MSK[concat],db[[#This Row],[NB NOTA_C]]))</f>
        <v>#REF!</v>
      </c>
      <c r="I1401" s="18" t="s">
        <v>1700</v>
      </c>
      <c r="J1401" s="16" t="s">
        <v>1824</v>
      </c>
      <c r="K1401" s="17" t="s">
        <v>3708</v>
      </c>
      <c r="L1401" s="16"/>
      <c r="M1401" s="16" t="str">
        <f>IF(db[[#This Row],[QTY/ CTN]]="","",SUBSTITUTE(SUBSTITUTE(SUBSTITUTE(db[[#This Row],[QTY/ CTN]]," ","_",2),"(",""),")","")&amp;"_")</f>
        <v>300 PAK_</v>
      </c>
      <c r="N1401" s="16">
        <f>IF(db[[#This Row],[H_QTY/ CTN]]="","",SEARCH("_",db[[#This Row],[H_QTY/ CTN]]))</f>
        <v>8</v>
      </c>
      <c r="O1401" s="16">
        <f>IF(db[[#This Row],[H_QTY/ CTN]]="","",LEN(db[[#This Row],[H_QTY/ CTN]]))</f>
        <v>8</v>
      </c>
      <c r="P1401" s="99" t="str">
        <f>IF(db[[#This Row],[H_QTY/ CTN]]="","",LEFT(db[[#This Row],[H_QTY/ CTN]],db[[#This Row],[H_1]]-1))</f>
        <v>300 PAK</v>
      </c>
      <c r="Q1401" s="99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lleafa550mtkkotakbesarkoala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1222</v>
      </c>
      <c r="E1402" s="4" t="s">
        <v>1518</v>
      </c>
      <c r="F1402" s="56"/>
      <c r="G1402" s="1" t="s">
        <v>1682</v>
      </c>
      <c r="H1402" s="32" t="e">
        <f>IF(db[[#This Row],[NB NOTA_C]]="","",COUNTIF([2]!B_MSK[concat],db[[#This Row],[NB NOTA_C]]))</f>
        <v>#REF!</v>
      </c>
      <c r="I1402" s="6" t="s">
        <v>1689</v>
      </c>
      <c r="J1402" s="1" t="s">
        <v>1824</v>
      </c>
      <c r="K1402" s="1" t="s">
        <v>3708</v>
      </c>
      <c r="M1402" s="1" t="str">
        <f>IF(db[[#This Row],[QTY/ CTN]]="","",SUBSTITUTE(SUBSTITUTE(SUBSTITUTE(db[[#This Row],[QTY/ CTN]]," ","_",2),"(",""),")","")&amp;"_")</f>
        <v>300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300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300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300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lleafa5100lbrkoalamtk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1223</v>
      </c>
      <c r="E1403" s="4" t="s">
        <v>1519</v>
      </c>
      <c r="F1403" s="56"/>
      <c r="G1403" s="1" t="s">
        <v>1682</v>
      </c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1823</v>
      </c>
      <c r="K1403" s="1" t="s">
        <v>3708</v>
      </c>
      <c r="M1403" s="1" t="str">
        <f>IF(db[[#This Row],[QTY/ CTN]]="","",SUBSTITUTE(SUBSTITUTE(SUBSTITUTE(db[[#This Row],[QTY/ CTN]]," ","_",2),"(",""),")","")&amp;"_")</f>
        <v>150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150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150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150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lleafa550lbrdotedtitik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5028</v>
      </c>
      <c r="E1404" s="4" t="s">
        <v>5027</v>
      </c>
      <c r="F1404" s="56"/>
      <c r="H1404" s="32" t="e">
        <f>IF(db[[#This Row],[NB NOTA_C]]="","",COUNTIF([2]!B_MSK[concat],db[[#This Row],[NB NOTA_C]]))</f>
        <v>#REF!</v>
      </c>
      <c r="I1404" s="6" t="s">
        <v>1689</v>
      </c>
      <c r="J1404" s="1" t="s">
        <v>1826</v>
      </c>
      <c r="K1404" s="1" t="s">
        <v>3708</v>
      </c>
      <c r="M1404" s="1" t="str">
        <f>IF(db[[#This Row],[QTY/ CTN]]="","",SUBSTITUTE(SUBSTITUTE(SUBSTITUTE(db[[#This Row],[QTY/ CTN]]," ","_",2),"(",""),")","")&amp;"_")</f>
        <v>200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lla550lbrrainbowgaris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4799</v>
      </c>
      <c r="E1405" s="4" t="s">
        <v>4794</v>
      </c>
      <c r="F1405" s="56"/>
      <c r="H1405" s="34" t="e">
        <f>IF(db[[#This Row],[NB NOTA_C]]="","",COUNTIF([2]!B_MSK[concat],db[[#This Row],[NB NOTA_C]]))</f>
        <v>#REF!</v>
      </c>
      <c r="I1405" s="7" t="s">
        <v>1689</v>
      </c>
      <c r="J1405" s="3" t="s">
        <v>1826</v>
      </c>
      <c r="K1405" s="1" t="s">
        <v>3708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lla550lbrrainbowpolos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4800</v>
      </c>
      <c r="E1406" s="4" t="s">
        <v>4795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1826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200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200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lleafb5100lbrdotedtitik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3689</v>
      </c>
      <c r="E1407" s="4" t="s">
        <v>3688</v>
      </c>
      <c r="F1407" s="56"/>
      <c r="H1407" s="34" t="e">
        <f>IF(db[[#This Row],[NB NOTA_C]]="","",COUNTIF([2]!B_MSK[concat],db[[#This Row],[NB NOTA_C]]))</f>
        <v>#REF!</v>
      </c>
      <c r="I1407" s="7" t="s">
        <v>1689</v>
      </c>
      <c r="J1407" s="3" t="s">
        <v>1825</v>
      </c>
      <c r="K1407" s="1" t="s">
        <v>3708</v>
      </c>
      <c r="L1407" s="3"/>
      <c r="M1407" s="3" t="str">
        <f>IF(db[[#This Row],[QTY/ CTN]]="","",SUBSTITUTE(SUBSTITUTE(SUBSTITUTE(db[[#This Row],[QTY/ CTN]]," ","_",2),"(",""),")","")&amp;"_")</f>
        <v>160 PAK_</v>
      </c>
      <c r="N1407" s="3">
        <f>IF(db[[#This Row],[H_QTY/ CTN]]="","",SEARCH("_",db[[#This Row],[H_QTY/ CTN]]))</f>
        <v>8</v>
      </c>
      <c r="O1407" s="3">
        <f>IF(db[[#This Row],[H_QTY/ CTN]]="","",LEN(db[[#This Row],[H_QTY/ CTN]]))</f>
        <v>8</v>
      </c>
      <c r="P1407" s="95" t="str">
        <f>IF(db[[#This Row],[H_QTY/ CTN]]="","",LEFT(db[[#This Row],[H_QTY/ CTN]],db[[#This Row],[H_1]]-1))</f>
        <v>160 PAK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160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160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16" t="str">
        <f>LOWER(SUBSTITUTE(SUBSTITUTE(SUBSTITUTE(SUBSTITUTE(SUBSTITUTE(SUBSTITUTE(db[[#This Row],[NB BM]]," ",),".",""),"-",""),"(",""),")",""),"/",""))</f>
        <v>lleafb5100lbrkoalamtk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4191</v>
      </c>
      <c r="E1408" s="21" t="s">
        <v>4186</v>
      </c>
      <c r="F1408" s="57"/>
      <c r="G1408" s="17"/>
      <c r="H1408" s="33" t="e">
        <f>IF(db[[#This Row],[NB NOTA_C]]="","",COUNTIF([2]!B_MSK[concat],db[[#This Row],[NB NOTA_C]]))</f>
        <v>#REF!</v>
      </c>
      <c r="I1408" s="18" t="s">
        <v>1700</v>
      </c>
      <c r="J1408" s="16" t="s">
        <v>1823</v>
      </c>
      <c r="K1408" s="17" t="s">
        <v>3708</v>
      </c>
      <c r="L1408" s="16"/>
      <c r="M1408" s="16" t="str">
        <f>IF(db[[#This Row],[QTY/ CTN]]="","",SUBSTITUTE(SUBSTITUTE(SUBSTITUTE(db[[#This Row],[QTY/ CTN]]," ","_",2),"(",""),")","")&amp;"_")</f>
        <v>150 PAK_</v>
      </c>
      <c r="N1408" s="16">
        <f>IF(db[[#This Row],[H_QTY/ CTN]]="","",SEARCH("_",db[[#This Row],[H_QTY/ CTN]]))</f>
        <v>8</v>
      </c>
      <c r="O1408" s="16">
        <f>IF(db[[#This Row],[H_QTY/ CTN]]="","",LEN(db[[#This Row],[H_QTY/ CTN]]))</f>
        <v>8</v>
      </c>
      <c r="P1408" s="99" t="str">
        <f>IF(db[[#This Row],[H_QTY/ CTN]]="","",LEFT(db[[#This Row],[H_QTY/ CTN]],db[[#This Row],[H_1]]-1))</f>
        <v>150 PAK</v>
      </c>
      <c r="Q1408" s="99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150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150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lleafb5100lbrrainbowgaris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1224</v>
      </c>
      <c r="E1409" s="4" t="s">
        <v>1520</v>
      </c>
      <c r="F1409" s="56"/>
      <c r="G1409" s="1" t="s">
        <v>1682</v>
      </c>
      <c r="H1409" s="32" t="e">
        <f>IF(db[[#This Row],[NB NOTA_C]]="","",COUNTIF([2]!B_MSK[concat],db[[#This Row],[NB NOTA_C]]))</f>
        <v>#REF!</v>
      </c>
      <c r="I1409" s="6" t="s">
        <v>1689</v>
      </c>
      <c r="J1409" s="1" t="s">
        <v>1825</v>
      </c>
      <c r="K1409" s="1" t="s">
        <v>3708</v>
      </c>
      <c r="M1409" s="1" t="str">
        <f>IF(db[[#This Row],[QTY/ CTN]]="","",SUBSTITUTE(SUBSTITUTE(SUBSTITUTE(db[[#This Row],[QTY/ CTN]]," ","_",2),"(",""),")","")&amp;"_")</f>
        <v>160 PAK_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8" t="str">
        <f>IF(db[[#This Row],[H_QTY/ CTN]]="","",LEFT(db[[#This Row],[H_QTY/ CTN]],db[[#This Row],[H_1]]-1))</f>
        <v>160 PAK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160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lleafb550lbrdotedtitik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4192</v>
      </c>
      <c r="E1410" s="21" t="s">
        <v>4187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1700</v>
      </c>
      <c r="J1410" s="16" t="s">
        <v>1823</v>
      </c>
      <c r="K1410" s="17" t="s">
        <v>3708</v>
      </c>
      <c r="L1410" s="16"/>
      <c r="M1410" s="16" t="str">
        <f>IF(db[[#This Row],[QTY/ CTN]]="","",SUBSTITUTE(SUBSTITUTE(SUBSTITUTE(db[[#This Row],[QTY/ CTN]]," ","_",2),"(",""),")","")&amp;"_")</f>
        <v>150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150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150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150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lleafb550lbrkoalamtk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4193</v>
      </c>
      <c r="E1411" s="21" t="s">
        <v>4188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1700</v>
      </c>
      <c r="J1411" s="16" t="s">
        <v>1824</v>
      </c>
      <c r="K1411" s="17" t="s">
        <v>3708</v>
      </c>
      <c r="L1411" s="16"/>
      <c r="M1411" s="16" t="str">
        <f>IF(db[[#This Row],[QTY/ CTN]]="","",SUBSTITUTE(SUBSTITUTE(SUBSTITUTE(db[[#This Row],[QTY/ CTN]]," ","_",2),"(",""),")","")&amp;"_")</f>
        <v>300 PAK_</v>
      </c>
      <c r="N1411" s="16">
        <f>IF(db[[#This Row],[H_QTY/ CTN]]="","",SEARCH("_",db[[#This Row],[H_QTY/ CTN]]))</f>
        <v>8</v>
      </c>
      <c r="O1411" s="16">
        <f>IF(db[[#This Row],[H_QTY/ CTN]]="","",LEN(db[[#This Row],[H_QTY/ CTN]]))</f>
        <v>8</v>
      </c>
      <c r="P1411" s="99" t="str">
        <f>IF(db[[#This Row],[H_QTY/ CTN]]="","",LEFT(db[[#This Row],[H_QTY/ CTN]],db[[#This Row],[H_1]]-1))</f>
        <v>300 PAK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lleafb550lbrrainbowgaris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1225</v>
      </c>
      <c r="E1412" s="4" t="s">
        <v>1521</v>
      </c>
      <c r="F1412" s="56"/>
      <c r="G1412" s="1" t="s">
        <v>1682</v>
      </c>
      <c r="H1412" s="32" t="e">
        <f>IF(db[[#This Row],[NB NOTA_C]]="","",COUNTIF([2]!B_MSK[concat],db[[#This Row],[NB NOTA_C]]))</f>
        <v>#REF!</v>
      </c>
      <c r="I1412" s="6" t="s">
        <v>1689</v>
      </c>
      <c r="J1412" s="1" t="s">
        <v>1826</v>
      </c>
      <c r="K1412" s="1" t="s">
        <v>3708</v>
      </c>
      <c r="M1412" s="1" t="str">
        <f>IF(db[[#This Row],[QTY/ CTN]]="","",SUBSTITUTE(SUBSTITUTE(SUBSTITUTE(db[[#This Row],[QTY/ CTN]]," ","_",2),"(",""),")","")&amp;"_")</f>
        <v>200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200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magicboard9002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2579</v>
      </c>
      <c r="E1413" s="4" t="s">
        <v>2572</v>
      </c>
      <c r="F1413" s="56"/>
      <c r="H1413" s="32" t="e">
        <f>IF(db[[#This Row],[NB NOTA_C]]="","",COUNTIF([2]!B_MSK[concat],db[[#This Row],[NB NOTA_C]]))</f>
        <v>#REF!</v>
      </c>
      <c r="I1413" s="7" t="s">
        <v>1698</v>
      </c>
      <c r="J1413" s="3" t="s">
        <v>1734</v>
      </c>
      <c r="K1413" s="1" t="s">
        <v>3284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8" t="str">
        <f>IF(db[[#This Row],[H_QTY/ CTN]]="","",LEFT(db[[#This Row],[H_QTY/ CTN]],db[[#This Row],[H_1]]-1))</f>
        <v>96 PCS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96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96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16" t="str">
        <f>LOWER(SUBSTITUTE(SUBSTITUTE(SUBSTITUTE(SUBSTITUTE(SUBSTITUTE(SUBSTITUTE(db[[#This Row],[NB BM]]," ",),".",""),"-",""),"(",""),")",""),"/",""))</f>
        <v>magicboardtk0811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4306</v>
      </c>
      <c r="E1414" s="21" t="s">
        <v>4305</v>
      </c>
      <c r="F1414" s="57"/>
      <c r="G1414" s="17"/>
      <c r="H1414" s="33" t="e">
        <f>IF(db[[#This Row],[NB NOTA_C]]="","",COUNTIF([2]!B_MSK[concat],db[[#This Row],[NB NOTA_C]]))</f>
        <v>#REF!</v>
      </c>
      <c r="I1414" s="18" t="s">
        <v>1698</v>
      </c>
      <c r="J1414" s="16" t="s">
        <v>1736</v>
      </c>
      <c r="K1414" s="17" t="s">
        <v>3284</v>
      </c>
      <c r="L1414" s="16"/>
      <c r="M1414" s="16" t="str">
        <f>IF(db[[#This Row],[QTY/ CTN]]="","",SUBSTITUTE(SUBSTITUTE(SUBSTITUTE(db[[#This Row],[QTY/ CTN]]," ","_",2),"(",""),")","")&amp;"_")</f>
        <v>72 PCS_</v>
      </c>
      <c r="N1414" s="16">
        <f>IF(db[[#This Row],[H_QTY/ CTN]]="","",SEARCH("_",db[[#This Row],[H_QTY/ CTN]]))</f>
        <v>7</v>
      </c>
      <c r="O1414" s="16">
        <f>IF(db[[#This Row],[H_QTY/ CTN]]="","",LEN(db[[#This Row],[H_QTY/ CTN]]))</f>
        <v>7</v>
      </c>
      <c r="P1414" s="99" t="str">
        <f>IF(db[[#This Row],[H_QTY/ CTN]]="","",LEFT(db[[#This Row],[H_QTY/ CTN]],db[[#This Row],[H_1]]-1))</f>
        <v>72 PCS</v>
      </c>
      <c r="Q1414" s="99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magicboardtk2001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2622</v>
      </c>
      <c r="E1415" s="4" t="s">
        <v>2606</v>
      </c>
      <c r="F1415" s="56"/>
      <c r="H1415" s="32" t="e">
        <f>IF(db[[#This Row],[NB NOTA_C]]="","",COUNTIF([2]!B_MSK[concat],db[[#This Row],[NB NOTA_C]]))</f>
        <v>#REF!</v>
      </c>
      <c r="I1415" s="7" t="s">
        <v>1698</v>
      </c>
      <c r="J1415" s="3" t="s">
        <v>1736</v>
      </c>
      <c r="K1415" s="1" t="s">
        <v>3284</v>
      </c>
      <c r="M1415" s="1" t="str">
        <f>IF(db[[#This Row],[QTY/ CTN]]="","",SUBSTITUTE(SUBSTITUTE(SUBSTITUTE(db[[#This Row],[QTY/ CTN]]," ","_",2),"(",""),")","")&amp;"_")</f>
        <v>72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72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72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72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magicboardtk2002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2623</v>
      </c>
      <c r="E1416" s="4" t="s">
        <v>2607</v>
      </c>
      <c r="F1416" s="2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1734</v>
      </c>
      <c r="K1416" s="1" t="s">
        <v>3284</v>
      </c>
      <c r="M1416" s="1" t="str">
        <f>IF(db[[#This Row],[QTY/ CTN]]="","",SUBSTITUTE(SUBSTITUTE(SUBSTITUTE(db[[#This Row],[QTY/ CTN]]," ","_",2),"(",""),")","")&amp;"_")</f>
        <v>96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96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96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96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magicboardtk207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2624</v>
      </c>
      <c r="E1417" s="4" t="s">
        <v>2608</v>
      </c>
      <c r="F1417" s="56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1725</v>
      </c>
      <c r="K1417" s="1" t="s">
        <v>3284</v>
      </c>
      <c r="M1417" s="1" t="str">
        <f>IF(db[[#This Row],[QTY/ CTN]]="","",SUBSTITUTE(SUBSTITUTE(SUBSTITUTE(db[[#This Row],[QTY/ CTN]]," ","_",2),"(",""),")","")&amp;"_")</f>
        <v>144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8" t="str">
        <f>IF(db[[#This Row],[H_QTY/ CTN]]="","",LEFT(db[[#This Row],[H_QTY/ CTN]],db[[#This Row],[H_1]]-1))</f>
        <v>144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144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144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magicboardtk606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2625</v>
      </c>
      <c r="E1418" s="4" t="s">
        <v>2609</v>
      </c>
      <c r="F1418" s="56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1736</v>
      </c>
      <c r="K1418" s="1" t="s">
        <v>3284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magicboardtk721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2630</v>
      </c>
      <c r="E1419" s="4" t="s">
        <v>2614</v>
      </c>
      <c r="F1419" s="2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magicboardtk716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2626</v>
      </c>
      <c r="E1420" s="4" t="s">
        <v>2610</v>
      </c>
      <c r="F1420" s="56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1736</v>
      </c>
      <c r="K1420" s="1" t="s">
        <v>3284</v>
      </c>
      <c r="M1420" s="1" t="str">
        <f>IF(db[[#This Row],[QTY/ CTN]]="","",SUBSTITUTE(SUBSTITUTE(SUBSTITUTE(db[[#This Row],[QTY/ CTN]]," ","_",2),"(",""),")","")&amp;"_")</f>
        <v>72 PCS_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72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72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72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magicboardtx806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2580</v>
      </c>
      <c r="E1421" s="4" t="s">
        <v>2573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1725</v>
      </c>
      <c r="K1421" s="1" t="s">
        <v>3284</v>
      </c>
      <c r="M1421" s="1" t="str">
        <f>IF(db[[#This Row],[QTY/ CTN]]="","",SUBSTITUTE(SUBSTITUTE(SUBSTITUTE(db[[#This Row],[QTY/ CTN]]," ","_",2),"(",""),")","")&amp;"_")</f>
        <v>144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144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144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144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magicboardtk808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2627</v>
      </c>
      <c r="E1422" s="4" t="s">
        <v>2611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1736</v>
      </c>
      <c r="K1422" s="1" t="s">
        <v>3284</v>
      </c>
      <c r="M1422" s="1" t="str">
        <f>IF(db[[#This Row],[QTY/ CTN]]="","",SUBSTITUTE(SUBSTITUTE(SUBSTITUTE(db[[#This Row],[QTY/ CTN]]," ","_",2),"(",""),")","")&amp;"_")</f>
        <v>72 PCS_</v>
      </c>
      <c r="N1422" s="1">
        <f>IF(db[[#This Row],[H_QTY/ CTN]]="","",SEARCH("_",db[[#This Row],[H_QTY/ CTN]]))</f>
        <v>7</v>
      </c>
      <c r="O1422" s="1">
        <f>IF(db[[#This Row],[H_QTY/ CTN]]="","",LEN(db[[#This Row],[H_QTY/ CTN]]))</f>
        <v>7</v>
      </c>
      <c r="P1422" s="98" t="str">
        <f>IF(db[[#This Row],[H_QTY/ CTN]]="","",LEFT(db[[#This Row],[H_QTY/ CTN]],db[[#This Row],[H_1]]-1))</f>
        <v>72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72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72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magicboardtk901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2628</v>
      </c>
      <c r="E1423" s="4" t="s">
        <v>2612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1725</v>
      </c>
      <c r="K1423" s="1" t="s">
        <v>3284</v>
      </c>
      <c r="M1423" s="1" t="str">
        <f>IF(db[[#This Row],[QTY/ CTN]]="","",SUBSTITUTE(SUBSTITUTE(SUBSTITUTE(db[[#This Row],[QTY/ CTN]]," ","_",2),"(",""),")","")&amp;"_")</f>
        <v>144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8" t="str">
        <f>IF(db[[#This Row],[H_QTY/ CTN]]="","",LEFT(db[[#This Row],[H_QTY/ CTN]],db[[#This Row],[H_1]]-1))</f>
        <v>144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144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144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magicboardtk9810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2618</v>
      </c>
      <c r="E1424" s="4" t="s">
        <v>2602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1809</v>
      </c>
      <c r="K1424" s="1" t="s">
        <v>3284</v>
      </c>
      <c r="M1424" s="1" t="str">
        <f>IF(db[[#This Row],[QTY/ CTN]]="","",SUBSTITUTE(SUBSTITUTE(SUBSTITUTE(db[[#This Row],[QTY/ CTN]]," ","_",2),"(",""),")","")&amp;"_")</f>
        <v>80 PCS_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7</v>
      </c>
      <c r="P1424" s="98" t="str">
        <f>IF(db[[#This Row],[H_QTY/ CTN]]="","",LEFT(db[[#This Row],[H_QTY/ CTN]],db[[#This Row],[H_1]]-1))</f>
        <v>80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80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80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magicboardtk9811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2619</v>
      </c>
      <c r="E1425" s="4" t="s">
        <v>2603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1725</v>
      </c>
      <c r="K1425" s="1" t="s">
        <v>3284</v>
      </c>
      <c r="M1425" s="1" t="str">
        <f>IF(db[[#This Row],[QTY/ CTN]]="","",SUBSTITUTE(SUBSTITUTE(SUBSTITUTE(db[[#This Row],[QTY/ CTN]]," ","_",2),"(",""),")","")&amp;"_")</f>
        <v>144 PCS_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144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144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144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2620</v>
      </c>
      <c r="E1426" s="4" t="s">
        <v>2604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1734</v>
      </c>
      <c r="K1426" s="1" t="s">
        <v>3284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magicboardtk9813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2621</v>
      </c>
      <c r="E1427" s="4" t="s">
        <v>2605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1728</v>
      </c>
      <c r="K1427" s="1" t="s">
        <v>3284</v>
      </c>
      <c r="M1427" s="1" t="str">
        <f>IF(db[[#This Row],[QTY/ CTN]]="","",SUBSTITUTE(SUBSTITUTE(SUBSTITUTE(db[[#This Row],[QTY/ CTN]]," ","_",2),"(",""),")","")&amp;"_")</f>
        <v>120 PCS_</v>
      </c>
      <c r="N1427" s="1">
        <f>IF(db[[#This Row],[H_QTY/ CTN]]="","",SEARCH("_",db[[#This Row],[H_QTY/ CTN]]))</f>
        <v>8</v>
      </c>
      <c r="O1427" s="1">
        <f>IF(db[[#This Row],[H_QTY/ CTN]]="","",LEN(db[[#This Row],[H_QTY/ CTN]]))</f>
        <v>8</v>
      </c>
      <c r="P1427" s="98" t="str">
        <f>IF(db[[#This Row],[H_QTY/ CTN]]="","",LEFT(db[[#This Row],[H_QTY/ CTN]],db[[#This Row],[H_1]]-1))</f>
        <v>120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120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120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magicboardtk9903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2629</v>
      </c>
      <c r="E1428" s="4" t="s">
        <v>2613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1736</v>
      </c>
      <c r="K1428" s="1" t="s">
        <v>3284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magicboardtk105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2631</v>
      </c>
      <c r="E1429" s="4" t="s">
        <v>2615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1734</v>
      </c>
      <c r="K1429" s="1" t="s">
        <v>3284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magicboardtk106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2632</v>
      </c>
      <c r="E1430" s="4" t="s">
        <v>2616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1734</v>
      </c>
      <c r="K1430" s="1" t="s">
        <v>3284</v>
      </c>
      <c r="M1430" s="1" t="str">
        <f>IF(db[[#This Row],[QTY/ CTN]]="","",SUBSTITUTE(SUBSTITUTE(SUBSTITUTE(db[[#This Row],[QTY/ CTN]]," ","_",2),"(",""),")","")&amp;"_")</f>
        <v>96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96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96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96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malamshintoengb1wpolos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1236</v>
      </c>
      <c r="E1431" s="4" t="s">
        <v>1531</v>
      </c>
      <c r="F1431" s="56"/>
      <c r="G1431" s="1" t="s">
        <v>1682</v>
      </c>
      <c r="H1431" s="32" t="e">
        <f>IF(db[[#This Row],[NB NOTA_C]]="","",COUNTIF([2]!B_MSK[concat],db[[#This Row],[NB NOTA_C]]))</f>
        <v>#REF!</v>
      </c>
      <c r="I1431" s="6" t="s">
        <v>1716</v>
      </c>
      <c r="J1431" s="1" t="s">
        <v>1843</v>
      </c>
      <c r="K1431" s="1" t="s">
        <v>2966</v>
      </c>
      <c r="M1431" s="1" t="str">
        <f>IF(db[[#This Row],[QTY/ CTN]]="","",SUBSTITUTE(SUBSTITUTE(SUBSTITUTE(db[[#This Row],[QTY/ CTN]]," ","_",2),"(",""),")","")&amp;"_")</f>
        <v>180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180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180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180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malamshintoengb612w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1237</v>
      </c>
      <c r="E1432" s="4" t="s">
        <v>1532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1844</v>
      </c>
      <c r="K1432" s="1" t="s">
        <v>2966</v>
      </c>
      <c r="M1432" s="1" t="str">
        <f>IF(db[[#This Row],[QTY/ CTN]]="","",SUBSTITUTE(SUBSTITUTE(SUBSTITUTE(db[[#This Row],[QTY/ CTN]]," ","_",2),"(",""),")","")&amp;"_")</f>
        <v>150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150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150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150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malamshintoengk1wpolos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1238</v>
      </c>
      <c r="E1433" s="4" t="s">
        <v>1533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1845</v>
      </c>
      <c r="K1433" s="1" t="s">
        <v>2966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1239</v>
      </c>
      <c r="E1434" s="4" t="s">
        <v>1534</v>
      </c>
      <c r="F1434" s="56"/>
      <c r="G1434" s="1" t="s">
        <v>1682</v>
      </c>
      <c r="H1434" s="32" t="e">
        <f>IF(db[[#This Row],[NB NOTA_C]]="","",COUNTIF([2]!B_MSK[concat],db[[#This Row],[NB NOTA_C]]))</f>
        <v>#REF!</v>
      </c>
      <c r="I1434" s="6" t="s">
        <v>1716</v>
      </c>
      <c r="J1434" s="1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malamshintoengk612w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1239</v>
      </c>
      <c r="E1435" s="4" t="s">
        <v>2894</v>
      </c>
      <c r="F1435" s="56"/>
      <c r="H1435" s="32" t="e">
        <f>IF(db[[#This Row],[NB NOTA_C]]="","",COUNTIF([2]!B_MSK[concat],db[[#This Row],[NB NOTA_C]]))</f>
        <v>#REF!</v>
      </c>
      <c r="I1435" s="7" t="s">
        <v>1716</v>
      </c>
      <c r="J1435" s="3" t="s">
        <v>1845</v>
      </c>
      <c r="K1435" s="1" t="s">
        <v>2966</v>
      </c>
      <c r="M1435" s="1" t="str">
        <f>IF(db[[#This Row],[QTY/ CTN]]="","",SUBSTITUTE(SUBSTITUTE(SUBSTITUTE(db[[#This Row],[QTY/ CTN]]," ","_",2),"(",""),")","")&amp;"_")</f>
        <v>480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480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480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480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1240</v>
      </c>
      <c r="E1436" s="4" t="s">
        <v>3052</v>
      </c>
      <c r="F1436" s="56"/>
      <c r="H1436" s="32" t="e">
        <f>IF(db[[#This Row],[NB NOTA_C]]="","",COUNTIF([2]!B_MSK[concat],db[[#This Row],[NB NOTA_C]]))</f>
        <v>#REF!</v>
      </c>
      <c r="I1436" s="7" t="s">
        <v>1716</v>
      </c>
      <c r="J1436" s="3" t="s">
        <v>1846</v>
      </c>
      <c r="K1436" s="1" t="s">
        <v>2966</v>
      </c>
      <c r="L1436" s="3"/>
      <c r="M1436" s="3" t="str">
        <f>IF(db[[#This Row],[QTY/ CTN]]="","",SUBSTITUTE(SUBSTITUTE(SUBSTITUTE(db[[#This Row],[QTY/ CTN]]," ","_",2),"(",""),")","")&amp;"_")</f>
        <v>210 PCS_</v>
      </c>
      <c r="N1436" s="3">
        <f>IF(db[[#This Row],[H_QTY/ CTN]]="","",SEARCH("_",db[[#This Row],[H_QTY/ CTN]]))</f>
        <v>8</v>
      </c>
      <c r="O1436" s="3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malamshintoengtg1wpolos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1240</v>
      </c>
      <c r="E1437" s="4" t="s">
        <v>1535</v>
      </c>
      <c r="F1437" s="56"/>
      <c r="G1437" s="1" t="s">
        <v>1682</v>
      </c>
      <c r="H1437" s="32" t="e">
        <f>IF(db[[#This Row],[NB NOTA_C]]="","",COUNTIF([2]!B_MSK[concat],db[[#This Row],[NB NOTA_C]]))</f>
        <v>#REF!</v>
      </c>
      <c r="I1437" s="6" t="s">
        <v>1716</v>
      </c>
      <c r="J1437" s="1" t="s">
        <v>1846</v>
      </c>
      <c r="K1437" s="1" t="s">
        <v>2966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malamshintoengtg612w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1241</v>
      </c>
      <c r="E1438" s="4" t="s">
        <v>1536</v>
      </c>
      <c r="F1438" s="56"/>
      <c r="G1438" s="1" t="s">
        <v>1682</v>
      </c>
      <c r="H1438" s="32" t="e">
        <f>IF(db[[#This Row],[NB NOTA_C]]="","",COUNTIF([2]!B_MSK[concat],db[[#This Row],[NB NOTA_C]]))</f>
        <v>#REF!</v>
      </c>
      <c r="I1438" s="6" t="s">
        <v>1716</v>
      </c>
      <c r="J1438" s="1" t="s">
        <v>1846</v>
      </c>
      <c r="K1438" s="1" t="s">
        <v>2966</v>
      </c>
      <c r="M1438" s="1" t="str">
        <f>IF(db[[#This Row],[QTY/ CTN]]="","",SUBSTITUTE(SUBSTITUTE(SUBSTITUTE(db[[#This Row],[QTY/ CTN]]," ","_",2),"(",""),")","")&amp;"_")</f>
        <v>210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210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210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210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73" t="str">
        <f>LOWER(SUBSTITUTE(SUBSTITUTE(SUBSTITUTE(SUBSTITUTE(SUBSTITUTE(SUBSTITUTE(db[[#This Row],[NB BM]]," ",),".",""),"-",""),"(",""),")",""),"/",""))</f>
        <v>mapbatiksika</v>
      </c>
      <c r="B143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9" s="73" t="str">
        <f>LOWER(SUBSTITUTE(SUBSTITUTE(SUBSTITUTE(SUBSTITUTE(SUBSTITUTE(SUBSTITUTE(SUBSTITUTE(SUBSTITUTE(SUBSTITUTE(db[[#This Row],[NB PAJAK]]," ",""),"-",""),"(",""),")",""),".",""),",",""),"/",""),"""",""),"+",""))</f>
        <v/>
      </c>
      <c r="D1439" s="74" t="s">
        <v>5066</v>
      </c>
      <c r="E1439" s="74" t="s">
        <v>5065</v>
      </c>
      <c r="F1439" s="75"/>
      <c r="G1439" s="76"/>
      <c r="H1439" s="77" t="e">
        <f>IF(db[[#This Row],[NB NOTA_C]]="","",COUNTIF([2]!B_MSK[concat],db[[#This Row],[NB NOTA_C]]))</f>
        <v>#REF!</v>
      </c>
      <c r="I1439" s="78" t="s">
        <v>1697</v>
      </c>
      <c r="J1439" s="73" t="s">
        <v>1848</v>
      </c>
      <c r="K1439" s="76" t="s">
        <v>2968</v>
      </c>
      <c r="L1439" s="73"/>
      <c r="M1439" s="73" t="str">
        <f>IF(db[[#This Row],[QTY/ CTN]]="","",SUBSTITUTE(SUBSTITUTE(SUBSTITUTE(db[[#This Row],[QTY/ CTN]]," ","_",2),"(",""),")","")&amp;"_")</f>
        <v>600 PCS_</v>
      </c>
      <c r="N1439" s="73">
        <f>IF(db[[#This Row],[H_QTY/ CTN]]="","",SEARCH("_",db[[#This Row],[H_QTY/ CTN]]))</f>
        <v>8</v>
      </c>
      <c r="O1439" s="73">
        <f>IF(db[[#This Row],[H_QTY/ CTN]]="","",LEN(db[[#This Row],[H_QTY/ CTN]]))</f>
        <v>8</v>
      </c>
      <c r="P1439" s="105" t="str">
        <f>IF(db[[#This Row],[H_QTY/ CTN]]="","",LEFT(db[[#This Row],[H_QTY/ CTN]],db[[#This Row],[H_1]]-1))</f>
        <v>600 PCS</v>
      </c>
      <c r="Q1439" s="10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600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600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mapdataamplopmicrotopf53b6115x23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4838</v>
      </c>
      <c r="E1440" s="4" t="s">
        <v>4836</v>
      </c>
      <c r="F1440" s="56"/>
      <c r="H1440" s="34" t="e">
        <f>IF(db[[#This Row],[NB NOTA_C]]="","",COUNTIF([2]!B_MSK[concat],db[[#This Row],[NB NOTA_C]]))</f>
        <v>#REF!</v>
      </c>
      <c r="I1440" s="7" t="s">
        <v>1698</v>
      </c>
      <c r="J1440" s="3" t="s">
        <v>1842</v>
      </c>
      <c r="K1440" s="1" t="s">
        <v>2968</v>
      </c>
      <c r="L1440" s="3"/>
      <c r="M1440" s="3" t="str">
        <f>IF(db[[#This Row],[QTY/ CTN]]="","",SUBSTITUTE(SUBSTITUTE(SUBSTITUTE(db[[#This Row],[QTY/ CTN]]," ","_",2),"(",""),")","")&amp;"_")</f>
        <v>100 LSN_</v>
      </c>
      <c r="N1440" s="3">
        <f>IF(db[[#This Row],[H_QTY/ CTN]]="","",SEARCH("_",db[[#This Row],[H_QTY/ CTN]]))</f>
        <v>8</v>
      </c>
      <c r="O1440" s="3">
        <f>IF(db[[#This Row],[H_QTY/ CTN]]="","",LEN(db[[#This Row],[H_QTY/ CTN]]))</f>
        <v>8</v>
      </c>
      <c r="P1440" s="95" t="str">
        <f>IF(db[[#This Row],[H_QTY/ CTN]]="","",LEFT(db[[#This Row],[H_QTY/ CTN]],db[[#This Row],[H_1]]-1))</f>
        <v>100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100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mapdataamplopmicrotopf54a517x233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4839</v>
      </c>
      <c r="E1441" s="4" t="s">
        <v>4837</v>
      </c>
      <c r="F1441" s="56"/>
      <c r="H1441" s="34" t="e">
        <f>IF(db[[#This Row],[NB NOTA_C]]="","",COUNTIF([2]!B_MSK[concat],db[[#This Row],[NB NOTA_C]]))</f>
        <v>#REF!</v>
      </c>
      <c r="I1441" s="7" t="s">
        <v>1698</v>
      </c>
      <c r="J1441" s="3" t="s">
        <v>1731</v>
      </c>
      <c r="K1441" s="1" t="s">
        <v>2968</v>
      </c>
      <c r="L1441" s="3"/>
      <c r="M1441" s="3" t="str">
        <f>IF(db[[#This Row],[QTY/ CTN]]="","",SUBSTITUTE(SUBSTITUTE(SUBSTITUTE(db[[#This Row],[QTY/ CTN]]," ","_",2),"(",""),")","")&amp;"_")</f>
        <v>60 LSN_</v>
      </c>
      <c r="N1441" s="3">
        <f>IF(db[[#This Row],[H_QTY/ CTN]]="","",SEARCH("_",db[[#This Row],[H_QTY/ CTN]]))</f>
        <v>7</v>
      </c>
      <c r="O1441" s="3">
        <f>IF(db[[#This Row],[H_QTY/ CTN]]="","",LEN(db[[#This Row],[H_QTY/ CTN]]))</f>
        <v>7</v>
      </c>
      <c r="P1441" s="95" t="str">
        <f>IF(db[[#This Row],[H_QTY/ CTN]]="","",LEFT(db[[#This Row],[H_QTY/ CTN]],db[[#This Row],[H_1]]-1))</f>
        <v>60 LSN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</v>
      </c>
      <c r="S1441" s="95" t="str">
        <f>IF(db[[#This Row],[QTY/ CTN B]]="","",RIGHT(db[[#This Row],[QTY/ CTN B]],LEN(db[[#This Row],[QTY/ CTN B]])-SEARCH(" ",db[[#This Row],[QTY/ CTN B]],1)))</f>
        <v>LSN</v>
      </c>
      <c r="T1441" s="95">
        <f>IF(db[[#This Row],[QTY/ CTN TG]]="",IF(db[[#This Row],[STN TG]]="","",12),LEFT(db[[#This Row],[QTY/ CTN TG]],SEARCH(" ",db[[#This Row],[QTY/ CTN TG]],1)-1))</f>
        <v>12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mapdatabm53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4046</v>
      </c>
      <c r="E1442" s="21" t="s">
        <v>4039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1698</v>
      </c>
      <c r="J1442" s="16" t="s">
        <v>1848</v>
      </c>
      <c r="K1442" s="17" t="s">
        <v>2968</v>
      </c>
      <c r="L1442" s="16"/>
      <c r="M1442" s="16" t="str">
        <f>IF(db[[#This Row],[QTY/ CTN]]="","",SUBSTITUTE(SUBSTITUTE(SUBSTITUTE(db[[#This Row],[QTY/ CTN]]," ","_",2),"(",""),")","")&amp;"_")</f>
        <v>600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600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600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600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mapdatacf57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4047</v>
      </c>
      <c r="E1443" s="21" t="s">
        <v>4040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1698</v>
      </c>
      <c r="J1443" s="16" t="s">
        <v>1759</v>
      </c>
      <c r="K1443" s="17" t="s">
        <v>2968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99" t="str">
        <f>IF(db[[#This Row],[H_QTY/ CTN]]="","",LEFT(db[[#This Row],[H_QTY/ CTN]],db[[#This Row],[H_1]]-1))</f>
        <v>240 PCS</v>
      </c>
      <c r="Q1443" s="99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240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240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mapdokumenkeeper40lbrtnt021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1243</v>
      </c>
      <c r="E1444" s="4" t="s">
        <v>1538</v>
      </c>
      <c r="F1444" s="56"/>
      <c r="G1444" s="1" t="s">
        <v>1682</v>
      </c>
      <c r="H1444" s="32" t="e">
        <f>IF(db[[#This Row],[NB NOTA_C]]="","",COUNTIF([2]!B_MSK[concat],db[[#This Row],[NB NOTA_C]]))</f>
        <v>#REF!</v>
      </c>
      <c r="I1444" s="6" t="s">
        <v>1701</v>
      </c>
      <c r="J1444" s="1" t="s">
        <v>1847</v>
      </c>
      <c r="K1444" s="1" t="s">
        <v>2968</v>
      </c>
      <c r="M1444" s="1" t="str">
        <f>IF(db[[#This Row],[QTY/ CTN]]="","",SUBSTITUTE(SUBSTITUTE(SUBSTITUTE(db[[#This Row],[QTY/ CTN]]," ","_",2),"(",""),")","")&amp;"_")</f>
        <v>4 BOX_45 PCS_</v>
      </c>
      <c r="N1444" s="1">
        <f>IF(db[[#This Row],[H_QTY/ CTN]]="","",SEARCH("_",db[[#This Row],[H_QTY/ CTN]]))</f>
        <v>6</v>
      </c>
      <c r="O1444" s="1">
        <f>IF(db[[#This Row],[H_QTY/ CTN]]="","",LEN(db[[#This Row],[H_QTY/ CTN]]))</f>
        <v>13</v>
      </c>
      <c r="P1444" s="98" t="str">
        <f>IF(db[[#This Row],[H_QTY/ CTN]]="","",LEFT(db[[#This Row],[H_QTY/ CTN]],db[[#This Row],[H_1]]-1))</f>
        <v>4 BOX</v>
      </c>
      <c r="Q1444" s="95" t="str">
        <f>IF(NOT(db[[#This Row],[H_1]]=db[[#This Row],[H_2]]),MID(db[[#This Row],[H_QTY/ CTN]],db[[#This Row],[H_1]]+1,db[[#This Row],[H_2]]-db[[#This Row],[H_1]]-1),"")</f>
        <v>45 PCS</v>
      </c>
      <c r="R1444" s="95" t="str">
        <f>IF(db[[#This Row],[QTY/ CTN B]]="","",LEFT(db[[#This Row],[QTY/ CTN B]],SEARCH(" ",db[[#This Row],[QTY/ CTN B]],1)-1))</f>
        <v>4</v>
      </c>
      <c r="S1444" s="95" t="str">
        <f>IF(db[[#This Row],[QTY/ CTN B]]="","",RIGHT(db[[#This Row],[QTY/ CTN B]],LEN(db[[#This Row],[QTY/ CTN B]])-SEARCH(" ",db[[#This Row],[QTY/ CTN B]],1)))</f>
        <v>BOX</v>
      </c>
      <c r="T1444" s="95" t="str">
        <f>IF(db[[#This Row],[QTY/ CTN TG]]="",IF(db[[#This Row],[STN TG]]="","",12),LEFT(db[[#This Row],[QTY/ CTN TG]],SEARCH(" ",db[[#This Row],[QTY/ CTN TG]],1)-1))</f>
        <v>45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mapjaringtz6003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4315</v>
      </c>
      <c r="E1445" s="21" t="s">
        <v>4309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2276</v>
      </c>
      <c r="J1445" s="16" t="s">
        <v>1766</v>
      </c>
      <c r="K1445" s="17" t="s">
        <v>2968</v>
      </c>
      <c r="L1445" s="16"/>
      <c r="M1445" s="16" t="str">
        <f>IF(db[[#This Row],[QTY/ CTN]]="","",SUBSTITUTE(SUBSTITUTE(SUBSTITUTE(db[[#This Row],[QTY/ CTN]]," ","_",2),"(",""),")","")&amp;"_")</f>
        <v>80 LSN_</v>
      </c>
      <c r="N1445" s="16">
        <f>IF(db[[#This Row],[H_QTY/ CTN]]="","",SEARCH("_",db[[#This Row],[H_QTY/ CTN]]))</f>
        <v>7</v>
      </c>
      <c r="O1445" s="16">
        <f>IF(db[[#This Row],[H_QTY/ CTN]]="","",LEN(db[[#This Row],[H_QTY/ CTN]]))</f>
        <v>7</v>
      </c>
      <c r="P1445" s="99" t="str">
        <f>IF(db[[#This Row],[H_QTY/ CTN]]="","",LEFT(db[[#This Row],[H_QTY/ CTN]],db[[#This Row],[H_1]]-1))</f>
        <v>80 LSN</v>
      </c>
      <c r="Q1445" s="99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80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960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1244</v>
      </c>
      <c r="E1446" s="4" t="s">
        <v>3685</v>
      </c>
      <c r="F1446" s="2"/>
      <c r="H1446" s="32" t="e">
        <f>IF(db[[#This Row],[NB NOTA_C]]="","",COUNTIF([2]!B_MSK[concat],db[[#This Row],[NB NOTA_C]]))</f>
        <v>#REF!</v>
      </c>
      <c r="I1446" s="6" t="s">
        <v>1697</v>
      </c>
      <c r="J1446" s="1" t="s">
        <v>1799</v>
      </c>
      <c r="K1446" s="1" t="s">
        <v>2968</v>
      </c>
      <c r="M1446" s="1" t="str">
        <f>IF(db[[#This Row],[QTY/ CTN]]="","",SUBSTITUTE(SUBSTITUTE(SUBSTITUTE(db[[#This Row],[QTY/ CTN]]," ","_",2),"(",""),")","")&amp;"_")</f>
        <v>50 LSN_</v>
      </c>
      <c r="N1446" s="1">
        <f>IF(db[[#This Row],[H_QTY/ CTN]]="","",SEARCH("_",db[[#This Row],[H_QTY/ CTN]]))</f>
        <v>7</v>
      </c>
      <c r="O1446" s="1">
        <f>IF(db[[#This Row],[H_QTY/ CTN]]="","",LEN(db[[#This Row],[H_QTY/ CTN]]))</f>
        <v>7</v>
      </c>
      <c r="P1446" s="98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mapsikakcgac05biru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1244</v>
      </c>
      <c r="E1447" s="4" t="s">
        <v>3399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7" t="s">
        <v>1697</v>
      </c>
      <c r="J1447" s="3" t="s">
        <v>1799</v>
      </c>
      <c r="K1447" s="1" t="s">
        <v>2968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mapsikakcgac05hijau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4471</v>
      </c>
      <c r="E1448" s="4" t="s">
        <v>4470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7" t="s">
        <v>1697</v>
      </c>
      <c r="J1448" s="3" t="s">
        <v>1799</v>
      </c>
      <c r="K1448" s="1" t="s">
        <v>2968</v>
      </c>
      <c r="L1448" s="3"/>
      <c r="M1448" s="3" t="str">
        <f>IF(db[[#This Row],[QTY/ CTN]]="","",SUBSTITUTE(SUBSTITUTE(SUBSTITUTE(db[[#This Row],[QTY/ CTN]]," ","_",2),"(",""),")","")&amp;"_")</f>
        <v>50 LSN_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3687</v>
      </c>
      <c r="E1449" s="4" t="s">
        <v>3686</v>
      </c>
      <c r="F1449" s="56"/>
      <c r="H1449" s="32" t="e">
        <f>IF(db[[#This Row],[NB NOTA_C]]="","",COUNTIF([2]!B_MSK[concat],db[[#This Row],[NB NOTA_C]]))</f>
        <v>#REF!</v>
      </c>
      <c r="I1449" s="6" t="s">
        <v>1697</v>
      </c>
      <c r="J1449" s="1" t="s">
        <v>1799</v>
      </c>
      <c r="K1449" s="1" t="s">
        <v>2968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mapsikakcgac05kuning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3687</v>
      </c>
      <c r="E1450" s="4" t="s">
        <v>4147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mapsikakcgac05merah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3647</v>
      </c>
      <c r="E1451" s="4" t="s">
        <v>3648</v>
      </c>
      <c r="F1451" s="56"/>
      <c r="H1451" s="32" t="e">
        <f>IF(db[[#This Row],[NB NOTA_C]]="","",COUNTIF([2]!B_MSK[concat],db[[#This Row],[NB NOTA_C]]))</f>
        <v>#REF!</v>
      </c>
      <c r="I1451" s="6" t="s">
        <v>1697</v>
      </c>
      <c r="J1451" s="1" t="s">
        <v>1799</v>
      </c>
      <c r="K1451" s="1" t="s">
        <v>2968</v>
      </c>
      <c r="M1451" s="1" t="str">
        <f>IF(db[[#This Row],[QTY/ CTN]]="","",SUBSTITUTE(SUBSTITUTE(SUBSTITUTE(db[[#This Row],[QTY/ CTN]]," ","_",2),"(",""),")","")&amp;"_")</f>
        <v>50 LSN_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8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1247</v>
      </c>
      <c r="E1452" s="4" t="s">
        <v>4509</v>
      </c>
      <c r="F1452" s="56"/>
      <c r="G1452" s="1" t="s">
        <v>1682</v>
      </c>
      <c r="H1452" s="32" t="e">
        <f>IF(db[[#This Row],[NB NOTA_C]]="","",COUNTIF([2]!B_MSK[concat],db[[#This Row],[NB NOTA_C]]))</f>
        <v>#REF!</v>
      </c>
      <c r="I1452" s="7" t="s">
        <v>1697</v>
      </c>
      <c r="J1452" s="3" t="s">
        <v>1799</v>
      </c>
      <c r="K1452" s="1" t="s">
        <v>2968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mapsikakcgac05putih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1247</v>
      </c>
      <c r="E1453" s="4" t="s">
        <v>3400</v>
      </c>
      <c r="F1453" s="56"/>
      <c r="G1453" s="1" t="s">
        <v>1682</v>
      </c>
      <c r="H1453" s="32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mapkancingsikaac25biru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4821</v>
      </c>
      <c r="E1454" s="4" t="s">
        <v>4820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mapkcgatosgiru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5457</v>
      </c>
      <c r="E1455" s="4" t="s">
        <v>5454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mapkcgatosmerah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5458</v>
      </c>
      <c r="E1456" s="4" t="s">
        <v>5455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mapkcgatoskuning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4" t="s">
        <v>5459</v>
      </c>
      <c r="E1457" s="4" t="s">
        <v>5456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mapclearholderac105putih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1242</v>
      </c>
      <c r="E1458" s="4" t="s">
        <v>3931</v>
      </c>
      <c r="F1458" s="56"/>
      <c r="H1458" s="34" t="e">
        <f>IF(db[[#This Row],[NB NOTA_C]]="","",COUNTIF([2]!B_MSK[concat],db[[#This Row],[NB NOTA_C]]))</f>
        <v>#REF!</v>
      </c>
      <c r="I1458" s="7" t="s">
        <v>1697</v>
      </c>
      <c r="J1458" s="3" t="s">
        <v>1731</v>
      </c>
      <c r="K1458" s="1" t="s">
        <v>2968</v>
      </c>
      <c r="L1458" s="3"/>
      <c r="M1458" s="3" t="str">
        <f>IF(db[[#This Row],[QTY/ CTN]]="","",SUBSTITUTE(SUBSTITUTE(SUBSTITUTE(db[[#This Row],[QTY/ CTN]]," ","_",2),"(",""),")","")&amp;"_")</f>
        <v>60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60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mapclearholderac105biru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4175</v>
      </c>
      <c r="E1459" s="21" t="s">
        <v>4171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1697</v>
      </c>
      <c r="J1459" s="16" t="s">
        <v>1731</v>
      </c>
      <c r="K1459" s="17" t="s">
        <v>2968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mapclearholderac105hijau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4176</v>
      </c>
      <c r="E1460" s="21" t="s">
        <v>4172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mapclearholderac105kuning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4177</v>
      </c>
      <c r="E1461" s="21" t="s">
        <v>4173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mapclearholderac105merah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4178</v>
      </c>
      <c r="E1462" s="21" t="s">
        <v>4174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1697</v>
      </c>
      <c r="J1462" s="16" t="s">
        <v>1731</v>
      </c>
      <c r="K1462" s="17" t="s">
        <v>2968</v>
      </c>
      <c r="L1462" s="16"/>
      <c r="M1462" s="16" t="str">
        <f>IF(db[[#This Row],[QTY/ CTN]]="","",SUBSTITUTE(SUBSTITUTE(SUBSTITUTE(db[[#This Row],[QTY/ CTN]]," ","_",2),"(",""),")","")&amp;"_")</f>
        <v>60 LSN_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99" t="str">
        <f>IF(db[[#This Row],[H_QTY/ CTN]]="","",LEFT(db[[#This Row],[H_QTY/ CTN]],db[[#This Row],[H_1]]-1))</f>
        <v>60 LSN</v>
      </c>
      <c r="Q1462" s="99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60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720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mapschoolbaghijaumuda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4" t="s">
        <v>5517</v>
      </c>
      <c r="E1463" s="4" t="s">
        <v>5506</v>
      </c>
      <c r="F1463" s="56"/>
      <c r="G1463" s="1" t="s">
        <v>1682</v>
      </c>
      <c r="H1463" s="34" t="e">
        <f>IF(db[[#This Row],[NB NOTA_C]]="","",COUNTIF([2]!B_MSK[concat],db[[#This Row],[NB NOTA_C]]))</f>
        <v>#REF!</v>
      </c>
      <c r="I1463" s="7" t="s">
        <v>1698</v>
      </c>
      <c r="J1463" s="3" t="s">
        <v>4729</v>
      </c>
      <c r="K1463" s="1" t="s">
        <v>2968</v>
      </c>
      <c r="L1463" s="3"/>
      <c r="M1463" s="3" t="str">
        <f>IF(db[[#This Row],[QTY/ CTN]]="","",SUBSTITUTE(SUBSTITUTE(SUBSTITUTE(db[[#This Row],[QTY/ CTN]]," ","_",2),"(",""),")","")&amp;"_")</f>
        <v>1 CTN_</v>
      </c>
      <c r="N1463" s="3">
        <f>IF(db[[#This Row],[H_QTY/ CTN]]="","",SEARCH("_",db[[#This Row],[H_QTY/ CTN]]))</f>
        <v>6</v>
      </c>
      <c r="O1463" s="3">
        <f>IF(db[[#This Row],[H_QTY/ CTN]]="","",LEN(db[[#This Row],[H_QTY/ CTN]]))</f>
        <v>6</v>
      </c>
      <c r="P1463" s="95" t="str">
        <f>IF(db[[#This Row],[H_QTY/ CTN]]="","",LEFT(db[[#This Row],[H_QTY/ CTN]],db[[#This Row],[H_1]]-1))</f>
        <v>1 CTN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</v>
      </c>
      <c r="S1463" s="95" t="str">
        <f>IF(db[[#This Row],[QTY/ CTN B]]="","",RIGHT(db[[#This Row],[QTY/ CTN B]],LEN(db[[#This Row],[QTY/ CTN B]])-SEARCH(" ",db[[#This Row],[QTY/ CTN B]],1)))</f>
        <v>CTN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</v>
      </c>
      <c r="Y1463" s="95" t="str">
        <f>IF(db[[#This Row],[STN K]]="",IF(db[[#This Row],[STN TG]]="",db[[#This Row],[STN B]],db[[#This Row],[STN TG]]),db[[#This Row],[STN K]])</f>
        <v>CTN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maprestbio800biru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3732</v>
      </c>
      <c r="E1464" s="21" t="s">
        <v>3727</v>
      </c>
      <c r="F1464" s="57"/>
      <c r="G1464" s="1" t="s">
        <v>1682</v>
      </c>
      <c r="H1464" s="33" t="e">
        <f>IF(db[[#This Row],[NB NOTA_C]]="","",COUNTIF([2]!B_MSK[concat],db[[#This Row],[NB NOTA_C]]))</f>
        <v>#REF!</v>
      </c>
      <c r="I1464" s="7" t="s">
        <v>1704</v>
      </c>
      <c r="J1464" s="16" t="s">
        <v>1759</v>
      </c>
      <c r="K1464" s="17" t="s">
        <v>2968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maprestbio800hijau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3731</v>
      </c>
      <c r="E1465" s="21" t="s">
        <v>3726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maprestbio800hitam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3733</v>
      </c>
      <c r="E1466" s="21" t="s">
        <v>3728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maprestbio800kuning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3730</v>
      </c>
      <c r="E1467" s="21" t="s">
        <v>3725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maprestbio800merah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3729</v>
      </c>
      <c r="E1468" s="21" t="s">
        <v>3724</v>
      </c>
      <c r="F1468" s="57"/>
      <c r="G1468" s="1" t="s">
        <v>1682</v>
      </c>
      <c r="H1468" s="33" t="e">
        <f>IF(db[[#This Row],[NB NOTA_C]]="","",COUNTIF([2]!B_MSK[concat],db[[#This Row],[NB NOTA_C]]))</f>
        <v>#REF!</v>
      </c>
      <c r="I1468" s="7" t="s">
        <v>1704</v>
      </c>
      <c r="J1468" s="16" t="s">
        <v>1759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240 PCS_</v>
      </c>
      <c r="N1468" s="16">
        <f>IF(db[[#This Row],[H_QTY/ CTN]]="","",SEARCH("_",db[[#This Row],[H_QTY/ CTN]]))</f>
        <v>8</v>
      </c>
      <c r="O1468" s="16">
        <f>IF(db[[#This Row],[H_QTY/ CTN]]="","",LEN(db[[#This Row],[H_QTY/ CTN]]))</f>
        <v>8</v>
      </c>
      <c r="P1468" s="99" t="str">
        <f>IF(db[[#This Row],[H_QTY/ CTN]]="","",LEFT(db[[#This Row],[H_QTY/ CTN]],db[[#This Row],[H_1]]-1))</f>
        <v>240 PCS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240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240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maptalisikakcgac06biru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4300</v>
      </c>
      <c r="E1469" s="21" t="s">
        <v>4296</v>
      </c>
      <c r="F1469" s="57"/>
      <c r="G1469" s="17"/>
      <c r="H1469" s="33" t="e">
        <f>IF(db[[#This Row],[NB NOTA_C]]="","",COUNTIF([2]!B_MSK[concat],db[[#This Row],[NB NOTA_C]]))</f>
        <v>#REF!</v>
      </c>
      <c r="I1469" s="7" t="s">
        <v>1697</v>
      </c>
      <c r="J1469" s="16" t="s">
        <v>1799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maptalisikakcgac06merah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4511</v>
      </c>
      <c r="E1470" s="4" t="s">
        <v>4510</v>
      </c>
      <c r="F1470" s="57"/>
      <c r="G1470" s="1" t="s">
        <v>1682</v>
      </c>
      <c r="H1470" s="33" t="e">
        <f>IF(db[[#This Row],[NB NOTA_C]]="","",COUNTIF([2]!B_MSK[concat],db[[#This Row],[NB NOTA_C]]))</f>
        <v>#REF!</v>
      </c>
      <c r="I1470" s="7" t="s">
        <v>1697</v>
      </c>
      <c r="J1470" s="16" t="s">
        <v>1799</v>
      </c>
      <c r="K1470" s="17" t="s">
        <v>2968</v>
      </c>
      <c r="L1470" s="16"/>
      <c r="M1470" s="16" t="str">
        <f>IF(db[[#This Row],[QTY/ CTN]]="","",SUBSTITUTE(SUBSTITUTE(SUBSTITUTE(db[[#This Row],[QTY/ CTN]]," ","_",2),"(",""),")","")&amp;"_")</f>
        <v>50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50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mapzipperbt21ap233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1248</v>
      </c>
      <c r="E1471" s="4" t="s">
        <v>1543</v>
      </c>
      <c r="F1471" s="56"/>
      <c r="G1471" s="1" t="s">
        <v>1682</v>
      </c>
      <c r="H1471" s="32" t="e">
        <f>IF(db[[#This Row],[NB NOTA_C]]="","",COUNTIF([2]!B_MSK[concat],db[[#This Row],[NB NOTA_C]]))</f>
        <v>#REF!</v>
      </c>
      <c r="I1471" s="6" t="s">
        <v>1701</v>
      </c>
      <c r="J1471" s="1" t="s">
        <v>1848</v>
      </c>
      <c r="K1471" s="1" t="s">
        <v>2968</v>
      </c>
      <c r="M1471" s="1" t="str">
        <f>IF(db[[#This Row],[QTY/ CTN]]="","",SUBSTITUTE(SUBSTITUTE(SUBSTITUTE(db[[#This Row],[QTY/ CTN]]," ","_",2),"(",""),")","")&amp;"_")</f>
        <v>600 PCS_</v>
      </c>
      <c r="N1471" s="1">
        <f>IF(db[[#This Row],[H_QTY/ CTN]]="","",SEARCH("_",db[[#This Row],[H_QTY/ CTN]]))</f>
        <v>8</v>
      </c>
      <c r="O1471" s="1">
        <f>IF(db[[#This Row],[H_QTY/ CTN]]="","",LEN(db[[#This Row],[H_QTY/ CTN]]))</f>
        <v>8</v>
      </c>
      <c r="P1471" s="98" t="str">
        <f>IF(db[[#This Row],[H_QTY/ CTN]]="","",LEFT(db[[#This Row],[H_QTY/ CTN]],db[[#This Row],[H_1]]-1))</f>
        <v>600 PCS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mapzipperjalabiru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3777</v>
      </c>
      <c r="E1472" s="21" t="s">
        <v>3762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1759</v>
      </c>
      <c r="K1472" s="17" t="s">
        <v>2968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mapzipperjalahijau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3780</v>
      </c>
      <c r="E1473" s="21" t="s">
        <v>3781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mapzipperjalakuning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3778</v>
      </c>
      <c r="E1474" s="21" t="s">
        <v>3763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mapzipperjalamerah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3779</v>
      </c>
      <c r="E1475" s="21" t="s">
        <v>3764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1697</v>
      </c>
      <c r="J1475" s="16" t="s">
        <v>1759</v>
      </c>
      <c r="K1475" s="17" t="s">
        <v>2968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2" t="str">
        <f>LOWER(SUBSTITUTE(SUBSTITUTE(SUBSTITUTE(SUBSTITUTE(SUBSTITUTE(SUBSTITUTE(db[[#This Row],[NB BM]]," ",),".",""),"-",""),"(",""),")",""),"/",""))</f>
        <v>mapzipperkcg2hijau</v>
      </c>
      <c r="B1476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6" s="12" t="str">
        <f>LOWER(SUBSTITUTE(SUBSTITUTE(SUBSTITUTE(SUBSTITUTE(SUBSTITUTE(SUBSTITUTE(SUBSTITUTE(SUBSTITUTE(SUBSTITUTE(db[[#This Row],[NB PAJAK]]," ",""),"-",""),"(",""),")",""),".",""),",",""),"/",""),"""",""),"+",""))</f>
        <v/>
      </c>
      <c r="D1476" s="13" t="s">
        <v>3650</v>
      </c>
      <c r="E1476" s="22" t="s">
        <v>3649</v>
      </c>
      <c r="F1476" s="64"/>
      <c r="G1476" s="13"/>
      <c r="H1476" s="35" t="e">
        <f>IF(db[[#This Row],[NB NOTA_C]]="","",COUNTIF([2]!B_MSK[concat],db[[#This Row],[NB NOTA_C]]))</f>
        <v>#REF!</v>
      </c>
      <c r="I1476" s="14" t="s">
        <v>1697</v>
      </c>
      <c r="J1476" s="12" t="s">
        <v>1759</v>
      </c>
      <c r="K1476" s="13" t="s">
        <v>2968</v>
      </c>
      <c r="L1476" s="12"/>
      <c r="M1476" s="12" t="str">
        <f>IF(db[[#This Row],[QTY/ CTN]]="","",SUBSTITUTE(SUBSTITUTE(SUBSTITUTE(db[[#This Row],[QTY/ CTN]]," ","_",2),"(",""),")","")&amp;"_")</f>
        <v>240 PCS_</v>
      </c>
      <c r="N1476" s="12">
        <f>IF(db[[#This Row],[H_QTY/ CTN]]="","",SEARCH("_",db[[#This Row],[H_QTY/ CTN]]))</f>
        <v>8</v>
      </c>
      <c r="O1476" s="12">
        <f>IF(db[[#This Row],[H_QTY/ CTN]]="","",LEN(db[[#This Row],[H_QTY/ CTN]]))</f>
        <v>8</v>
      </c>
      <c r="P1476" s="101" t="str">
        <f>IF(db[[#This Row],[H_QTY/ CTN]]="","",LEFT(db[[#This Row],[H_QTY/ CTN]],db[[#This Row],[H_1]]-1))</f>
        <v>240 PCS</v>
      </c>
      <c r="Q1476" s="101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wcolormarriese1386b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1329</v>
      </c>
      <c r="E1477" s="4" t="s">
        <v>1619</v>
      </c>
      <c r="F1477" s="56"/>
      <c r="G1477" s="1" t="s">
        <v>1682</v>
      </c>
      <c r="H1477" s="32" t="e">
        <f>IF(db[[#This Row],[NB NOTA_C]]="","",COUNTIF([2]!B_MSK[concat],db[[#This Row],[NB NOTA_C]]))</f>
        <v>#REF!</v>
      </c>
      <c r="I1477" s="6" t="s">
        <v>1687</v>
      </c>
      <c r="J1477" s="1" t="s">
        <v>1724</v>
      </c>
      <c r="K1477" s="1" t="s">
        <v>2946</v>
      </c>
      <c r="M1477" s="1" t="str">
        <f>IF(db[[#This Row],[QTY/ CTN]]="","",SUBSTITUTE(SUBSTITUTE(SUBSTITUTE(db[[#This Row],[QTY/ CTN]]," ","_",2),"(",""),")","")&amp;"_")</f>
        <v>60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60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60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60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wcolormarries12w1325b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4029</v>
      </c>
      <c r="E1478" s="4" t="s">
        <v>4028</v>
      </c>
      <c r="F1478" s="56"/>
      <c r="H1478" s="32" t="e">
        <f>IF(db[[#This Row],[NB NOTA_C]]="","",COUNTIF([2]!B_MSK[concat],db[[#This Row],[NB NOTA_C]]))</f>
        <v>#REF!</v>
      </c>
      <c r="I1478" s="6" t="s">
        <v>1687</v>
      </c>
      <c r="J1478" s="1" t="s">
        <v>4030</v>
      </c>
      <c r="K1478" s="1" t="s">
        <v>2949</v>
      </c>
      <c r="M1478" s="1" t="str">
        <f>IF(db[[#This Row],[QTY/ CTN]]="","",SUBSTITUTE(SUBSTITUTE(SUBSTITUTE(db[[#This Row],[QTY/ CTN]]," ","_",2),"(",""),")","")&amp;"_")</f>
        <v>96 SET_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96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96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96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masker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1249</v>
      </c>
      <c r="E1479" s="4" t="s">
        <v>1544</v>
      </c>
      <c r="F1479" s="2"/>
      <c r="G1479" s="1" t="s">
        <v>1682</v>
      </c>
      <c r="H1479" s="32" t="e">
        <f>IF(db[[#This Row],[NB NOTA_C]]="","",COUNTIF([2]!B_MSK[concat],db[[#This Row],[NB NOTA_C]]))</f>
        <v>#REF!</v>
      </c>
      <c r="I1479" s="6" t="s">
        <v>1695</v>
      </c>
      <c r="J1479" s="1" t="s">
        <v>1849</v>
      </c>
      <c r="K1479" s="1" t="s">
        <v>2951</v>
      </c>
      <c r="M1479" s="1" t="str">
        <f>IF(db[[#This Row],[QTY/ CTN]]="","",SUBSTITUTE(SUBSTITUTE(SUBSTITUTE(db[[#This Row],[QTY/ CTN]]," ","_",2),"(",""),")","")&amp;"_")</f>
        <v>50 BOX_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8" t="str">
        <f>IF(db[[#This Row],[H_QTY/ CTN]]="","",LEFT(db[[#This Row],[H_QTY/ CTN]],db[[#This Row],[H_1]]-1))</f>
        <v>50 BOX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masker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1249</v>
      </c>
      <c r="E1480" s="21" t="s">
        <v>4179</v>
      </c>
      <c r="F1480" s="57"/>
      <c r="G1480" s="17"/>
      <c r="H1480" s="33" t="e">
        <f>IF(db[[#This Row],[NB NOTA_C]]="","",COUNTIF([2]!B_MSK[concat],db[[#This Row],[NB NOTA_C]]))</f>
        <v>#REF!</v>
      </c>
      <c r="I1480" s="18" t="s">
        <v>1688</v>
      </c>
      <c r="J1480" s="16" t="s">
        <v>1849</v>
      </c>
      <c r="K1480" s="17" t="s">
        <v>2951</v>
      </c>
      <c r="L1480" s="16"/>
      <c r="M1480" s="16" t="str">
        <f>IF(db[[#This Row],[QTY/ CTN]]="","",SUBSTITUTE(SUBSTITUTE(SUBSTITUTE(db[[#This Row],[QTY/ CTN]]," ","_",2),"(",""),")","")&amp;"_")</f>
        <v>50 BOX_</v>
      </c>
      <c r="N1480" s="16">
        <f>IF(db[[#This Row],[H_QTY/ CTN]]="","",SEARCH("_",db[[#This Row],[H_QTY/ CTN]]))</f>
        <v>7</v>
      </c>
      <c r="O1480" s="16">
        <f>IF(db[[#This Row],[H_QTY/ CTN]]="","",LEN(db[[#This Row],[H_QTY/ CTN]]))</f>
        <v>7</v>
      </c>
      <c r="P1480" s="99" t="str">
        <f>IF(db[[#This Row],[H_QTY/ CTN]]="","",LEFT(db[[#This Row],[H_QTY/ CTN]],db[[#This Row],[H_1]]-1))</f>
        <v>50 BOX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maskerbonus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3283</v>
      </c>
      <c r="E1481" s="4" t="s">
        <v>3006</v>
      </c>
      <c r="F1481" s="56"/>
      <c r="H1481" s="32" t="e">
        <f>IF(db[[#This Row],[NB NOTA_C]]="","",COUNTIF([2]!B_MSK[concat],db[[#This Row],[NB NOTA_C]]))</f>
        <v>#REF!</v>
      </c>
      <c r="I1481" s="6" t="s">
        <v>1688</v>
      </c>
      <c r="J1481" s="1" t="s">
        <v>1849</v>
      </c>
      <c r="K1481" s="1" t="s">
        <v>2951</v>
      </c>
      <c r="M1481" s="1" t="str">
        <f>IF(db[[#This Row],[QTY/ CTN]]="","",SUBSTITUTE(SUBSTITUTE(SUBSTITUTE(db[[#This Row],[QTY/ CTN]]," ","_",2),"(",""),")","")&amp;"_")</f>
        <v>50 BOX_</v>
      </c>
      <c r="N1481" s="1">
        <f>IF(db[[#This Row],[H_QTY/ CTN]]="","",SEARCH("_",db[[#This Row],[H_QTY/ CTN]]))</f>
        <v>7</v>
      </c>
      <c r="O1481" s="1">
        <f>IF(db[[#This Row],[H_QTY/ CTN]]="","",LEN(db[[#This Row],[H_QTY/ CTN]]))</f>
        <v>7</v>
      </c>
      <c r="P1481" s="98" t="str">
        <f>IF(db[[#This Row],[H_QTY/ CTN]]="","",LEFT(db[[#This Row],[H_QTY/ CTN]],db[[#This Row],[H_1]]-1))</f>
        <v>50 BOX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50</v>
      </c>
      <c r="S1481" s="95" t="str">
        <f>IF(db[[#This Row],[QTY/ CTN B]]="","",RIGHT(db[[#This Row],[QTY/ CTN B]],LEN(db[[#This Row],[QTY/ CTN B]])-SEARCH(" ",db[[#This Row],[QTY/ CTN B]],1)))</f>
        <v>BOX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50</v>
      </c>
      <c r="Y1481" s="95" t="str">
        <f>IF(db[[#This Row],[STN K]]="",IF(db[[#This Row],[STN TG]]="",db[[#This Row],[STN B]],db[[#This Row],[STN TG]]),db[[#This Row],[STN K]])</f>
        <v>BOX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maskingtapejk24mmx20m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4732</v>
      </c>
      <c r="E1482" s="4" t="s">
        <v>4612</v>
      </c>
      <c r="F1482" s="56"/>
      <c r="G1482" s="1" t="s">
        <v>1681</v>
      </c>
      <c r="H1482" s="34" t="e">
        <f>IF(db[[#This Row],[NB NOTA_C]]="","",COUNTIF([2]!B_MSK[concat],db[[#This Row],[NB NOTA_C]]))</f>
        <v>#REF!</v>
      </c>
      <c r="I1482" s="7" t="s">
        <v>1692</v>
      </c>
      <c r="J1482" s="3" t="s">
        <v>1872</v>
      </c>
      <c r="K1482" s="1" t="s">
        <v>2956</v>
      </c>
      <c r="L1482" s="3"/>
      <c r="M1482" s="3" t="str">
        <f>IF(db[[#This Row],[QTY/ CTN]]="","",SUBSTITUTE(SUBSTITUTE(SUBSTITUTE(db[[#This Row],[QTY/ CTN]]," ","_",2),"(",""),")","")&amp;"_")</f>
        <v>120 ROL_</v>
      </c>
      <c r="N1482" s="3">
        <f>IF(db[[#This Row],[H_QTY/ CTN]]="","",SEARCH("_",db[[#This Row],[H_QTY/ CTN]]))</f>
        <v>8</v>
      </c>
      <c r="O1482" s="3">
        <f>IF(db[[#This Row],[H_QTY/ CTN]]="","",LEN(db[[#This Row],[H_QTY/ CTN]]))</f>
        <v>8</v>
      </c>
      <c r="P1482" s="95" t="str">
        <f>IF(db[[#This Row],[H_QTY/ CTN]]="","",LEFT(db[[#This Row],[H_QTY/ CTN]],db[[#This Row],[H_1]]-1))</f>
        <v>120 ROL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120</v>
      </c>
      <c r="S1482" s="95" t="str">
        <f>IF(db[[#This Row],[QTY/ CTN B]]="","",RIGHT(db[[#This Row],[QTY/ CTN B]],LEN(db[[#This Row],[QTY/ CTN B]])-SEARCH(" ",db[[#This Row],[QTY/ CTN B]],1)))</f>
        <v>ROL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120</v>
      </c>
      <c r="Y1482" s="95" t="str">
        <f>IF(db[[#This Row],[STN K]]="",IF(db[[#This Row],[STN TG]]="",db[[#This Row],[STN B]],db[[#This Row],[STN TG]]),db[[#This Row],[STN K]])</f>
        <v>ROL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jangkasetjkms100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2664</v>
      </c>
      <c r="E1483" s="4" t="s">
        <v>2643</v>
      </c>
      <c r="F1483" s="57"/>
      <c r="G1483" s="1" t="s">
        <v>1681</v>
      </c>
      <c r="H1483" s="32" t="e">
        <f>IF(db[[#This Row],[NB NOTA_C]]="","",COUNTIF([2]!B_MSK[concat],db[[#This Row],[NB NOTA_C]]))</f>
        <v>#REF!</v>
      </c>
      <c r="I1483" s="7" t="s">
        <v>1692</v>
      </c>
      <c r="J1483" s="3" t="s">
        <v>1866</v>
      </c>
      <c r="K1483" s="1" t="s">
        <v>2957</v>
      </c>
      <c r="M1483" s="1" t="str">
        <f>IF(db[[#This Row],[QTY/ CTN]]="","",SUBSTITUTE(SUBSTITUTE(SUBSTITUTE(db[[#This Row],[QTY/ CTN]]," ","_",2),"(",""),")","")&amp;"_")</f>
        <v>24 BOX_24 PCS_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14</v>
      </c>
      <c r="P1483" s="98" t="str">
        <f>IF(db[[#This Row],[H_QTY/ CTN]]="","",LEFT(db[[#This Row],[H_QTY/ CTN]],db[[#This Row],[H_1]]-1))</f>
        <v>24 BOX</v>
      </c>
      <c r="Q1483" s="95" t="str">
        <f>IF(NOT(db[[#This Row],[H_1]]=db[[#This Row],[H_2]]),MID(db[[#This Row],[H_QTY/ CTN]],db[[#This Row],[H_1]]+1,db[[#This Row],[H_2]]-db[[#This Row],[H_1]]-1),"")</f>
        <v>24 PCS</v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BOX</v>
      </c>
      <c r="T1483" s="95" t="str">
        <f>IF(db[[#This Row],[QTY/ CTN TG]]="",IF(db[[#This Row],[STN TG]]="","",12),LEFT(db[[#This Row],[QTY/ CTN TG]],SEARCH(" ",db[[#This Row],[QTY/ CTN TG]],1)-1))</f>
        <v>24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576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" t="str">
        <f>LOWER(SUBSTITUTE(SUBSTITUTE(SUBSTITUTE(SUBSTITUTE(SUBSTITUTE(SUBSTITUTE(db[[#This Row],[NB BM]]," ",),".",""),"-",""),"(",""),")",""),"/",""))</f>
        <v>jangkasetjkms25</v>
      </c>
      <c r="B148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4" s="1" t="s">
        <v>691</v>
      </c>
      <c r="E1484" s="4" t="s">
        <v>692</v>
      </c>
      <c r="F1484" s="56" t="s">
        <v>2405</v>
      </c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1692</v>
      </c>
      <c r="J1484" s="1" t="s">
        <v>1782</v>
      </c>
      <c r="K1484" s="1" t="s">
        <v>2957</v>
      </c>
      <c r="L1484" s="1" t="s">
        <v>5440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jangkasetjkms28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5" s="1" t="s">
        <v>693</v>
      </c>
      <c r="E1485" s="4" t="s">
        <v>694</v>
      </c>
      <c r="F1485" s="56" t="s">
        <v>695</v>
      </c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1692</v>
      </c>
      <c r="J1485" s="1" t="s">
        <v>1782</v>
      </c>
      <c r="K1485" s="1" t="s">
        <v>2957</v>
      </c>
      <c r="M1485" s="1" t="str">
        <f>IF(db[[#This Row],[QTY/ CTN]]="","",SUBSTITUTE(SUBSTITUTE(SUBSTITUTE(db[[#This Row],[QTY/ CTN]]," ","_",2),"(",""),")","")&amp;"_")</f>
        <v>24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8" t="str">
        <f>IF(db[[#This Row],[H_QTY/ CTN]]="","",LEFT(db[[#This Row],[H_QTY/ CTN]],db[[#This Row],[H_1]]-1))</f>
        <v>24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jangkasetjkms402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6" s="17" t="s">
        <v>4345</v>
      </c>
      <c r="E1486" s="21" t="s">
        <v>4339</v>
      </c>
      <c r="F1486" s="56" t="s">
        <v>2642</v>
      </c>
      <c r="G1486" s="1" t="s">
        <v>1681</v>
      </c>
      <c r="H1486" s="33" t="e">
        <f>IF(db[[#This Row],[NB NOTA_C]]="","",COUNTIF([2]!B_MSK[concat],db[[#This Row],[NB NOTA_C]]))</f>
        <v>#REF!</v>
      </c>
      <c r="I1486" s="18" t="s">
        <v>1692</v>
      </c>
      <c r="J1486" s="16" t="s">
        <v>1875</v>
      </c>
      <c r="K1486" s="17" t="s">
        <v>2957</v>
      </c>
      <c r="L1486" s="3" t="s">
        <v>5658</v>
      </c>
      <c r="M1486" s="16" t="str">
        <f>IF(db[[#This Row],[QTY/ CTN]]="","",SUBSTITUTE(SUBSTITUTE(SUBSTITUTE(db[[#This Row],[QTY/ CTN]]," ","_",2),"(",""),")","")&amp;"_")</f>
        <v>12 BOX_24 SET_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14</v>
      </c>
      <c r="P1486" s="99" t="str">
        <f>IF(db[[#This Row],[H_QTY/ CTN]]="","",LEFT(db[[#This Row],[H_QTY/ CTN]],db[[#This Row],[H_1]]-1))</f>
        <v>12 BOX</v>
      </c>
      <c r="Q1486" s="99" t="str">
        <f>IF(NOT(db[[#This Row],[H_1]]=db[[#This Row],[H_2]]),MID(db[[#This Row],[H_QTY/ CTN]],db[[#This Row],[H_1]]+1,db[[#This Row],[H_2]]-db[[#This Row],[H_1]]-1),"")</f>
        <v>24 SET</v>
      </c>
      <c r="R1486" s="95" t="str">
        <f>IF(db[[#This Row],[QTY/ CTN B]]="","",LEFT(db[[#This Row],[QTY/ CTN B]],SEARCH(" ",db[[#This Row],[QTY/ CTN B]],1)-1))</f>
        <v>12</v>
      </c>
      <c r="S1486" s="95" t="str">
        <f>IF(db[[#This Row],[QTY/ CTN B]]="","",RIGHT(db[[#This Row],[QTY/ CTN B]],LEN(db[[#This Row],[QTY/ CTN B]])-SEARCH(" ",db[[#This Row],[QTY/ CTN B]],1)))</f>
        <v>BOX</v>
      </c>
      <c r="T1486" s="95" t="str">
        <f>IF(db[[#This Row],[QTY/ CTN TG]]="",IF(db[[#This Row],[STN TG]]="","",12),LEFT(db[[#This Row],[QTY/ CTN TG]],SEARCH(" ",db[[#This Row],[QTY/ CTN TG]],1)-1))</f>
        <v>24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SET</v>
      </c>
    </row>
    <row r="1487" spans="1:25" x14ac:dyDescent="0.25">
      <c r="A1487" s="1" t="str">
        <f>LOWER(SUBSTITUTE(SUBSTITUTE(SUBSTITUTE(SUBSTITUTE(SUBSTITUTE(SUBSTITUTE(db[[#This Row],[NB BM]]," ",),".",""),"-",""),"(",""),")",""),"/",""))</f>
        <v>jangkasetjkms410</v>
      </c>
      <c r="B148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7" s="1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696</v>
      </c>
      <c r="E1487" s="4" t="s">
        <v>697</v>
      </c>
      <c r="F1487" s="56"/>
      <c r="G1487" s="1" t="s">
        <v>1681</v>
      </c>
      <c r="H1487" s="32" t="e">
        <f>IF(db[[#This Row],[NB NOTA_C]]="","",COUNTIF([2]!B_MSK[concat],db[[#This Row],[NB NOTA_C]]))</f>
        <v>#REF!</v>
      </c>
      <c r="I1487" s="6" t="s">
        <v>1692</v>
      </c>
      <c r="J1487" s="1" t="s">
        <v>1782</v>
      </c>
      <c r="K1487" s="1" t="s">
        <v>2957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8" t="str">
        <f>LOWER(SUBSTITUTE(SUBSTITUTE(SUBSTITUTE(SUBSTITUTE(SUBSTITUTE(SUBSTITUTE(db[[#This Row],[NB BM]]," ",),".",""),"-",""),"(",""),")",""),"/",""))</f>
        <v>jangkasetjkms55</v>
      </c>
      <c r="B148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8" s="8" t="s">
        <v>698</v>
      </c>
      <c r="E1488" s="20" t="s">
        <v>699</v>
      </c>
      <c r="F1488" s="56" t="s">
        <v>700</v>
      </c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L1488" s="1" t="s">
        <v>5116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" t="str">
        <f>LOWER(SUBSTITUTE(SUBSTITUTE(SUBSTITUTE(SUBSTITUTE(SUBSTITUTE(SUBSTITUTE(db[[#This Row],[NB BM]]," ",),".",""),"-",""),"(",""),")",""),"/",""))</f>
        <v>jangkasetjkms75</v>
      </c>
      <c r="B148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9" s="1" t="s">
        <v>701</v>
      </c>
      <c r="E1489" s="4" t="s">
        <v>702</v>
      </c>
      <c r="F1489" s="56" t="s">
        <v>703</v>
      </c>
      <c r="G1489" s="1" t="s">
        <v>1681</v>
      </c>
      <c r="H1489" s="32" t="e">
        <f>IF(db[[#This Row],[NB NOTA_C]]="","",COUNTIF([2]!B_MSK[concat],db[[#This Row],[NB NOTA_C]]))</f>
        <v>#REF!</v>
      </c>
      <c r="I1489" s="6" t="s">
        <v>1692</v>
      </c>
      <c r="J1489" s="1" t="s">
        <v>1782</v>
      </c>
      <c r="K1489" s="1" t="s">
        <v>2957</v>
      </c>
      <c r="L1489" s="1" t="s">
        <v>5117</v>
      </c>
      <c r="M1489" s="1" t="str">
        <f>IF(db[[#This Row],[QTY/ CTN]]="","",SUBSTITUTE(SUBSTITUTE(SUBSTITUTE(db[[#This Row],[QTY/ CTN]]," ","_",2),"(",""),")","")&amp;"_")</f>
        <v>24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24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288</v>
      </c>
      <c r="Y1489" s="95" t="str">
        <f>IF(db[[#This Row],[STN K]]="",IF(db[[#This Row],[STN TG]]="",db[[#This Row],[STN B]],db[[#This Row],[STN TG]]),db[[#This Row],[STN K]])</f>
        <v>PCS</v>
      </c>
    </row>
    <row r="1490" spans="1:25" ht="15" customHeight="1" x14ac:dyDescent="0.25">
      <c r="A1490" s="3" t="str">
        <f>LOWER(SUBSTITUTE(SUBSTITUTE(SUBSTITUTE(SUBSTITUTE(SUBSTITUTE(SUBSTITUTE(db[[#This Row],[NB BM]]," ",),".",""),"-",""),"(",""),")",""),"/",""))</f>
        <v>mechpenjkmp01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90" s="1" t="s">
        <v>3974</v>
      </c>
      <c r="E1490" s="4" t="s">
        <v>3850</v>
      </c>
      <c r="F1490" s="56" t="s">
        <v>3851</v>
      </c>
      <c r="G1490" s="1" t="s">
        <v>1681</v>
      </c>
      <c r="H1490" s="34" t="e">
        <f>IF(db[[#This Row],[NB NOTA_C]]="","",COUNTIF([2]!B_MSK[concat],db[[#This Row],[NB NOTA_C]]))</f>
        <v>#REF!</v>
      </c>
      <c r="I1490" s="7" t="s">
        <v>1692</v>
      </c>
      <c r="J1490" s="3" t="s">
        <v>1738</v>
      </c>
      <c r="K1490" s="1" t="s">
        <v>2969</v>
      </c>
      <c r="L1490" s="3"/>
      <c r="M1490" s="3" t="str">
        <f>IF(db[[#This Row],[QTY/ CTN]]="","",SUBSTITUTE(SUBSTITUTE(SUBSTITUTE(db[[#This Row],[QTY/ CTN]]," ","_",2),"(",""),")","")&amp;"_")</f>
        <v>144 LSN_</v>
      </c>
      <c r="N1490" s="3">
        <f>IF(db[[#This Row],[H_QTY/ CTN]]="","",SEARCH("_",db[[#This Row],[H_QTY/ CTN]]))</f>
        <v>8</v>
      </c>
      <c r="O1490" s="3">
        <f>IF(db[[#This Row],[H_QTY/ CTN]]="","",LEN(db[[#This Row],[H_QTY/ CTN]]))</f>
        <v>8</v>
      </c>
      <c r="P1490" s="95" t="str">
        <f>IF(db[[#This Row],[H_QTY/ CTN]]="","",LEFT(db[[#This Row],[H_QTY/ CTN]],db[[#This Row],[H_1]]-1))</f>
        <v>144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144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1728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" t="str">
        <f>LOWER(SUBSTITUTE(SUBSTITUTE(SUBSTITUTE(SUBSTITUTE(SUBSTITUTE(SUBSTITUTE(db[[#This Row],[NB BM]]," ",),".",""),"-",""),"(",""),")",""),"/",""))</f>
        <v>mechpenjkmp07</v>
      </c>
      <c r="B149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1" s="1" t="s">
        <v>704</v>
      </c>
      <c r="E1491" s="4" t="s">
        <v>705</v>
      </c>
      <c r="F1491" s="56" t="s">
        <v>2657</v>
      </c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1692</v>
      </c>
      <c r="J1491" s="1" t="s">
        <v>1784</v>
      </c>
      <c r="K1491" s="1" t="s">
        <v>2969</v>
      </c>
      <c r="M1491" s="1" t="str">
        <f>IF(db[[#This Row],[QTY/ CTN]]="","",SUBSTITUTE(SUBSTITUTE(SUBSTITUTE(db[[#This Row],[QTY/ CTN]]," ","_",2),"(",""),")","")&amp;"_")</f>
        <v>120 LSN_</v>
      </c>
      <c r="N1491" s="1">
        <f>IF(db[[#This Row],[H_QTY/ CTN]]="","",SEARCH("_",db[[#This Row],[H_QTY/ CTN]]))</f>
        <v>8</v>
      </c>
      <c r="O1491" s="1">
        <f>IF(db[[#This Row],[H_QTY/ CTN]]="","",LEN(db[[#This Row],[H_QTY/ CTN]]))</f>
        <v>8</v>
      </c>
      <c r="P1491" s="98" t="str">
        <f>IF(db[[#This Row],[H_QTY/ CTN]]="","",LEFT(db[[#This Row],[H_QTY/ CTN]],db[[#This Row],[H_1]]-1))</f>
        <v>120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120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1440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mechpenjkmp15cristal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2" s="1" t="s">
        <v>3976</v>
      </c>
      <c r="E1492" s="4" t="s">
        <v>3854</v>
      </c>
      <c r="F1492" s="56" t="s">
        <v>3858</v>
      </c>
      <c r="G1492" s="1" t="s">
        <v>1681</v>
      </c>
      <c r="H1492" s="34" t="e">
        <f>IF(db[[#This Row],[NB NOTA_C]]="","",COUNTIF([2]!B_MSK[concat],db[[#This Row],[NB NOTA_C]]))</f>
        <v>#REF!</v>
      </c>
      <c r="I1492" s="7" t="s">
        <v>1692</v>
      </c>
      <c r="J1492" s="3" t="s">
        <v>2287</v>
      </c>
      <c r="K1492" s="1" t="s">
        <v>2969</v>
      </c>
      <c r="L1492" s="3"/>
      <c r="M1492" s="3" t="str">
        <f>IF(db[[#This Row],[QTY/ CTN]]="","",SUBSTITUTE(SUBSTITUTE(SUBSTITUTE(db[[#This Row],[QTY/ CTN]]," ","_",2),"(",""),")","")&amp;"_")</f>
        <v>192 LSN_</v>
      </c>
      <c r="N1492" s="3">
        <f>IF(db[[#This Row],[H_QTY/ CTN]]="","",SEARCH("_",db[[#This Row],[H_QTY/ CTN]]))</f>
        <v>8</v>
      </c>
      <c r="O1492" s="3">
        <f>IF(db[[#This Row],[H_QTY/ CTN]]="","",LEN(db[[#This Row],[H_QTY/ CTN]]))</f>
        <v>8</v>
      </c>
      <c r="P1492" s="95" t="str">
        <f>IF(db[[#This Row],[H_QTY/ CTN]]="","",LEFT(db[[#This Row],[H_QTY/ CTN]],db[[#This Row],[H_1]]-1))</f>
        <v>192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192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2304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" t="str">
        <f>LOWER(SUBSTITUTE(SUBSTITUTE(SUBSTITUTE(SUBSTITUTE(SUBSTITUTE(SUBSTITUTE(db[[#This Row],[NB BM]]," ",),".",""),"-",""),"(",""),")",""),"/",""))</f>
        <v>mechpenjkmp19</v>
      </c>
      <c r="B1493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3" s="1" t="s">
        <v>706</v>
      </c>
      <c r="E1493" s="4" t="s">
        <v>707</v>
      </c>
      <c r="F1493" s="56" t="s">
        <v>3663</v>
      </c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1692</v>
      </c>
      <c r="J1493" s="1" t="s">
        <v>1738</v>
      </c>
      <c r="K1493" s="1" t="s">
        <v>2969</v>
      </c>
      <c r="M1493" s="1" t="str">
        <f>IF(db[[#This Row],[QTY/ CTN]]="","",SUBSTITUTE(SUBSTITUTE(SUBSTITUTE(db[[#This Row],[QTY/ CTN]]," ","_",2),"(",""),")","")&amp;"_")</f>
        <v>144 LSN_</v>
      </c>
      <c r="N1493" s="1">
        <f>IF(db[[#This Row],[H_QTY/ CTN]]="","",SEARCH("_",db[[#This Row],[H_QTY/ CTN]]))</f>
        <v>8</v>
      </c>
      <c r="O1493" s="1">
        <f>IF(db[[#This Row],[H_QTY/ CTN]]="","",LEN(db[[#This Row],[H_QTY/ CTN]]))</f>
        <v>8</v>
      </c>
      <c r="P1493" s="98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mechpenjkmp21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4" s="1" t="s">
        <v>4443</v>
      </c>
      <c r="E1494" s="4" t="s">
        <v>4435</v>
      </c>
      <c r="F1494" s="56" t="s">
        <v>4436</v>
      </c>
      <c r="G1494" s="1" t="s">
        <v>1681</v>
      </c>
      <c r="H1494" s="34" t="e">
        <f>IF(db[[#This Row],[NB NOTA_C]]="","",COUNTIF([2]!B_MSK[concat],db[[#This Row],[NB NOTA_C]]))</f>
        <v>#REF!</v>
      </c>
      <c r="I1494" s="6" t="s">
        <v>1692</v>
      </c>
      <c r="J1494" s="3" t="s">
        <v>1738</v>
      </c>
      <c r="K1494" s="1" t="s">
        <v>2969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mechpenjkmp47safari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5" s="1" t="s">
        <v>3977</v>
      </c>
      <c r="E1495" s="4" t="s">
        <v>3855</v>
      </c>
      <c r="F1495" s="56" t="s">
        <v>3860</v>
      </c>
      <c r="G1495" s="1" t="s">
        <v>1681</v>
      </c>
      <c r="H1495" s="34" t="e">
        <f>IF(db[[#This Row],[NB NOTA_C]]="","",COUNTIF([2]!B_MSK[concat],db[[#This Row],[NB NOTA_C]]))</f>
        <v>#REF!</v>
      </c>
      <c r="I1495" s="7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mechpenjkmp50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6" s="1" t="s">
        <v>4631</v>
      </c>
      <c r="E1496" s="4" t="s">
        <v>4629</v>
      </c>
      <c r="F1496" s="56" t="s">
        <v>4630</v>
      </c>
      <c r="G1496" s="1" t="s">
        <v>1681</v>
      </c>
      <c r="H1496" s="34" t="e">
        <f>IF(db[[#This Row],[NB NOTA_C]]="","",COUNTIF([2]!B_MSK[concat],db[[#This Row],[NB NOTA_C]]))</f>
        <v>#REF!</v>
      </c>
      <c r="I1496" s="7" t="s">
        <v>1692</v>
      </c>
      <c r="J1496" s="3" t="s">
        <v>1738</v>
      </c>
      <c r="K1496" s="1" t="s">
        <v>2969</v>
      </c>
      <c r="L1496" s="3"/>
      <c r="M1496" s="3" t="str">
        <f>IF(db[[#This Row],[QTY/ CTN]]="","",SUBSTITUTE(SUBSTITUTE(SUBSTITUTE(db[[#This Row],[QTY/ CTN]]," ","_",2),"(",""),")","")&amp;"_")</f>
        <v>144 LSN_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144 LSN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LSN</v>
      </c>
      <c r="T1496" s="95">
        <f>IF(db[[#This Row],[QTY/ CTN TG]]="",IF(db[[#This Row],[STN TG]]="","",12),LEFT(db[[#This Row],[QTY/ CTN TG]],SEARCH(" ",db[[#This Row],[QTY/ CTN TG]],1)-1))</f>
        <v>12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1728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4549</v>
      </c>
      <c r="E1497" s="4" t="s">
        <v>4545</v>
      </c>
      <c r="F1497" s="56"/>
      <c r="H1497" s="34" t="e">
        <f>IF(db[[#This Row],[NB NOTA_C]]="","",COUNTIF([2]!B_MSK[concat],db[[#This Row],[NB NOTA_C]]))</f>
        <v>#REF!</v>
      </c>
      <c r="I1497" s="7" t="s">
        <v>2938</v>
      </c>
      <c r="J1497" s="3" t="s">
        <v>2201</v>
      </c>
      <c r="K1497" s="1" t="s">
        <v>2951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mejaipadimportjumbokarakter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4" t="s">
        <v>5247</v>
      </c>
      <c r="E1498" s="4" t="s">
        <v>5246</v>
      </c>
      <c r="F1498" s="56"/>
      <c r="G1498" s="1" t="s">
        <v>1682</v>
      </c>
      <c r="H1498" s="34" t="e">
        <f>IF(db[[#This Row],[NB NOTA_C]]="","",COUNTIF([2]!B_MSK[concat],db[[#This Row],[NB NOTA_C]]))</f>
        <v>#REF!</v>
      </c>
      <c r="I1498" s="7" t="s">
        <v>2938</v>
      </c>
      <c r="J1498" s="3" t="s">
        <v>2201</v>
      </c>
      <c r="K1498" s="1" t="s">
        <v>2951</v>
      </c>
      <c r="L1498" s="3"/>
      <c r="M1498" s="3" t="str">
        <f>IF(db[[#This Row],[QTY/ CTN]]="","",SUBSTITUTE(SUBSTITUTE(SUBSTITUTE(db[[#This Row],[QTY/ CTN]]," ","_",2),"(",""),")","")&amp;"_")</f>
        <v>10 PCS_</v>
      </c>
      <c r="N1498" s="3">
        <f>IF(db[[#This Row],[H_QTY/ CTN]]="","",SEARCH("_",db[[#This Row],[H_QTY/ CTN]]))</f>
        <v>7</v>
      </c>
      <c r="O1498" s="3">
        <f>IF(db[[#This Row],[H_QTY/ CTN]]="","",LEN(db[[#This Row],[H_QTY/ CTN]]))</f>
        <v>7</v>
      </c>
      <c r="P1498" s="95" t="str">
        <f>IF(db[[#This Row],[H_QTY/ CTN]]="","",LEFT(db[[#This Row],[H_QTY/ CTN]],db[[#This Row],[H_1]]-1))</f>
        <v>10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46" t="str">
        <f>LOWER(SUBSTITUTE(SUBSTITUTE(SUBSTITUTE(SUBSTITUTE(SUBSTITUTE(SUBSTITUTE(db[[#This Row],[NB BM]]," ",),".",""),"-",""),"(",""),")",""),"/",""))</f>
        <v>mejalipathandlewarnapolos</v>
      </c>
      <c r="B1499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9" s="46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5240</v>
      </c>
      <c r="E1499" s="48" t="s">
        <v>4873</v>
      </c>
      <c r="F1499" s="69"/>
      <c r="G1499" s="47"/>
      <c r="H1499" s="49" t="e">
        <f>IF(db[[#This Row],[NB NOTA_C]]="","",COUNTIF([2]!B_MSK[concat],db[[#This Row],[NB NOTA_C]]))</f>
        <v>#REF!</v>
      </c>
      <c r="I1499" s="50" t="s">
        <v>4226</v>
      </c>
      <c r="J1499" s="46" t="s">
        <v>2201</v>
      </c>
      <c r="K1499" s="47" t="s">
        <v>2951</v>
      </c>
      <c r="L1499" s="46"/>
      <c r="M1499" s="46" t="str">
        <f>IF(db[[#This Row],[QTY/ CTN]]="","",SUBSTITUTE(SUBSTITUTE(SUBSTITUTE(db[[#This Row],[QTY/ CTN]]," ","_",2),"(",""),")","")&amp;"_")</f>
        <v>10 PCS_</v>
      </c>
      <c r="N1499" s="46">
        <f>IF(db[[#This Row],[H_QTY/ CTN]]="","",SEARCH("_",db[[#This Row],[H_QTY/ CTN]]))</f>
        <v>7</v>
      </c>
      <c r="O1499" s="46">
        <f>IF(db[[#This Row],[H_QTY/ CTN]]="","",LEN(db[[#This Row],[H_QTY/ CTN]]))</f>
        <v>7</v>
      </c>
      <c r="P1499" s="107" t="str">
        <f>IF(db[[#This Row],[H_QTY/ CTN]]="","",LEFT(db[[#This Row],[H_QTY/ CTN]],db[[#This Row],[H_1]]-1))</f>
        <v>10 PCS</v>
      </c>
      <c r="Q1499" s="107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10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10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mechpen05batiktm01600a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4817</v>
      </c>
      <c r="E1500" s="4" t="s">
        <v>4813</v>
      </c>
      <c r="F1500" s="56"/>
      <c r="H1500" s="34" t="e">
        <f>IF(db[[#This Row],[NB NOTA_C]]="","",COUNTIF([2]!B_MSK[concat],db[[#This Row],[NB NOTA_C]]))</f>
        <v>#REF!</v>
      </c>
      <c r="I1500" s="7" t="s">
        <v>2798</v>
      </c>
      <c r="J1500" s="3" t="s">
        <v>1738</v>
      </c>
      <c r="K1500" s="1" t="s">
        <v>2969</v>
      </c>
      <c r="L1500" s="3"/>
      <c r="M1500" s="3" t="str">
        <f>IF(db[[#This Row],[QTY/ CTN]]="","",SUBSTITUTE(SUBSTITUTE(SUBSTITUTE(db[[#This Row],[QTY/ CTN]]," ","_",2),"(",""),")","")&amp;"_")</f>
        <v>144 LSN_</v>
      </c>
      <c r="N1500" s="3">
        <f>IF(db[[#This Row],[H_QTY/ CTN]]="","",SEARCH("_",db[[#This Row],[H_QTY/ CTN]]))</f>
        <v>8</v>
      </c>
      <c r="O1500" s="3">
        <f>IF(db[[#This Row],[H_QTY/ CTN]]="","",LEN(db[[#This Row],[H_QTY/ CTN]]))</f>
        <v>8</v>
      </c>
      <c r="P1500" s="95" t="str">
        <f>IF(db[[#This Row],[H_QTY/ CTN]]="","",LEFT(db[[#This Row],[H_QTY/ CTN]],db[[#This Row],[H_1]]-1))</f>
        <v>144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1728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mechpenbatik20tm030d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1252</v>
      </c>
      <c r="E1501" s="4" t="s">
        <v>1546</v>
      </c>
      <c r="F1501" s="2"/>
      <c r="G1501" s="1" t="s">
        <v>1682</v>
      </c>
      <c r="H1501" s="32" t="e">
        <f>IF(db[[#This Row],[NB NOTA_C]]="","",COUNTIF([2]!B_MSK[concat],db[[#This Row],[NB NOTA_C]]))</f>
        <v>#REF!</v>
      </c>
      <c r="I1501" s="6" t="s">
        <v>1695</v>
      </c>
      <c r="J1501" s="1" t="s">
        <v>1739</v>
      </c>
      <c r="K1501" s="1" t="s">
        <v>2969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mechpentizo20tm01800a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3586</v>
      </c>
      <c r="E1502" s="4" t="s">
        <v>3585</v>
      </c>
      <c r="F1502" s="56"/>
      <c r="H1502" s="34" t="e">
        <f>IF(db[[#This Row],[NB NOTA_C]]="","",COUNTIF([2]!B_MSK[concat],db[[#This Row],[NB NOTA_C]]))</f>
        <v>#REF!</v>
      </c>
      <c r="I1502" s="7" t="s">
        <v>2798</v>
      </c>
      <c r="J1502" s="3" t="s">
        <v>1739</v>
      </c>
      <c r="K1502" s="1" t="s">
        <v>2969</v>
      </c>
      <c r="L1502" s="3"/>
      <c r="M1502" s="3" t="str">
        <f>IF(db[[#This Row],[QTY/ CTN]]="","",SUBSTITUTE(SUBSTITUTE(SUBSTITUTE(db[[#This Row],[QTY/ CTN]]," ","_",2),"(",""),")","")&amp;"_")</f>
        <v>96 LSN_</v>
      </c>
      <c r="N1502" s="3">
        <f>IF(db[[#This Row],[H_QTY/ CTN]]="","",SEARCH("_",db[[#This Row],[H_QTY/ CTN]]))</f>
        <v>7</v>
      </c>
      <c r="O1502" s="3">
        <f>IF(db[[#This Row],[H_QTY/ CTN]]="","",LEN(db[[#This Row],[H_QTY/ CTN]]))</f>
        <v>7</v>
      </c>
      <c r="P1502" s="95" t="str">
        <f>IF(db[[#This Row],[H_QTY/ CTN]]="","",LEFT(db[[#This Row],[H_QTY/ CTN]],db[[#This Row],[H_1]]-1))</f>
        <v>96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28" t="str">
        <f>LOWER(SUBSTITUTE(SUBSTITUTE(SUBSTITUTE(SUBSTITUTE(SUBSTITUTE(SUBSTITUTE(db[[#This Row],[NB BM]]," ",),".",""),"-",""),"(",""),")",""),"/",""))</f>
        <v>mechpentizo20tm030h</v>
      </c>
      <c r="B150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3" s="28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4529</v>
      </c>
      <c r="E1503" s="30" t="s">
        <v>4528</v>
      </c>
      <c r="F1503" s="66"/>
      <c r="G1503" s="29"/>
      <c r="H1503" s="36" t="e">
        <f>IF(db[[#This Row],[NB NOTA_C]]="","",COUNTIF([2]!B_MSK[concat],db[[#This Row],[NB NOTA_C]]))</f>
        <v>#REF!</v>
      </c>
      <c r="I1503" s="31" t="s">
        <v>1695</v>
      </c>
      <c r="J1503" s="28" t="s">
        <v>1739</v>
      </c>
      <c r="K1503" s="29" t="s">
        <v>2969</v>
      </c>
      <c r="L1503" s="28"/>
      <c r="M1503" s="28" t="str">
        <f>IF(db[[#This Row],[QTY/ CTN]]="","",SUBSTITUTE(SUBSTITUTE(SUBSTITUTE(db[[#This Row],[QTY/ CTN]]," ","_",2),"(",""),")","")&amp;"_")</f>
        <v>96 LSN_</v>
      </c>
      <c r="N1503" s="28">
        <f>IF(db[[#This Row],[H_QTY/ CTN]]="","",SEARCH("_",db[[#This Row],[H_QTY/ CTN]]))</f>
        <v>7</v>
      </c>
      <c r="O1503" s="28">
        <f>IF(db[[#This Row],[H_QTY/ CTN]]="","",LEN(db[[#This Row],[H_QTY/ CTN]]))</f>
        <v>7</v>
      </c>
      <c r="P1503" s="104" t="str">
        <f>IF(db[[#This Row],[H_QTY/ CTN]]="","",LEFT(db[[#This Row],[H_QTY/ CTN]],db[[#This Row],[H_1]]-1))</f>
        <v>96 LSN</v>
      </c>
      <c r="Q1503" s="104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6" t="str">
        <f>LOWER(SUBSTITUTE(SUBSTITUTE(SUBSTITUTE(SUBSTITUTE(SUBSTITUTE(SUBSTITUTE(db[[#This Row],[NB BM]]," ",),".",""),"-",""),"(",""),")",""),"/",""))</f>
        <v>mechpen20tm1800</v>
      </c>
      <c r="B150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4" s="16" t="str">
        <f>LOWER(SUBSTITUTE(SUBSTITUTE(SUBSTITUTE(SUBSTITUTE(SUBSTITUTE(SUBSTITUTE(SUBSTITUTE(SUBSTITUTE(SUBSTITUTE(db[[#This Row],[NB PAJAK]]," ",""),"-",""),"(",""),")",""),".",""),",",""),"/",""),"""",""),"+",""))</f>
        <v/>
      </c>
      <c r="D1504" s="17" t="s">
        <v>4291</v>
      </c>
      <c r="E1504" s="21" t="s">
        <v>4284</v>
      </c>
      <c r="F1504" s="57"/>
      <c r="G1504" s="17"/>
      <c r="H1504" s="33" t="e">
        <f>IF(db[[#This Row],[NB NOTA_C]]="","",COUNTIF([2]!B_MSK[concat],db[[#This Row],[NB NOTA_C]]))</f>
        <v>#REF!</v>
      </c>
      <c r="I1504" s="18" t="s">
        <v>2798</v>
      </c>
      <c r="J1504" s="16" t="s">
        <v>1739</v>
      </c>
      <c r="K1504" s="17" t="s">
        <v>2969</v>
      </c>
      <c r="L1504" s="16"/>
      <c r="M1504" s="16" t="str">
        <f>IF(db[[#This Row],[QTY/ CTN]]="","",SUBSTITUTE(SUBSTITUTE(SUBSTITUTE(db[[#This Row],[QTY/ CTN]]," ","_",2),"(",""),")","")&amp;"_")</f>
        <v>96 LSN_</v>
      </c>
      <c r="N1504" s="16">
        <f>IF(db[[#This Row],[H_QTY/ CTN]]="","",SEARCH("_",db[[#This Row],[H_QTY/ CTN]]))</f>
        <v>7</v>
      </c>
      <c r="O1504" s="16">
        <f>IF(db[[#This Row],[H_QTY/ CTN]]="","",LEN(db[[#This Row],[H_QTY/ CTN]]))</f>
        <v>7</v>
      </c>
      <c r="P1504" s="99" t="str">
        <f>IF(db[[#This Row],[H_QTY/ CTN]]="","",LEFT(db[[#This Row],[H_QTY/ CTN]],db[[#This Row],[H_1]]-1))</f>
        <v>96 LSN</v>
      </c>
      <c r="Q1504" s="99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mechpen20tm01800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1251</v>
      </c>
      <c r="E1505" s="4" t="s">
        <v>1545</v>
      </c>
      <c r="F1505" s="56"/>
      <c r="G1505" s="1" t="s">
        <v>1682</v>
      </c>
      <c r="H1505" s="32" t="e">
        <f>IF(db[[#This Row],[NB NOTA_C]]="","",COUNTIF([2]!B_MSK[concat],db[[#This Row],[NB NOTA_C]]))</f>
        <v>#REF!</v>
      </c>
      <c r="I1505" s="6" t="s">
        <v>1695</v>
      </c>
      <c r="J1505" s="1" t="s">
        <v>1739</v>
      </c>
      <c r="K1505" s="1" t="s">
        <v>2969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mechpentizo20tm00303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1253</v>
      </c>
      <c r="E1506" s="4" t="s">
        <v>1547</v>
      </c>
      <c r="F1506" s="56"/>
      <c r="G1506" s="1" t="s">
        <v>1682</v>
      </c>
      <c r="H1506" s="32" t="e">
        <f>IF(db[[#This Row],[NB NOTA_C]]="","",COUNTIF([2]!B_MSK[concat],db[[#This Row],[NB NOTA_C]]))</f>
        <v>#REF!</v>
      </c>
      <c r="I1506" s="6" t="s">
        <v>1695</v>
      </c>
      <c r="J1506" s="1" t="s">
        <v>1739</v>
      </c>
      <c r="K1506" s="1" t="s">
        <v>2969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8" t="str">
        <f>IF(db[[#This Row],[H_QTY/ CTN]]="","",LEFT(db[[#This Row],[H_QTY/ CTN]],db[[#This Row],[H_1]]-1))</f>
        <v>96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96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1152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mechpen05tm1600a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4290</v>
      </c>
      <c r="E1507" s="21" t="s">
        <v>4283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2798</v>
      </c>
      <c r="J1507" s="16" t="s">
        <v>1738</v>
      </c>
      <c r="K1507" s="17" t="s">
        <v>2969</v>
      </c>
      <c r="L1507" s="16"/>
      <c r="M1507" s="16" t="str">
        <f>IF(db[[#This Row],[QTY/ CTN]]="","",SUBSTITUTE(SUBSTITUTE(SUBSTITUTE(db[[#This Row],[QTY/ CTN]]," ","_",2),"(",""),")","")&amp;"_")</f>
        <v>144 LSN_</v>
      </c>
      <c r="N1507" s="16">
        <f>IF(db[[#This Row],[H_QTY/ CTN]]="","",SEARCH("_",db[[#This Row],[H_QTY/ CTN]]))</f>
        <v>8</v>
      </c>
      <c r="O1507" s="16">
        <f>IF(db[[#This Row],[H_QTY/ CTN]]="","",LEN(db[[#This Row],[H_QTY/ CTN]]))</f>
        <v>8</v>
      </c>
      <c r="P1507" s="99" t="str">
        <f>IF(db[[#This Row],[H_QTY/ CTN]]="","",LEFT(db[[#This Row],[H_QTY/ CTN]],db[[#This Row],[H_1]]-1))</f>
        <v>144 LSN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mechpen05g09970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4256</v>
      </c>
      <c r="E1508" s="21" t="s">
        <v>4246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1736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72 PCS_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72 PCS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72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72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16" t="str">
        <f>LOWER(SUBSTITUTE(SUBSTITUTE(SUBSTITUTE(SUBSTITUTE(SUBSTITUTE(SUBSTITUTE(db[[#This Row],[NB BM]]," ",),".",""),"-",""),"(",""),")",""),"/",""))</f>
        <v>mechpen20tm30dbatik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4289</v>
      </c>
      <c r="E1509" s="21" t="s">
        <v>4282</v>
      </c>
      <c r="F1509" s="57"/>
      <c r="G1509" s="17"/>
      <c r="H1509" s="33" t="e">
        <f>IF(db[[#This Row],[NB NOTA_C]]="","",COUNTIF([2]!B_MSK[concat],db[[#This Row],[NB NOTA_C]]))</f>
        <v>#REF!</v>
      </c>
      <c r="I1509" s="18" t="s">
        <v>2798</v>
      </c>
      <c r="J1509" s="16" t="s">
        <v>1739</v>
      </c>
      <c r="K1509" s="17" t="s">
        <v>2969</v>
      </c>
      <c r="L1509" s="16"/>
      <c r="M1509" s="16" t="str">
        <f>IF(db[[#This Row],[QTY/ CTN]]="","",SUBSTITUTE(SUBSTITUTE(SUBSTITUTE(db[[#This Row],[QTY/ CTN]]," ","_",2),"(",""),")","")&amp;"_")</f>
        <v>96 LSN_</v>
      </c>
      <c r="N1509" s="16">
        <f>IF(db[[#This Row],[H_QTY/ CTN]]="","",SEARCH("_",db[[#This Row],[H_QTY/ CTN]]))</f>
        <v>7</v>
      </c>
      <c r="O1509" s="16">
        <f>IF(db[[#This Row],[H_QTY/ CTN]]="","",LEN(db[[#This Row],[H_QTY/ CTN]]))</f>
        <v>7</v>
      </c>
      <c r="P1509" s="99" t="str">
        <f>IF(db[[#This Row],[H_QTY/ CTN]]="","",LEFT(db[[#This Row],[H_QTY/ CTN]],db[[#This Row],[H_1]]-1))</f>
        <v>96 LSN</v>
      </c>
      <c r="Q1509" s="99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mechpentizo20tm030a1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2568</v>
      </c>
      <c r="E1510" s="4" t="s">
        <v>2561</v>
      </c>
      <c r="F1510" s="56"/>
      <c r="H1510" s="32" t="e">
        <f>IF(db[[#This Row],[NB NOTA_C]]="","",COUNTIF([2]!B_MSK[concat],db[[#This Row],[NB NOTA_C]]))</f>
        <v>#REF!</v>
      </c>
      <c r="I1510" s="7" t="s">
        <v>1695</v>
      </c>
      <c r="J1510" s="3" t="s">
        <v>1739</v>
      </c>
      <c r="K1510" s="1" t="s">
        <v>2969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mechpentizo20tm030c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2565</v>
      </c>
      <c r="E1511" s="4" t="s">
        <v>2564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mechpentizo20tm1800a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2569</v>
      </c>
      <c r="E1512" s="4" t="s">
        <v>2560</v>
      </c>
      <c r="F1512" s="56"/>
      <c r="H1512" s="32" t="e">
        <f>IF(db[[#This Row],[NB NOTA_C]]="","",COUNTIF([2]!B_MSK[concat],db[[#This Row],[NB NOTA_C]]))</f>
        <v>#REF!</v>
      </c>
      <c r="I1512" s="7" t="s">
        <v>1695</v>
      </c>
      <c r="J1512" s="3" t="s">
        <v>1739</v>
      </c>
      <c r="K1512" s="1" t="s">
        <v>2969</v>
      </c>
      <c r="M1512" s="1" t="str">
        <f>IF(db[[#This Row],[QTY/ CTN]]="","",SUBSTITUTE(SUBSTITUTE(SUBSTITUTE(db[[#This Row],[QTY/ CTN]]," ","_",2),"(",""),")","")&amp;"_")</f>
        <v>96 LSN_</v>
      </c>
      <c r="N1512" s="1">
        <f>IF(db[[#This Row],[H_QTY/ CTN]]="","",SEARCH("_",db[[#This Row],[H_QTY/ CTN]]))</f>
        <v>7</v>
      </c>
      <c r="O1512" s="1">
        <f>IF(db[[#This Row],[H_QTY/ CTN]]="","",LEN(db[[#This Row],[H_QTY/ CTN]]))</f>
        <v>7</v>
      </c>
      <c r="P1512" s="98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mechpeng09302a24pcs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4257</v>
      </c>
      <c r="E1513" s="21" t="s">
        <v>4247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2798</v>
      </c>
      <c r="J1513" s="16" t="s">
        <v>1736</v>
      </c>
      <c r="K1513" s="17" t="s">
        <v>2969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mechpeng0930724pcs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4259</v>
      </c>
      <c r="E1514" s="21" t="s">
        <v>4249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6" t="str">
        <f>LOWER(SUBSTITUTE(SUBSTITUTE(SUBSTITUTE(SUBSTITUTE(SUBSTITUTE(SUBSTITUTE(db[[#This Row],[NB BM]]," ",),".",""),"-",""),"(",""),")",""),"/",""))</f>
        <v>mechpeng0931124pcs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4258</v>
      </c>
      <c r="E1515" s="21" t="s">
        <v>4248</v>
      </c>
      <c r="F1515" s="57"/>
      <c r="G1515" s="17"/>
      <c r="H1515" s="33" t="e">
        <f>IF(db[[#This Row],[NB NOTA_C]]="","",COUNTIF([2]!B_MSK[concat],db[[#This Row],[NB NOTA_C]]))</f>
        <v>#REF!</v>
      </c>
      <c r="I1515" s="18" t="s">
        <v>2798</v>
      </c>
      <c r="J1515" s="16" t="s">
        <v>1736</v>
      </c>
      <c r="K1515" s="17" t="s">
        <v>2969</v>
      </c>
      <c r="L1515" s="16"/>
      <c r="M1515" s="16" t="str">
        <f>IF(db[[#This Row],[QTY/ CTN]]="","",SUBSTITUTE(SUBSTITUTE(SUBSTITUTE(db[[#This Row],[QTY/ CTN]]," ","_",2),"(",""),")","")&amp;"_")</f>
        <v>72 PCS_</v>
      </c>
      <c r="N1515" s="16">
        <f>IF(db[[#This Row],[H_QTY/ CTN]]="","",SEARCH("_",db[[#This Row],[H_QTY/ CTN]]))</f>
        <v>7</v>
      </c>
      <c r="O1515" s="16">
        <f>IF(db[[#This Row],[H_QTY/ CTN]]="","",LEN(db[[#This Row],[H_QTY/ CTN]]))</f>
        <v>7</v>
      </c>
      <c r="P1515" s="99" t="str">
        <f>IF(db[[#This Row],[H_QTY/ CTN]]="","",LEFT(db[[#This Row],[H_QTY/ CTN]],db[[#This Row],[H_1]]-1))</f>
        <v>72 PCS</v>
      </c>
      <c r="Q1515" s="99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72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72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52" t="str">
        <f>LOWER(SUBSTITUTE(SUBSTITUTE(SUBSTITUTE(SUBSTITUTE(SUBSTITUTE(SUBSTITUTE(db[[#This Row],[NB BM]]," ",),".",""),"-",""),"(",""),")",""),"/",""))</f>
        <v>mechpentizotm090a</v>
      </c>
      <c r="B1516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6" s="52" t="str">
        <f>LOWER(SUBSTITUTE(SUBSTITUTE(SUBSTITUTE(SUBSTITUTE(SUBSTITUTE(SUBSTITUTE(SUBSTITUTE(SUBSTITUTE(SUBSTITUTE(db[[#This Row],[NB PAJAK]]," ",""),"-",""),"(",""),")",""),".",""),",",""),"/",""),"""",""),"+",""))</f>
        <v/>
      </c>
      <c r="D1516" s="72" t="s">
        <v>5005</v>
      </c>
      <c r="E1516" s="72" t="s">
        <v>4966</v>
      </c>
      <c r="F1516" s="65"/>
      <c r="G1516" s="53"/>
      <c r="H1516" s="54" t="e">
        <f>IF(db[[#This Row],[NB NOTA_C]]="","",COUNTIF([2]!B_MSK[concat],db[[#This Row],[NB NOTA_C]]))</f>
        <v>#REF!</v>
      </c>
      <c r="I1516" s="55" t="s">
        <v>2798</v>
      </c>
      <c r="J1516" s="52" t="s">
        <v>1738</v>
      </c>
      <c r="K1516" s="53" t="s">
        <v>2969</v>
      </c>
      <c r="L1516" s="52"/>
      <c r="M1516" s="52" t="str">
        <f>IF(db[[#This Row],[QTY/ CTN]]="","",SUBSTITUTE(SUBSTITUTE(SUBSTITUTE(db[[#This Row],[QTY/ CTN]]," ","_",2),"(",""),")","")&amp;"_")</f>
        <v>144 LSN_</v>
      </c>
      <c r="N1516" s="52">
        <f>IF(db[[#This Row],[H_QTY/ CTN]]="","",SEARCH("_",db[[#This Row],[H_QTY/ CTN]]))</f>
        <v>8</v>
      </c>
      <c r="O1516" s="52">
        <f>IF(db[[#This Row],[H_QTY/ CTN]]="","",LEN(db[[#This Row],[H_QTY/ CTN]]))</f>
        <v>8</v>
      </c>
      <c r="P1516" s="103" t="str">
        <f>IF(db[[#This Row],[H_QTY/ CTN]]="","",LEFT(db[[#This Row],[H_QTY/ CTN]],db[[#This Row],[H_1]]-1))</f>
        <v>144 LSN</v>
      </c>
      <c r="Q1516" s="103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mechpentizotmp090a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4254</v>
      </c>
      <c r="E1517" s="21" t="s">
        <v>4244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2798</v>
      </c>
      <c r="J1517" s="16" t="s">
        <v>1738</v>
      </c>
      <c r="K1517" s="17" t="s">
        <v>2969</v>
      </c>
      <c r="L1517" s="16"/>
      <c r="M1517" s="16" t="str">
        <f>IF(db[[#This Row],[QTY/ CTN]]="","",SUBSTITUTE(SUBSTITUTE(SUBSTITUTE(db[[#This Row],[QTY/ CTN]]," ","_",2),"(",""),")","")&amp;"_")</f>
        <v>144 LSN_</v>
      </c>
      <c r="N1517" s="16">
        <f>IF(db[[#This Row],[H_QTY/ CTN]]="","",SEARCH("_",db[[#This Row],[H_QTY/ CTN]]))</f>
        <v>8</v>
      </c>
      <c r="O1517" s="16">
        <f>IF(db[[#This Row],[H_QTY/ CTN]]="","",LEN(db[[#This Row],[H_QTY/ CTN]]))</f>
        <v>8</v>
      </c>
      <c r="P1517" s="99" t="str">
        <f>IF(db[[#This Row],[H_QTY/ CTN]]="","",LEFT(db[[#This Row],[H_QTY/ CTN]],db[[#This Row],[H_1]]-1))</f>
        <v>144 LSN</v>
      </c>
      <c r="Q1517" s="99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144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1728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mechpentizo20tm30c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2566</v>
      </c>
      <c r="E1518" s="4" t="s">
        <v>2563</v>
      </c>
      <c r="F1518" s="56"/>
      <c r="H1518" s="32" t="e">
        <f>IF(db[[#This Row],[NB NOTA_C]]="","",COUNTIF([2]!B_MSK[concat],db[[#This Row],[NB NOTA_C]]))</f>
        <v>#REF!</v>
      </c>
      <c r="I1518" s="7" t="s">
        <v>1695</v>
      </c>
      <c r="J1518" s="3" t="s">
        <v>1739</v>
      </c>
      <c r="K1518" s="1" t="s">
        <v>2969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mechpen20batiktm030p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1250</v>
      </c>
      <c r="E1519" s="4" t="s">
        <v>3461</v>
      </c>
      <c r="F1519" s="56"/>
      <c r="G1519" s="1" t="s">
        <v>1682</v>
      </c>
      <c r="H1519" s="32" t="e">
        <f>IF(db[[#This Row],[NB NOTA_C]]="","",COUNTIF([2]!B_MSK[concat],db[[#This Row],[NB NOTA_C]]))</f>
        <v>#REF!</v>
      </c>
      <c r="I1519" s="6" t="s">
        <v>1695</v>
      </c>
      <c r="J1519" s="1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mechpentizo20tm030f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1254</v>
      </c>
      <c r="E1520" s="4" t="s">
        <v>3460</v>
      </c>
      <c r="F1520" s="56"/>
      <c r="G1520" s="1" t="s">
        <v>1682</v>
      </c>
      <c r="H1520" s="32" t="e">
        <f>IF(db[[#This Row],[NB NOTA_C]]="","",COUNTIF([2]!B_MSK[concat],db[[#This Row],[NB NOTA_C]]))</f>
        <v>#REF!</v>
      </c>
      <c r="I1520" s="6" t="s">
        <v>1695</v>
      </c>
      <c r="J1520" s="1" t="s">
        <v>1739</v>
      </c>
      <c r="K1520" s="1" t="s">
        <v>2969</v>
      </c>
      <c r="M1520" s="1" t="str">
        <f>IF(db[[#This Row],[QTY/ CTN]]="","",SUBSTITUTE(SUBSTITUTE(SUBSTITUTE(db[[#This Row],[QTY/ CTN]]," ","_",2),"(",""),")","")&amp;"_")</f>
        <v>96 LSN_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96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96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1152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mechpentizog9000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2033</v>
      </c>
      <c r="E1521" s="4" t="s">
        <v>2675</v>
      </c>
      <c r="F1521" s="2"/>
      <c r="H1521" s="32" t="e">
        <f>IF(db[[#This Row],[NB NOTA_C]]="","",COUNTIF([2]!B_MSK[concat],db[[#This Row],[NB NOTA_C]]))</f>
        <v>#REF!</v>
      </c>
      <c r="I1521" s="7" t="s">
        <v>1695</v>
      </c>
      <c r="J1521" s="3" t="s">
        <v>1738</v>
      </c>
      <c r="K1521" s="1" t="s">
        <v>2969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mechpentizog9001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2034</v>
      </c>
      <c r="E1522" s="4" t="s">
        <v>2676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2035</v>
      </c>
      <c r="E1523" s="4" t="s">
        <v>2677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mechpentizog9003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2036</v>
      </c>
      <c r="E1524" s="4" t="s">
        <v>2678</v>
      </c>
      <c r="F1524" s="2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mechpentizog9004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2037</v>
      </c>
      <c r="E1525" s="4" t="s">
        <v>2679</v>
      </c>
      <c r="F1525" s="56"/>
      <c r="H1525" s="32" t="e">
        <f>IF(db[[#This Row],[NB NOTA_C]]="","",COUNTIF([2]!B_MSK[concat],db[[#This Row],[NB NOTA_C]]))</f>
        <v>#REF!</v>
      </c>
      <c r="I1525" s="7" t="s">
        <v>1695</v>
      </c>
      <c r="J1525" s="3" t="s">
        <v>1738</v>
      </c>
      <c r="K1525" s="1" t="s">
        <v>2969</v>
      </c>
      <c r="M1525" s="1" t="str">
        <f>IF(db[[#This Row],[QTY/ CTN]]="","",SUBSTITUTE(SUBSTITUTE(SUBSTITUTE(db[[#This Row],[QTY/ CTN]]," ","_",2),"(",""),")","")&amp;"_")</f>
        <v>144 LSN_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144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144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1728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mechpentizo20tm030c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1255</v>
      </c>
      <c r="E1526" s="4" t="s">
        <v>1548</v>
      </c>
      <c r="F1526" s="56"/>
      <c r="G1526" s="1" t="s">
        <v>1682</v>
      </c>
      <c r="H1526" s="32" t="e">
        <f>IF(db[[#This Row],[NB NOTA_C]]="","",COUNTIF([2]!B_MSK[concat],db[[#This Row],[NB NOTA_C]]))</f>
        <v>#REF!</v>
      </c>
      <c r="I1526" s="6">
        <v>99</v>
      </c>
      <c r="J1526" s="1" t="s">
        <v>1739</v>
      </c>
      <c r="K1526" s="1" t="s">
        <v>2969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mechpen20tm030b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2567</v>
      </c>
      <c r="E1527" s="4" t="s">
        <v>2562</v>
      </c>
      <c r="F1527" s="56"/>
      <c r="H1527" s="32" t="e">
        <f>IF(db[[#This Row],[NB NOTA_C]]="","",COUNTIF([2]!B_MSK[concat],db[[#This Row],[NB NOTA_C]]))</f>
        <v>#REF!</v>
      </c>
      <c r="I1527" s="7" t="s">
        <v>1695</v>
      </c>
      <c r="J1527" s="3" t="s">
        <v>1739</v>
      </c>
      <c r="K1527" s="1" t="s">
        <v>2969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mechpentizotm01500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4816</v>
      </c>
      <c r="E1528" s="4" t="s">
        <v>4812</v>
      </c>
      <c r="F1528" s="56"/>
      <c r="H1528" s="34" t="e">
        <f>IF(db[[#This Row],[NB NOTA_C]]="","",COUNTIF([2]!B_MSK[concat],db[[#This Row],[NB NOTA_C]]))</f>
        <v>#REF!</v>
      </c>
      <c r="I1528" s="7" t="s">
        <v>2798</v>
      </c>
      <c r="J1528" s="3" t="s">
        <v>1738</v>
      </c>
      <c r="K1528" s="1" t="s">
        <v>2969</v>
      </c>
      <c r="L1528" s="3"/>
      <c r="M1528" s="3" t="str">
        <f>IF(db[[#This Row],[QTY/ CTN]]="","",SUBSTITUTE(SUBSTITUTE(SUBSTITUTE(db[[#This Row],[QTY/ CTN]]," ","_",2),"(",""),")","")&amp;"_")</f>
        <v>144 LSN_</v>
      </c>
      <c r="N1528" s="3">
        <f>IF(db[[#This Row],[H_QTY/ CTN]]="","",SEARCH("_",db[[#This Row],[H_QTY/ CTN]]))</f>
        <v>8</v>
      </c>
      <c r="O1528" s="3">
        <f>IF(db[[#This Row],[H_QTY/ CTN]]="","",LEN(db[[#This Row],[H_QTY/ CTN]]))</f>
        <v>8</v>
      </c>
      <c r="P1528" s="95" t="str">
        <f>IF(db[[#This Row],[H_QTY/ CTN]]="","",LEFT(db[[#This Row],[H_QTY/ CTN]],db[[#This Row],[H_1]]-1))</f>
        <v>144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144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1728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mechpentizo20tm030e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1256</v>
      </c>
      <c r="E1529" s="4" t="s">
        <v>1549</v>
      </c>
      <c r="F1529" s="56"/>
      <c r="G1529" s="1" t="s">
        <v>1682</v>
      </c>
      <c r="H1529" s="32" t="e">
        <f>IF(db[[#This Row],[NB NOTA_C]]="","",COUNTIF([2]!B_MSK[concat],db[[#This Row],[NB NOTA_C]]))</f>
        <v>#REF!</v>
      </c>
      <c r="I1529" s="6" t="s">
        <v>1695</v>
      </c>
      <c r="J1529" s="1" t="s">
        <v>1739</v>
      </c>
      <c r="K1529" s="1" t="s">
        <v>2969</v>
      </c>
      <c r="M1529" s="1" t="str">
        <f>IF(db[[#This Row],[QTY/ CTN]]="","",SUBSTITUTE(SUBSTITUTE(SUBSTITUTE(db[[#This Row],[QTY/ CTN]]," ","_",2),"(",""),")","")&amp;"_")</f>
        <v>96 LSN_</v>
      </c>
      <c r="N1529" s="1">
        <f>IF(db[[#This Row],[H_QTY/ CTN]]="","",SEARCH("_",db[[#This Row],[H_QTY/ CTN]]))</f>
        <v>7</v>
      </c>
      <c r="O1529" s="1">
        <f>IF(db[[#This Row],[H_QTY/ CTN]]="","",LEN(db[[#This Row],[H_QTY/ CTN]]))</f>
        <v>7</v>
      </c>
      <c r="P1529" s="98" t="str">
        <f>IF(db[[#This Row],[H_QTY/ CTN]]="","",LEFT(db[[#This Row],[H_QTY/ CTN]],db[[#This Row],[H_1]]-1))</f>
        <v>96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96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1152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minipocketmb120warnakulit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4801</v>
      </c>
      <c r="E1530" s="4" t="s">
        <v>4796</v>
      </c>
      <c r="F1530" s="56"/>
      <c r="H1530" s="34" t="e">
        <f>IF(db[[#This Row],[NB NOTA_C]]="","",COUNTIF([2]!B_MSK[concat],db[[#This Row],[NB NOTA_C]]))</f>
        <v>#REF!</v>
      </c>
      <c r="I1530" s="7" t="s">
        <v>1689</v>
      </c>
      <c r="J1530" s="3" t="s">
        <v>1783</v>
      </c>
      <c r="K1530" s="1" t="s">
        <v>2970</v>
      </c>
      <c r="L1530" s="3"/>
      <c r="M1530" s="3" t="str">
        <f>IF(db[[#This Row],[QTY/ CTN]]="","",SUBSTITUTE(SUBSTITUTE(SUBSTITUTE(db[[#This Row],[QTY/ CTN]]," ","_",2),"(",""),")","")&amp;"_")</f>
        <v>30 LSN_</v>
      </c>
      <c r="N1530" s="3">
        <f>IF(db[[#This Row],[H_QTY/ CTN]]="","",SEARCH("_",db[[#This Row],[H_QTY/ CTN]]))</f>
        <v>7</v>
      </c>
      <c r="O1530" s="3">
        <f>IF(db[[#This Row],[H_QTY/ CTN]]="","",LEN(db[[#This Row],[H_QTY/ CTN]]))</f>
        <v>7</v>
      </c>
      <c r="P1530" s="95" t="str">
        <f>IF(db[[#This Row],[H_QTY/ CTN]]="","",LEFT(db[[#This Row],[H_QTY/ CTN]],db[[#This Row],[H_1]]-1))</f>
        <v>30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30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360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mechpentizog09031a24pcs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2798</v>
      </c>
      <c r="J1531" s="16" t="s">
        <v>1736</v>
      </c>
      <c r="K1531" s="17" t="s">
        <v>2969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nametagdusbiru300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4937</v>
      </c>
      <c r="E1532" s="4" t="s">
        <v>4936</v>
      </c>
      <c r="F1532" s="56"/>
      <c r="H1532" s="34" t="e">
        <f>IF(db[[#This Row],[NB NOTA_C]]="","",COUNTIF([2]!B_MSK[concat],db[[#This Row],[NB NOTA_C]]))</f>
        <v>#REF!</v>
      </c>
      <c r="I1532" s="7" t="s">
        <v>1712</v>
      </c>
      <c r="J1532" s="3" t="s">
        <v>4504</v>
      </c>
      <c r="K1532" s="1" t="s">
        <v>2951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nametagdusmerah301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4503</v>
      </c>
      <c r="E1533" s="4" t="s">
        <v>4502</v>
      </c>
      <c r="F1533" s="56"/>
      <c r="G1533" s="1" t="s">
        <v>1682</v>
      </c>
      <c r="H1533" s="34" t="e">
        <f>IF(db[[#This Row],[NB NOTA_C]]="","",COUNTIF([2]!B_MSK[concat],db[[#This Row],[NB NOTA_C]]))</f>
        <v>#REF!</v>
      </c>
      <c r="I1533" s="7" t="s">
        <v>1712</v>
      </c>
      <c r="J1533" s="3" t="s">
        <v>4504</v>
      </c>
      <c r="K1533" s="1" t="s">
        <v>2951</v>
      </c>
      <c r="L1533" s="3"/>
      <c r="M1533" s="3" t="str">
        <f>IF(db[[#This Row],[QTY/ CTN]]="","",SUBSTITUTE(SUBSTITUTE(SUBSTITUTE(db[[#This Row],[QTY/ CTN]]," ","_",2),"(",""),")","")&amp;"_")</f>
        <v>4000 PCS_</v>
      </c>
      <c r="N1533" s="3">
        <f>IF(db[[#This Row],[H_QTY/ CTN]]="","",SEARCH("_",db[[#This Row],[H_QTY/ CTN]]))</f>
        <v>9</v>
      </c>
      <c r="O1533" s="3">
        <f>IF(db[[#This Row],[H_QTY/ CTN]]="","",LEN(db[[#This Row],[H_QTY/ CTN]]))</f>
        <v>9</v>
      </c>
      <c r="P1533" s="95" t="str">
        <f>IF(db[[#This Row],[H_QTY/ CTN]]="","",LEFT(db[[#This Row],[H_QTY/ CTN]],db[[#This Row],[H_1]]-1))</f>
        <v>4000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4000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4000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guntingkuku777besarn211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1203</v>
      </c>
      <c r="E1534" s="4" t="s">
        <v>1501</v>
      </c>
      <c r="F1534" s="56"/>
      <c r="G1534" s="1" t="s">
        <v>1682</v>
      </c>
      <c r="H1534" s="32" t="e">
        <f>IF(db[[#This Row],[NB NOTA_C]]="","",COUNTIF([2]!B_MSK[concat],db[[#This Row],[NB NOTA_C]]))</f>
        <v>#REF!</v>
      </c>
      <c r="I1534" s="6" t="s">
        <v>1700</v>
      </c>
      <c r="J1534" s="1" t="s">
        <v>1806</v>
      </c>
      <c r="K1534" s="1" t="s">
        <v>2954</v>
      </c>
      <c r="M1534" s="1" t="str">
        <f>IF(db[[#This Row],[QTY/ CTN]]="","",SUBSTITUTE(SUBSTITUTE(SUBSTITUTE(db[[#This Row],[QTY/ CTN]]," ","_",2),"(",""),")","")&amp;"_")</f>
        <v>600 LSN_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600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600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7200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16" t="str">
        <f>LOWER(SUBSTITUTE(SUBSTITUTE(SUBSTITUTE(SUBSTITUTE(SUBSTITUTE(SUBSTITUTE(db[[#This Row],[NB BM]]," ",),".",""),"-",""),"(",""),")",""),"/",""))</f>
        <v>nba5kya58812</v>
      </c>
      <c r="B153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5" s="16" t="str">
        <f>LOWER(SUBSTITUTE(SUBSTITUTE(SUBSTITUTE(SUBSTITUTE(SUBSTITUTE(SUBSTITUTE(SUBSTITUTE(SUBSTITUTE(SUBSTITUTE(db[[#This Row],[NB PAJAK]]," ",""),"-",""),"(",""),")",""),".",""),",",""),"/",""),"""",""),"+",""))</f>
        <v/>
      </c>
      <c r="D1535" s="17" t="s">
        <v>4253</v>
      </c>
      <c r="E1535" s="21" t="s">
        <v>4243</v>
      </c>
      <c r="F1535" s="57"/>
      <c r="G1535" s="17"/>
      <c r="H1535" s="33" t="e">
        <f>IF(db[[#This Row],[NB NOTA_C]]="","",COUNTIF([2]!B_MSK[concat],db[[#This Row],[NB NOTA_C]]))</f>
        <v>#REF!</v>
      </c>
      <c r="I1535" s="18" t="s">
        <v>2798</v>
      </c>
      <c r="J1535" s="16" t="s">
        <v>1728</v>
      </c>
      <c r="K1535" s="17" t="s">
        <v>2945</v>
      </c>
      <c r="L1535" s="16"/>
      <c r="M1535" s="16" t="str">
        <f>IF(db[[#This Row],[QTY/ CTN]]="","",SUBSTITUTE(SUBSTITUTE(SUBSTITUTE(db[[#This Row],[QTY/ CTN]]," ","_",2),"(",""),")","")&amp;"_")</f>
        <v>120 PCS_</v>
      </c>
      <c r="N1535" s="16">
        <f>IF(db[[#This Row],[H_QTY/ CTN]]="","",SEARCH("_",db[[#This Row],[H_QTY/ CTN]]))</f>
        <v>8</v>
      </c>
      <c r="O1535" s="16">
        <f>IF(db[[#This Row],[H_QTY/ CTN]]="","",LEN(db[[#This Row],[H_QTY/ CTN]]))</f>
        <v>8</v>
      </c>
      <c r="P1535" s="99" t="str">
        <f>IF(db[[#This Row],[H_QTY/ CTN]]="","",LEFT(db[[#This Row],[H_QTY/ CTN]],db[[#This Row],[H_1]]-1))</f>
        <v>120 PCS</v>
      </c>
      <c r="Q1535" s="99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120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120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notebookexclusive0801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1262</v>
      </c>
      <c r="E1536" s="4" t="s">
        <v>1555</v>
      </c>
      <c r="F1536" s="2"/>
      <c r="G1536" s="1" t="s">
        <v>1682</v>
      </c>
      <c r="H1536" s="32" t="e">
        <f>IF(db[[#This Row],[NB NOTA_C]]="","",COUNTIF([2]!B_MSK[concat],db[[#This Row],[NB NOTA_C]]))</f>
        <v>#REF!</v>
      </c>
      <c r="I1536" s="6" t="s">
        <v>1689</v>
      </c>
      <c r="J1536" s="1" t="s">
        <v>1726</v>
      </c>
      <c r="K1536" s="1" t="s">
        <v>2970</v>
      </c>
      <c r="M1536" s="1" t="str">
        <f>IF(db[[#This Row],[QTY/ CTN]]="","",SUBSTITUTE(SUBSTITUTE(SUBSTITUTE(db[[#This Row],[QTY/ CTN]]," ","_",2),"(",""),")","")&amp;"_")</f>
        <v>60 PCS_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nbspiral856014b5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3957</v>
      </c>
      <c r="E1537" s="4" t="s">
        <v>3925</v>
      </c>
      <c r="F1537" s="56"/>
      <c r="H1537" s="34" t="e">
        <f>IF(db[[#This Row],[NB NOTA_C]]="","",COUNTIF([2]!B_MSK[concat],db[[#This Row],[NB NOTA_C]]))</f>
        <v>#REF!</v>
      </c>
      <c r="I1537" s="7" t="s">
        <v>1693</v>
      </c>
      <c r="J1537" s="3" t="s">
        <v>1762</v>
      </c>
      <c r="K1537" s="1" t="s">
        <v>2945</v>
      </c>
      <c r="L1537" s="3"/>
      <c r="M1537" s="3" t="str">
        <f>IF(db[[#This Row],[QTY/ CTN]]="","",SUBSTITUTE(SUBSTITUTE(SUBSTITUTE(db[[#This Row],[QTY/ CTN]]," ","_",2),"(",""),")","")&amp;"_")</f>
        <v>160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160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160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160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nbspiral856016b5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3958</v>
      </c>
      <c r="E1538" s="4" t="s">
        <v>3926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1725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nbspiral856018b5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3959</v>
      </c>
      <c r="E1539" s="4" t="s">
        <v>3927</v>
      </c>
      <c r="F1539" s="56"/>
      <c r="H1539" s="34" t="e">
        <f>IF(db[[#This Row],[NB NOTA_C]]="","",COUNTIF([2]!B_MSK[concat],db[[#This Row],[NB NOTA_C]]))</f>
        <v>#REF!</v>
      </c>
      <c r="I1539" s="7" t="s">
        <v>1693</v>
      </c>
      <c r="J1539" s="3" t="s">
        <v>1725</v>
      </c>
      <c r="K1539" s="1" t="s">
        <v>2945</v>
      </c>
      <c r="L1539" s="3"/>
      <c r="M1539" s="3" t="str">
        <f>IF(db[[#This Row],[QTY/ CTN]]="","",SUBSTITUTE(SUBSTITUTE(SUBSTITUTE(db[[#This Row],[QTY/ CTN]]," ","_",2),"(",""),")","")&amp;"_")</f>
        <v>144 PCS_</v>
      </c>
      <c r="N1539" s="3">
        <f>IF(db[[#This Row],[H_QTY/ CTN]]="","",SEARCH("_",db[[#This Row],[H_QTY/ CTN]]))</f>
        <v>8</v>
      </c>
      <c r="O1539" s="3">
        <f>IF(db[[#This Row],[H_QTY/ CTN]]="","",LEN(db[[#This Row],[H_QTY/ CTN]]))</f>
        <v>8</v>
      </c>
      <c r="P1539" s="95" t="str">
        <f>IF(db[[#This Row],[H_QTY/ CTN]]="","",LEFT(db[[#This Row],[H_QTY/ CTN]],db[[#This Row],[H_1]]-1))</f>
        <v>144 PCS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144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nbspiralxq80k851a6flamingo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4303</v>
      </c>
      <c r="E1540" s="21" t="s">
        <v>4299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1693</v>
      </c>
      <c r="J1540" s="16" t="s">
        <v>1759</v>
      </c>
      <c r="K1540" s="17" t="s">
        <v>2945</v>
      </c>
      <c r="L1540" s="16"/>
      <c r="M1540" s="16" t="str">
        <f>IF(db[[#This Row],[QTY/ CTN]]="","",SUBSTITUTE(SUBSTITUTE(SUBSTITUTE(db[[#This Row],[QTY/ CTN]]," ","_",2),"(",""),")","")&amp;"_")</f>
        <v>240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240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240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240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nbspirala98qy190402faflamingo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4301</v>
      </c>
      <c r="E1541" s="21" t="s">
        <v>4297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1693</v>
      </c>
      <c r="J1541" s="16" t="s">
        <v>1733</v>
      </c>
      <c r="K1541" s="17" t="s">
        <v>2945</v>
      </c>
      <c r="L1541" s="16"/>
      <c r="M1541" s="16" t="str">
        <f>IF(db[[#This Row],[QTY/ CTN]]="","",SUBSTITUTE(SUBSTITUTE(SUBSTITUTE(db[[#This Row],[QTY/ CTN]]," ","_",2),"(",""),")","")&amp;"_")</f>
        <v>288 PCS_</v>
      </c>
      <c r="N1541" s="16">
        <f>IF(db[[#This Row],[H_QTY/ CTN]]="","",SEARCH("_",db[[#This Row],[H_QTY/ CTN]]))</f>
        <v>8</v>
      </c>
      <c r="O1541" s="16">
        <f>IF(db[[#This Row],[H_QTY/ CTN]]="","",LEN(db[[#This Row],[H_QTY/ CTN]]))</f>
        <v>8</v>
      </c>
      <c r="P1541" s="99" t="str">
        <f>IF(db[[#This Row],[H_QTY/ CTN]]="","",LEFT(db[[#This Row],[H_QTY/ CTN]],db[[#This Row],[H_1]]-1))</f>
        <v>288 PCS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288</v>
      </c>
      <c r="S1541" s="95" t="str">
        <f>IF(db[[#This Row],[QTY/ CTN B]]="","",RIGHT(db[[#This Row],[QTY/ CTN B]],LEN(db[[#This Row],[QTY/ CTN B]])-SEARCH(" ",db[[#This Row],[QTY/ CTN B]],1)))</f>
        <v>PCS</v>
      </c>
      <c r="T1541" s="95" t="str">
        <f>IF(db[[#This Row],[QTY/ CTN TG]]="",IF(db[[#This Row],[STN TG]]="","",12),LEFT(db[[#This Row],[QTY/ CTN TG]],SEARCH(" ",db[[#This Row],[QTY/ CTN TG]],1)-1))</f>
        <v/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288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notebookjknb661a5biru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2" s="1" t="s">
        <v>708</v>
      </c>
      <c r="E1542" s="4" t="s">
        <v>709</v>
      </c>
      <c r="F1542" s="56" t="s">
        <v>3838</v>
      </c>
      <c r="G1542" s="1" t="s">
        <v>1681</v>
      </c>
      <c r="H1542" s="32" t="e">
        <f>IF(db[[#This Row],[NB NOTA_C]]="","",COUNTIF([2]!B_MSK[concat],db[[#This Row],[NB NOTA_C]]))</f>
        <v>#REF!</v>
      </c>
      <c r="I1542" s="6" t="s">
        <v>1692</v>
      </c>
      <c r="J1542" s="1" t="s">
        <v>3995</v>
      </c>
      <c r="K1542" s="1" t="s">
        <v>2970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notebookjknb661a5orange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3" s="1" t="s">
        <v>710</v>
      </c>
      <c r="E1543" s="4" t="s">
        <v>711</v>
      </c>
      <c r="F1543" s="56" t="s">
        <v>3839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notebookjknb661a5merah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4" s="1" t="s">
        <v>712</v>
      </c>
      <c r="E1544" s="4" t="s">
        <v>713</v>
      </c>
      <c r="F1544" s="56" t="s">
        <v>3840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notebookjknb661a5kuning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5" s="1" t="s">
        <v>714</v>
      </c>
      <c r="E1545" s="4" t="s">
        <v>715</v>
      </c>
      <c r="F1545" s="56" t="s">
        <v>3841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3995</v>
      </c>
      <c r="K1545" s="1" t="s">
        <v>2970</v>
      </c>
      <c r="M1545" s="1" t="str">
        <f>IF(db[[#This Row],[QTY/ CTN]]="","",SUBSTITUTE(SUBSTITUTE(SUBSTITUTE(db[[#This Row],[QTY/ CTN]]," ","_",2),"(",""),")","")&amp;"_")</f>
        <v>2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2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2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48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notebookjknb665a6</v>
      </c>
      <c r="B154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6" s="1" t="s">
        <v>4086</v>
      </c>
      <c r="E1546" s="4" t="s">
        <v>4085</v>
      </c>
      <c r="F1546" s="56" t="s">
        <v>4087</v>
      </c>
      <c r="G1546" s="1" t="s">
        <v>1681</v>
      </c>
      <c r="H1546" s="32" t="e">
        <f>IF(db[[#This Row],[NB NOTA_C]]="","",COUNTIF([2]!B_MSK[concat],db[[#This Row],[NB NOTA_C]]))</f>
        <v>#REF!</v>
      </c>
      <c r="I1546" s="6" t="s">
        <v>1692</v>
      </c>
      <c r="J1546" s="1" t="s">
        <v>1873</v>
      </c>
      <c r="K1546" s="1" t="s">
        <v>2970</v>
      </c>
      <c r="M1546" s="1" t="str">
        <f>IF(db[[#This Row],[QTY/ CTN]]="","",SUBSTITUTE(SUBSTITUTE(SUBSTITUTE(db[[#This Row],[QTY/ CTN]]," ","_",2),"(",""),")","")&amp;"_")</f>
        <v>4 BOX_24 PCS_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13</v>
      </c>
      <c r="P1546" s="98" t="str">
        <f>IF(db[[#This Row],[H_QTY/ CTN]]="","",LEFT(db[[#This Row],[H_QTY/ CTN]],db[[#This Row],[H_1]]-1))</f>
        <v>4 BOX</v>
      </c>
      <c r="Q1546" s="95" t="str">
        <f>IF(NOT(db[[#This Row],[H_1]]=db[[#This Row],[H_2]]),MID(db[[#This Row],[H_QTY/ CTN]],db[[#This Row],[H_1]]+1,db[[#This Row],[H_2]]-db[[#This Row],[H_1]]-1),"")</f>
        <v>24 PCS</v>
      </c>
      <c r="R1546" s="95" t="str">
        <f>IF(db[[#This Row],[QTY/ CTN B]]="","",LEFT(db[[#This Row],[QTY/ CTN B]],SEARCH(" ",db[[#This Row],[QTY/ CTN B]],1)-1))</f>
        <v>4</v>
      </c>
      <c r="S1546" s="95" t="str">
        <f>IF(db[[#This Row],[QTY/ CTN B]]="","",RIGHT(db[[#This Row],[QTY/ CTN B]],LEN(db[[#This Row],[QTY/ CTN B]])-SEARCH(" ",db[[#This Row],[QTY/ CTN B]],1)))</f>
        <v>BOX</v>
      </c>
      <c r="T1546" s="95" t="str">
        <f>IF(db[[#This Row],[QTY/ CTN TG]]="",IF(db[[#This Row],[STN TG]]="","",12),LEFT(db[[#This Row],[QTY/ CTN TG]],SEARCH(" ",db[[#This Row],[QTY/ CTN TG]],1)-1))</f>
        <v>24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96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nbspirala65qy190402faflamingo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4302</v>
      </c>
      <c r="E1547" s="21" t="s">
        <v>4298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1693</v>
      </c>
      <c r="J1547" s="16" t="s">
        <v>4304</v>
      </c>
      <c r="K1547" s="17" t="s">
        <v>2945</v>
      </c>
      <c r="L1547" s="16"/>
      <c r="M1547" s="16" t="str">
        <f>IF(db[[#This Row],[QTY/ CTN]]="","",SUBSTITUTE(SUBSTITUTE(SUBSTITUTE(db[[#This Row],[QTY/ CTN]]," ","_",2),"(",""),")","")&amp;"_")</f>
        <v>91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91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91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91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notes15680addresstelepon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2040</v>
      </c>
      <c r="E1548" s="4" t="s">
        <v>2165</v>
      </c>
      <c r="F1548" s="2"/>
      <c r="H1548" s="32" t="e">
        <f>IF(db[[#This Row],[NB NOTA_C]]="","",COUNTIF([2]!B_MSK[concat],db[[#This Row],[NB NOTA_C]]))</f>
        <v>#REF!</v>
      </c>
      <c r="I1548" s="7" t="s">
        <v>1689</v>
      </c>
      <c r="J1548" s="3" t="s">
        <v>1731</v>
      </c>
      <c r="K1548" s="1" t="s">
        <v>2970</v>
      </c>
      <c r="M1548" s="1" t="str">
        <f>IF(db[[#This Row],[QTY/ CTN]]="","",SUBSTITUTE(SUBSTITUTE(SUBSTITUTE(db[[#This Row],[QTY/ CTN]]," ","_",2),"(",""),")","")&amp;"_")</f>
        <v>60 LSN_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8" t="str">
        <f>IF(db[[#This Row],[H_QTY/ CTN]]="","",LEFT(db[[#This Row],[H_QTY/ CTN]],db[[#This Row],[H_1]]-1))</f>
        <v>60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60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720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notesspirala5tutuphitam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2041</v>
      </c>
      <c r="E1549" s="4" t="s">
        <v>2166</v>
      </c>
      <c r="F1549" s="56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2284</v>
      </c>
      <c r="K1549" s="1" t="s">
        <v>2970</v>
      </c>
      <c r="M1549" s="1" t="str">
        <f>IF(db[[#This Row],[QTY/ CTN]]="","",SUBSTITUTE(SUBSTITUTE(SUBSTITUTE(db[[#This Row],[QTY/ CTN]]," ","_",2),"(",""),")","")&amp;"_")</f>
        <v>124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124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124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124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notesspiralb5tutuphitam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2042</v>
      </c>
      <c r="E1550" s="4" t="s">
        <v>2167</v>
      </c>
      <c r="F1550" s="56"/>
      <c r="H1550" s="32" t="e">
        <f>IF(db[[#This Row],[NB NOTA_C]]="","",COUNTIF([2]!B_MSK[concat],db[[#This Row],[NB NOTA_C]]))</f>
        <v>#REF!</v>
      </c>
      <c r="I1550" s="7" t="s">
        <v>1689</v>
      </c>
      <c r="J1550" s="3" t="s">
        <v>1888</v>
      </c>
      <c r="K1550" s="1" t="s">
        <v>2970</v>
      </c>
      <c r="M1550" s="1" t="str">
        <f>IF(db[[#This Row],[QTY/ CTN]]="","",SUBSTITUTE(SUBSTITUTE(SUBSTITUTE(db[[#This Row],[QTY/ CTN]]," ","_",2),"(",""),")","")&amp;"_")</f>
        <v>108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108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108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108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73" t="str">
        <f>LOWER(SUBSTITUTE(SUBSTITUTE(SUBSTITUTE(SUBSTITUTE(SUBSTITUTE(SUBSTITUTE(db[[#This Row],[NB BM]]," ",),".",""),"-",""),"(",""),")",""),"/",""))</f>
        <v>opastel12whw</v>
      </c>
      <c r="B1551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1" s="73" t="str">
        <f>LOWER(SUBSTITUTE(SUBSTITUTE(SUBSTITUTE(SUBSTITUTE(SUBSTITUTE(SUBSTITUTE(SUBSTITUTE(SUBSTITUTE(SUBSTITUTE(db[[#This Row],[NB PAJAK]]," ",""),"-",""),"(",""),")",""),".",""),",",""),"/",""),"""",""),"+",""))</f>
        <v/>
      </c>
      <c r="D1551" s="74" t="s">
        <v>5056</v>
      </c>
      <c r="E1551" s="74" t="s">
        <v>5055</v>
      </c>
      <c r="F1551" s="75"/>
      <c r="G1551" s="76"/>
      <c r="H1551" s="77" t="e">
        <f>IF(db[[#This Row],[NB NOTA_C]]="","",COUNTIF([2]!B_MSK[concat],db[[#This Row],[NB NOTA_C]]))</f>
        <v>#REF!</v>
      </c>
      <c r="I1551" s="78" t="s">
        <v>5057</v>
      </c>
      <c r="J1551" s="73" t="s">
        <v>1722</v>
      </c>
      <c r="K1551" s="76" t="s">
        <v>2949</v>
      </c>
      <c r="L1551" s="73"/>
      <c r="M1551" s="73" t="str">
        <f>IF(db[[#This Row],[QTY/ CTN]]="","",SUBSTITUTE(SUBSTITUTE(SUBSTITUTE(db[[#This Row],[QTY/ CTN]]," ","_",2),"(",""),")","")&amp;"_")</f>
        <v>12 LSN_</v>
      </c>
      <c r="N1551" s="73">
        <f>IF(db[[#This Row],[H_QTY/ CTN]]="","",SEARCH("_",db[[#This Row],[H_QTY/ CTN]]))</f>
        <v>7</v>
      </c>
      <c r="O1551" s="73">
        <f>IF(db[[#This Row],[H_QTY/ CTN]]="","",LEN(db[[#This Row],[H_QTY/ CTN]]))</f>
        <v>7</v>
      </c>
      <c r="P1551" s="105" t="str">
        <f>IF(db[[#This Row],[H_QTY/ CTN]]="","",LEFT(db[[#This Row],[H_QTY/ CTN]],db[[#This Row],[H_1]]-1))</f>
        <v>12 LSN</v>
      </c>
      <c r="Q1551" s="10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144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opastel18wdb99818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1263</v>
      </c>
      <c r="E1552" s="4" t="s">
        <v>1556</v>
      </c>
      <c r="F1552" s="56"/>
      <c r="G1552" s="1" t="s">
        <v>1682</v>
      </c>
      <c r="H1552" s="32" t="e">
        <f>IF(db[[#This Row],[NB NOTA_C]]="","",COUNTIF([2]!B_MSK[concat],db[[#This Row],[NB NOTA_C]]))</f>
        <v>#REF!</v>
      </c>
      <c r="I1552" s="6" t="s">
        <v>1695</v>
      </c>
      <c r="J1552" s="1" t="s">
        <v>1723</v>
      </c>
      <c r="K1552" s="1" t="s">
        <v>2949</v>
      </c>
      <c r="M1552" s="1" t="str">
        <f>IF(db[[#This Row],[QTY/ CTN]]="","",SUBSTITUTE(SUBSTITUTE(SUBSTITUTE(db[[#This Row],[QTY/ CTN]]," ","_",2),"(",""),")","")&amp;"_")</f>
        <v>72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72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72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72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opastel24wdb99824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1264</v>
      </c>
      <c r="E1553" s="4" t="s">
        <v>1557</v>
      </c>
      <c r="F1553" s="56"/>
      <c r="G1553" s="1" t="s">
        <v>1682</v>
      </c>
      <c r="H1553" s="32" t="e">
        <f>IF(db[[#This Row],[NB NOTA_C]]="","",COUNTIF([2]!B_MSK[concat],db[[#This Row],[NB NOTA_C]]))</f>
        <v>#REF!</v>
      </c>
      <c r="I1553" s="6" t="s">
        <v>1695</v>
      </c>
      <c r="J1553" s="1" t="s">
        <v>1724</v>
      </c>
      <c r="K1553" s="1" t="s">
        <v>2949</v>
      </c>
      <c r="M1553" s="1" t="str">
        <f>IF(db[[#This Row],[QTY/ CTN]]="","",SUBSTITUTE(SUBSTITUTE(SUBSTITUTE(db[[#This Row],[QTY/ CTN]]," ","_",2),"(",""),")","")&amp;"_")</f>
        <v>60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60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60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60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opastel36wdb99836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2334</v>
      </c>
      <c r="E1554" s="4" t="s">
        <v>2333</v>
      </c>
      <c r="F1554" s="56"/>
      <c r="H1554" s="32" t="e">
        <f>IF(db[[#This Row],[NB NOTA_C]]="","",COUNTIF([2]!B_MSK[concat],db[[#This Row],[NB NOTA_C]]))</f>
        <v>#REF!</v>
      </c>
      <c r="I1554" s="7" t="s">
        <v>1695</v>
      </c>
      <c r="J1554" s="3" t="s">
        <v>2336</v>
      </c>
      <c r="K1554" s="1" t="s">
        <v>2949</v>
      </c>
      <c r="M1554" s="1" t="str">
        <f>IF(db[[#This Row],[QTY/ CTN]]="","",SUBSTITUTE(SUBSTITUTE(SUBSTITUTE(db[[#This Row],[QTY/ CTN]]," ","_",2),"(",""),")","")&amp;"_")</f>
        <v>42 SET_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8" t="str">
        <f>IF(db[[#This Row],[H_QTY/ CTN]]="","",LEFT(db[[#This Row],[H_QTY/ CTN]],db[[#This Row],[H_1]]-1))</f>
        <v>42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42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42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opasteldebozz12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1265</v>
      </c>
      <c r="E1555" s="4" t="s">
        <v>1558</v>
      </c>
      <c r="F1555" s="56"/>
      <c r="G1555" s="1" t="s">
        <v>1682</v>
      </c>
      <c r="H1555" s="32" t="e">
        <f>IF(db[[#This Row],[NB NOTA_C]]="","",COUNTIF([2]!B_MSK[concat],db[[#This Row],[NB NOTA_C]]))</f>
        <v>#REF!</v>
      </c>
      <c r="I1555" s="6" t="s">
        <v>1695</v>
      </c>
      <c r="J1555" s="1" t="s">
        <v>1780</v>
      </c>
      <c r="K1555" s="1" t="s">
        <v>2949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opastel12wdb99812a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2195</v>
      </c>
      <c r="E1556" s="4" t="s">
        <v>2194</v>
      </c>
      <c r="F1556" s="56"/>
      <c r="G1556" s="1" t="s">
        <v>1682</v>
      </c>
      <c r="H1556" s="32" t="e">
        <f>IF(db[[#This Row],[NB NOTA_C]]="","",COUNTIF([2]!B_MSK[concat],db[[#This Row],[NB NOTA_C]]))</f>
        <v>#REF!</v>
      </c>
      <c r="I1556" s="6" t="s">
        <v>1695</v>
      </c>
      <c r="J1556" s="1" t="s">
        <v>1780</v>
      </c>
      <c r="K1556" s="1" t="s">
        <v>2949</v>
      </c>
      <c r="M1556" s="1" t="str">
        <f>IF(db[[#This Row],[QTY/ CTN]]="","",SUBSTITUTE(SUBSTITUTE(SUBSTITUTE(db[[#This Row],[QTY/ CTN]]," ","_",2),"(",""),")","")&amp;"_")</f>
        <v>144 SET_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8" t="str">
        <f>IF(db[[#This Row],[H_QTY/ CTN]]="","",LEFT(db[[#This Row],[H_QTY/ CTN]],db[[#This Row],[H_1]]-1))</f>
        <v>144 SET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144</v>
      </c>
      <c r="S1556" s="95" t="str">
        <f>IF(db[[#This Row],[QTY/ CTN B]]="","",RIGHT(db[[#This Row],[QTY/ CTN B]],LEN(db[[#This Row],[QTY/ CTN B]])-SEARCH(" ",db[[#This Row],[QTY/ CTN B]],1)))</f>
        <v>SET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SET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opasteljk12wop12chhexagonal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7" s="1" t="s">
        <v>2043</v>
      </c>
      <c r="E1557" s="4" t="s">
        <v>2209</v>
      </c>
      <c r="F1557" s="56" t="s">
        <v>2744</v>
      </c>
      <c r="G1557" s="1" t="s">
        <v>1681</v>
      </c>
      <c r="H1557" s="32" t="e">
        <f>IF(db[[#This Row],[NB NOTA_C]]="","",COUNTIF([2]!B_MSK[concat],db[[#This Row],[NB NOTA_C]]))</f>
        <v>#REF!</v>
      </c>
      <c r="I1557" s="7" t="s">
        <v>1692</v>
      </c>
      <c r="J1557" s="3" t="s">
        <v>1722</v>
      </c>
      <c r="K1557" s="1" t="s">
        <v>2949</v>
      </c>
      <c r="L1557" s="1" t="s">
        <v>5102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opasteljk12wop12chccompact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8" s="1" t="s">
        <v>716</v>
      </c>
      <c r="E1558" s="4" t="s">
        <v>717</v>
      </c>
      <c r="F1558" s="56" t="s">
        <v>2539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1722</v>
      </c>
      <c r="K1558" s="1" t="s">
        <v>2949</v>
      </c>
      <c r="M1558" s="1" t="str">
        <f>IF(db[[#This Row],[QTY/ CTN]]="","",SUBSTITUTE(SUBSTITUTE(SUBSTITUTE(db[[#This Row],[QTY/ CTN]]," ","_",2),"(",""),")","")&amp;"_")</f>
        <v>12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8" t="str">
        <f>IF(db[[#This Row],[H_QTY/ CTN]]="","",LEFT(db[[#This Row],[H_QTY/ CTN]],db[[#This Row],[H_1]]-1))</f>
        <v>12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12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opasteljk12wop12crround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9" s="1" t="s">
        <v>718</v>
      </c>
      <c r="E1559" s="4" t="s">
        <v>719</v>
      </c>
      <c r="F1559" s="56" t="s">
        <v>2540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1855</v>
      </c>
      <c r="K1559" s="1" t="s">
        <v>2949</v>
      </c>
      <c r="L1559" s="1" t="s">
        <v>5609</v>
      </c>
      <c r="M1559" s="1" t="str">
        <f>IF(db[[#This Row],[QTY/ CTN]]="","",SUBSTITUTE(SUBSTITUTE(SUBSTITUTE(db[[#This Row],[QTY/ CTN]]," ","_",2),"(",""),")","")&amp;"_")</f>
        <v>24 BOX_6 SET_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24 BOX</v>
      </c>
      <c r="Q1559" s="95" t="str">
        <f>IF(NOT(db[[#This Row],[H_1]]=db[[#This Row],[H_2]]),MID(db[[#This Row],[H_QTY/ CTN]],db[[#This Row],[H_1]]+1,db[[#This Row],[H_2]]-db[[#This Row],[H_1]]-1),"")</f>
        <v>6 SET</v>
      </c>
      <c r="R1559" s="95" t="str">
        <f>IF(db[[#This Row],[QTY/ CTN B]]="","",LEFT(db[[#This Row],[QTY/ CTN B]],SEARCH(" ",db[[#This Row],[QTY/ CTN B]],1)-1))</f>
        <v>24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6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SET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opasteljk12wop12s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60" s="1" t="s">
        <v>720</v>
      </c>
      <c r="E1560" s="4" t="s">
        <v>721</v>
      </c>
      <c r="F1560" s="56" t="s">
        <v>722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1722</v>
      </c>
      <c r="K1560" s="1" t="s">
        <v>2949</v>
      </c>
      <c r="L1560" s="1" t="s">
        <v>5103</v>
      </c>
      <c r="M1560" s="1" t="str">
        <f>IF(db[[#This Row],[QTY/ CTN]]="","",SUBSTITUTE(SUBSTITUTE(SUBSTITUTE(db[[#This Row],[QTY/ CTN]]," ","_",2),"(",""),")","")&amp;"_")</f>
        <v>12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8" t="str">
        <f>IF(db[[#This Row],[H_QTY/ CTN]]="","",LEFT(db[[#This Row],[H_QTY/ CTN]],db[[#This Row],[H_1]]-1))</f>
        <v>12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12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144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opasteljk18wop18s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1" s="1" t="s">
        <v>723</v>
      </c>
      <c r="E1561" s="4" t="s">
        <v>724</v>
      </c>
      <c r="F1561" s="56" t="s">
        <v>725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1761</v>
      </c>
      <c r="K1561" s="1" t="s">
        <v>2949</v>
      </c>
      <c r="L1561" s="1" t="s">
        <v>5104</v>
      </c>
      <c r="M1561" s="1" t="str">
        <f>IF(db[[#This Row],[QTY/ CTN]]="","",SUBSTITUTE(SUBSTITUTE(SUBSTITUTE(db[[#This Row],[QTY/ CTN]]," ","_",2),"(",""),")","")&amp;"_")</f>
        <v>6 LSN_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6</v>
      </c>
      <c r="P1561" s="98" t="str">
        <f>IF(db[[#This Row],[H_QTY/ CTN]]="","",LEFT(db[[#This Row],[H_QTY/ CTN]],db[[#This Row],[H_1]]-1))</f>
        <v>6 LSN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6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72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opasteljk24wop24s</v>
      </c>
      <c r="B156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2" s="1" t="s">
        <v>726</v>
      </c>
      <c r="E1562" s="4" t="s">
        <v>727</v>
      </c>
      <c r="F1562" s="56" t="s">
        <v>728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1856</v>
      </c>
      <c r="K1562" s="1" t="s">
        <v>2949</v>
      </c>
      <c r="L1562" s="1" t="s">
        <v>5105</v>
      </c>
      <c r="M1562" s="1" t="str">
        <f>IF(db[[#This Row],[QTY/ CTN]]="","",SUBSTITUTE(SUBSTITUTE(SUBSTITUTE(db[[#This Row],[QTY/ CTN]]," ","_",2),"(",""),")","")&amp;"_")</f>
        <v>8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8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8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48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opasteljk36wop36s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3" s="8" t="s">
        <v>729</v>
      </c>
      <c r="E1563" s="20" t="s">
        <v>730</v>
      </c>
      <c r="F1563" s="56" t="s">
        <v>731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1857</v>
      </c>
      <c r="K1563" s="1" t="s">
        <v>2949</v>
      </c>
      <c r="M1563" s="1" t="str">
        <f>IF(db[[#This Row],[QTY/ CTN]]="","",SUBSTITUTE(SUBSTITUTE(SUBSTITUTE(db[[#This Row],[QTY/ CTN]]," ","_",2),"(",""),")","")&amp;"_")</f>
        <v>6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6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6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36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8" t="str">
        <f>LOWER(SUBSTITUTE(SUBSTITUTE(SUBSTITUTE(SUBSTITUTE(SUBSTITUTE(SUBSTITUTE(db[[#This Row],[NB BM]]," ",),".",""),"-",""),"(",""),")",""),"/",""))</f>
        <v>opasteljk48wop48s</v>
      </c>
      <c r="B156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4" s="8" t="s">
        <v>732</v>
      </c>
      <c r="E1564" s="20" t="s">
        <v>733</v>
      </c>
      <c r="F1564" s="56" t="s">
        <v>734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1858</v>
      </c>
      <c r="K1564" s="1" t="s">
        <v>2949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opasteljk55wop55s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5" s="1" t="s">
        <v>735</v>
      </c>
      <c r="E1565" s="4" t="s">
        <v>736</v>
      </c>
      <c r="F1565" s="56" t="s">
        <v>737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1" t="str">
        <f>LOWER(SUBSTITUTE(SUBSTITUTE(SUBSTITUTE(SUBSTITUTE(SUBSTITUTE(SUBSTITUTE(db[[#This Row],[NB BM]]," ",),".",""),"-",""),"(",""),")",""),"/",""))</f>
        <v>opasteljk55wop72s</v>
      </c>
      <c r="B156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6" s="1" t="s">
        <v>2554</v>
      </c>
      <c r="E1566" s="4" t="s">
        <v>2552</v>
      </c>
      <c r="F1566" s="56" t="s">
        <v>2553</v>
      </c>
      <c r="G1566" s="1" t="s">
        <v>1681</v>
      </c>
      <c r="H1566" s="32" t="e">
        <f>IF(db[[#This Row],[NB NOTA_C]]="","",COUNTIF([2]!B_MSK[concat],db[[#This Row],[NB NOTA_C]]))</f>
        <v>#REF!</v>
      </c>
      <c r="I1566" s="6" t="s">
        <v>1692</v>
      </c>
      <c r="J1566" s="1" t="s">
        <v>1858</v>
      </c>
      <c r="K1566" s="1" t="s">
        <v>2949</v>
      </c>
      <c r="M1566" s="1" t="str">
        <f>IF(db[[#This Row],[QTY/ CTN]]="","",SUBSTITUTE(SUBSTITUTE(SUBSTITUTE(db[[#This Row],[QTY/ CTN]]," ","_",2),"(",""),")","")&amp;"_")</f>
        <v>4 BOX_6 SET_</v>
      </c>
      <c r="N1566" s="1">
        <f>IF(db[[#This Row],[H_QTY/ CTN]]="","",SEARCH("_",db[[#This Row],[H_QTY/ CTN]]))</f>
        <v>6</v>
      </c>
      <c r="O1566" s="1">
        <f>IF(db[[#This Row],[H_QTY/ CTN]]="","",LEN(db[[#This Row],[H_QTY/ CTN]]))</f>
        <v>12</v>
      </c>
      <c r="P1566" s="98" t="str">
        <f>IF(db[[#This Row],[H_QTY/ CTN]]="","",LEFT(db[[#This Row],[H_QTY/ CTN]],db[[#This Row],[H_1]]-1))</f>
        <v>4 BOX</v>
      </c>
      <c r="Q1566" s="95" t="str">
        <f>IF(NOT(db[[#This Row],[H_1]]=db[[#This Row],[H_2]]),MID(db[[#This Row],[H_QTY/ CTN]],db[[#This Row],[H_1]]+1,db[[#This Row],[H_2]]-db[[#This Row],[H_1]]-1),"")</f>
        <v>6 SET</v>
      </c>
      <c r="R1566" s="95" t="str">
        <f>IF(db[[#This Row],[QTY/ CTN B]]="","",LEFT(db[[#This Row],[QTY/ CTN B]],SEARCH(" ",db[[#This Row],[QTY/ CTN B]],1)-1))</f>
        <v>4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>6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1204</v>
      </c>
      <c r="E1567" s="4" t="s">
        <v>4487</v>
      </c>
      <c r="F1567" s="2"/>
      <c r="H1567" s="32" t="e">
        <f>IF(db[[#This Row],[NB NOTA_C]]="","",COUNTIF([2]!B_MSK[concat],db[[#This Row],[NB NOTA_C]]))</f>
        <v>#REF!</v>
      </c>
      <c r="I1567" s="6" t="s">
        <v>1709</v>
      </c>
      <c r="J1567" s="1" t="s">
        <v>1783</v>
      </c>
      <c r="K1567" s="1" t="s">
        <v>2954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guntingollgunindo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1204</v>
      </c>
      <c r="E1568" s="4" t="s">
        <v>1502</v>
      </c>
      <c r="F1568" s="2"/>
      <c r="G1568" s="1" t="s">
        <v>1682</v>
      </c>
      <c r="H1568" s="32" t="e">
        <f>IF(db[[#This Row],[NB NOTA_C]]="","",COUNTIF([2]!B_MSK[concat],db[[#This Row],[NB NOTA_C]]))</f>
        <v>#REF!</v>
      </c>
      <c r="I1568" s="6" t="s">
        <v>1709</v>
      </c>
      <c r="J1568" s="1" t="s">
        <v>1783</v>
      </c>
      <c r="K1568" s="1" t="s">
        <v>2954</v>
      </c>
      <c r="M1568" s="1" t="str">
        <f>IF(db[[#This Row],[QTY/ CTN]]="","",SUBSTITUTE(SUBSTITUTE(SUBSTITUTE(db[[#This Row],[QTY/ CTN]]," ","_",2),"(",""),")","")&amp;"_")</f>
        <v>30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30 LSN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30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360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88" t="str">
        <f>LOWER(SUBSTITUTE(SUBSTITUTE(SUBSTITUTE(SUBSTITUTE(SUBSTITUTE(SUBSTITUTE(db[[#This Row],[NB BM]]," ",),".",""),"-",""),"(",""),")",""),"/",""))</f>
        <v>guntingommgunindo</v>
      </c>
      <c r="B1569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9" s="88" t="str">
        <f>LOWER(SUBSTITUTE(SUBSTITUTE(SUBSTITUTE(SUBSTITUTE(SUBSTITUTE(SUBSTITUTE(SUBSTITUTE(SUBSTITUTE(SUBSTITUTE(db[[#This Row],[NB PAJAK]]," ",""),"-",""),"(",""),")",""),".",""),",",""),"/",""),"""",""),"+",""))</f>
        <v/>
      </c>
      <c r="D1569" s="89" t="s">
        <v>1205</v>
      </c>
      <c r="E1569" s="90" t="s">
        <v>5212</v>
      </c>
      <c r="F1569" s="91"/>
      <c r="G1569" s="89" t="s">
        <v>1682</v>
      </c>
      <c r="H1569" s="92" t="e">
        <f>IF(db[[#This Row],[NB NOTA_C]]="","",COUNTIF([2]!B_MSK[concat],db[[#This Row],[NB NOTA_C]]))</f>
        <v>#REF!</v>
      </c>
      <c r="I1569" s="93" t="s">
        <v>1709</v>
      </c>
      <c r="J1569" s="88" t="s">
        <v>1731</v>
      </c>
      <c r="K1569" s="89" t="s">
        <v>2954</v>
      </c>
      <c r="L1569" s="88"/>
      <c r="M1569" s="88" t="str">
        <f>IF(db[[#This Row],[QTY/ CTN]]="","",SUBSTITUTE(SUBSTITUTE(SUBSTITUTE(db[[#This Row],[QTY/ CTN]]," ","_",2),"(",""),")","")&amp;"_")</f>
        <v>60 LSN_</v>
      </c>
      <c r="N1569" s="88">
        <f>IF(db[[#This Row],[H_QTY/ CTN]]="","",SEARCH("_",db[[#This Row],[H_QTY/ CTN]]))</f>
        <v>7</v>
      </c>
      <c r="O1569" s="88">
        <f>IF(db[[#This Row],[H_QTY/ CTN]]="","",LEN(db[[#This Row],[H_QTY/ CTN]]))</f>
        <v>7</v>
      </c>
      <c r="P1569" s="108" t="str">
        <f>IF(db[[#This Row],[H_QTY/ CTN]]="","",LEFT(db[[#This Row],[H_QTY/ CTN]],db[[#This Row],[H_1]]-1))</f>
        <v>60 LSN</v>
      </c>
      <c r="Q1569" s="108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guntingommgunindo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1205</v>
      </c>
      <c r="E1570" s="4" t="s">
        <v>3034</v>
      </c>
      <c r="F1570" s="56"/>
      <c r="G1570" s="1" t="s">
        <v>1682</v>
      </c>
      <c r="H1570" s="32" t="e">
        <f>IF(db[[#This Row],[NB NOTA_C]]="","",COUNTIF([2]!B_MSK[concat],db[[#This Row],[NB NOTA_C]]))</f>
        <v>#REF!</v>
      </c>
      <c r="I1570" s="6" t="s">
        <v>1709</v>
      </c>
      <c r="J1570" s="1" t="s">
        <v>1731</v>
      </c>
      <c r="K1570" s="1" t="s">
        <v>2954</v>
      </c>
      <c r="M1570" s="1" t="str">
        <f>IF(db[[#This Row],[QTY/ CTN]]="","",SUBSTITUTE(SUBSTITUTE(SUBSTITUTE(db[[#This Row],[QTY/ CTN]]," ","_",2),"(",""),")","")&amp;"_")</f>
        <v>60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60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60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720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kantongopp18x36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2352</v>
      </c>
      <c r="E1571" s="4" t="s">
        <v>2351</v>
      </c>
      <c r="F1571" s="56"/>
      <c r="H1571" s="32" t="e">
        <f>IF(db[[#This Row],[NB NOTA_C]]="","",COUNTIF([2]!B_MSK[concat],db[[#This Row],[NB NOTA_C]]))</f>
        <v>#REF!</v>
      </c>
      <c r="I1571" s="7" t="s">
        <v>2280</v>
      </c>
      <c r="J1571" s="3" t="s">
        <v>2353</v>
      </c>
      <c r="K1571" s="1" t="s">
        <v>2951</v>
      </c>
      <c r="M1571" s="1" t="str">
        <f>IF(db[[#This Row],[QTY/ CTN]]="","",SUBSTITUTE(SUBSTITUTE(SUBSTITUTE(db[[#This Row],[QTY/ CTN]]," ","_",2),"(",""),")","")&amp;"_")</f>
        <v>700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700 PCS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PCS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isolasiopp18x36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4003</v>
      </c>
      <c r="E1572" s="21" t="s">
        <v>4001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2280</v>
      </c>
      <c r="J1572" s="16" t="s">
        <v>4005</v>
      </c>
      <c r="K1572" s="17" t="s">
        <v>2956</v>
      </c>
      <c r="L1572" s="16"/>
      <c r="M1572" s="16" t="str">
        <f>IF(db[[#This Row],[QTY/ CTN]]="","",SUBSTITUTE(SUBSTITUTE(SUBSTITUTE(db[[#This Row],[QTY/ CTN]]," ","_",2),"(",""),")","")&amp;"_")</f>
        <v>700 ROL_</v>
      </c>
      <c r="N1572" s="16">
        <f>IF(db[[#This Row],[H_QTY/ CTN]]="","",SEARCH("_",db[[#This Row],[H_QTY/ CTN]]))</f>
        <v>8</v>
      </c>
      <c r="O1572" s="16">
        <f>IF(db[[#This Row],[H_QTY/ CTN]]="","",LEN(db[[#This Row],[H_QTY/ CTN]]))</f>
        <v>8</v>
      </c>
      <c r="P1572" s="99" t="str">
        <f>IF(db[[#This Row],[H_QTY/ CTN]]="","",LEFT(db[[#This Row],[H_QTY/ CTN]],db[[#This Row],[H_1]]-1))</f>
        <v>700 ROL</v>
      </c>
      <c r="Q1572" s="99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700</v>
      </c>
      <c r="S1572" s="95" t="str">
        <f>IF(db[[#This Row],[QTY/ CTN B]]="","",RIGHT(db[[#This Row],[QTY/ CTN B]],LEN(db[[#This Row],[QTY/ CTN B]])-SEARCH(" ",db[[#This Row],[QTY/ CTN B]],1)))</f>
        <v>ROL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700</v>
      </c>
      <c r="Y1572" s="95" t="str">
        <f>IF(db[[#This Row],[STN K]]="",IF(db[[#This Row],[STN TG]]="",db[[#This Row],[STN B]],db[[#This Row],[STN TG]]),db[[#This Row],[STN K]])</f>
        <v>ROL</v>
      </c>
    </row>
    <row r="1573" spans="1:25" x14ac:dyDescent="0.25">
      <c r="A1573" s="38" t="str">
        <f>LOWER(SUBSTITUTE(SUBSTITUTE(SUBSTITUTE(SUBSTITUTE(SUBSTITUTE(SUBSTITUTE(db[[#This Row],[NB BM]]," ",),".",""),"-",""),"(",""),")",""),"/",""))</f>
        <v>plakbandopp20x40mix@700</v>
      </c>
      <c r="B1573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3" s="38" t="str">
        <f>LOWER(SUBSTITUTE(SUBSTITUTE(SUBSTITUTE(SUBSTITUTE(SUBSTITUTE(SUBSTITUTE(SUBSTITUTE(SUBSTITUTE(SUBSTITUTE(db[[#This Row],[NB PAJAK]]," ",""),"-",""),"(",""),")",""),".",""),",",""),"/",""),"""",""),"+",""))</f>
        <v/>
      </c>
      <c r="D1573" s="39" t="s">
        <v>4737</v>
      </c>
      <c r="E1573" s="40" t="s">
        <v>4736</v>
      </c>
      <c r="F1573" s="62"/>
      <c r="G1573" s="39"/>
      <c r="H1573" s="41" t="e">
        <f>IF(db[[#This Row],[NB NOTA_C]]="","",COUNTIF([2]!B_MSK[concat],db[[#This Row],[NB NOTA_C]]))</f>
        <v>#REF!</v>
      </c>
      <c r="I1573" s="42" t="s">
        <v>2280</v>
      </c>
      <c r="J1573" s="38" t="s">
        <v>4729</v>
      </c>
      <c r="K1573" s="39" t="s">
        <v>2956</v>
      </c>
      <c r="L1573" s="38"/>
      <c r="M1573" s="38" t="str">
        <f>IF(db[[#This Row],[QTY/ CTN]]="","",SUBSTITUTE(SUBSTITUTE(SUBSTITUTE(db[[#This Row],[QTY/ CTN]]," ","_",2),"(",""),")","")&amp;"_")</f>
        <v>1 CTN_</v>
      </c>
      <c r="N1573" s="38">
        <f>IF(db[[#This Row],[H_QTY/ CTN]]="","",SEARCH("_",db[[#This Row],[H_QTY/ CTN]]))</f>
        <v>6</v>
      </c>
      <c r="O1573" s="38">
        <f>IF(db[[#This Row],[H_QTY/ CTN]]="","",LEN(db[[#This Row],[H_QTY/ CTN]]))</f>
        <v>6</v>
      </c>
      <c r="P1573" s="100" t="str">
        <f>IF(db[[#This Row],[H_QTY/ CTN]]="","",LEFT(db[[#This Row],[H_QTY/ CTN]],db[[#This Row],[H_1]]-1))</f>
        <v>1 CTN</v>
      </c>
      <c r="Q1573" s="100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</v>
      </c>
      <c r="S1573" s="95" t="str">
        <f>IF(db[[#This Row],[QTY/ CTN B]]="","",RIGHT(db[[#This Row],[QTY/ CTN B]],LEN(db[[#This Row],[QTY/ CTN B]])-SEARCH(" ",db[[#This Row],[QTY/ CTN B]],1)))</f>
        <v>CTN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</v>
      </c>
      <c r="Y1573" s="95" t="str">
        <f>IF(db[[#This Row],[STN K]]="",IF(db[[#This Row],[STN TG]]="",db[[#This Row],[STN B]],db[[#This Row],[STN TG]]),db[[#This Row],[STN K]])</f>
        <v>CTN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isolasiopp25x50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4002</v>
      </c>
      <c r="E1574" s="21" t="s">
        <v>4000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2280</v>
      </c>
      <c r="J1574" s="16" t="s">
        <v>4004</v>
      </c>
      <c r="K1574" s="17" t="s">
        <v>2956</v>
      </c>
      <c r="L1574" s="16"/>
      <c r="M1574" s="16" t="str">
        <f>IF(db[[#This Row],[QTY/ CTN]]="","",SUBSTITUTE(SUBSTITUTE(SUBSTITUTE(db[[#This Row],[QTY/ CTN]]," ","_",2),"(",""),")","")&amp;"_")</f>
        <v>560 ROL_</v>
      </c>
      <c r="N1574" s="16">
        <f>IF(db[[#This Row],[H_QTY/ CTN]]="","",SEARCH("_",db[[#This Row],[H_QTY/ CTN]]))</f>
        <v>8</v>
      </c>
      <c r="O1574" s="16">
        <f>IF(db[[#This Row],[H_QTY/ CTN]]="","",LEN(db[[#This Row],[H_QTY/ CTN]]))</f>
        <v>8</v>
      </c>
      <c r="P1574" s="99" t="str">
        <f>IF(db[[#This Row],[H_QTY/ CTN]]="","",LEFT(db[[#This Row],[H_QTY/ CTN]],db[[#This Row],[H_1]]-1))</f>
        <v>560 ROL</v>
      </c>
      <c r="Q1574" s="99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560</v>
      </c>
      <c r="S1574" s="95" t="str">
        <f>IF(db[[#This Row],[QTY/ CTN B]]="","",RIGHT(db[[#This Row],[QTY/ CTN B]],LEN(db[[#This Row],[QTY/ CTN B]])-SEARCH(" ",db[[#This Row],[QTY/ CTN B]],1)))</f>
        <v>ROL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560</v>
      </c>
      <c r="Y1574" s="95" t="str">
        <f>IF(db[[#This Row],[STN K]]="",IF(db[[#This Row],[STN TG]]="",db[[#This Row],[STN B]],db[[#This Row],[STN TG]]),db[[#This Row],[STN K]])</f>
        <v>ROL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crayonopastel12wopsq12w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1086</v>
      </c>
      <c r="E1575" s="4" t="s">
        <v>1416</v>
      </c>
      <c r="F1575" s="56"/>
      <c r="G1575" s="1" t="s">
        <v>1682</v>
      </c>
      <c r="H1575" s="32" t="e">
        <f>IF(db[[#This Row],[NB NOTA_C]]="","",COUNTIF([2]!B_MSK[concat],db[[#This Row],[NB NOTA_C]]))</f>
        <v>#REF!</v>
      </c>
      <c r="I1575" s="6" t="s">
        <v>1700</v>
      </c>
      <c r="J1575" s="1" t="s">
        <v>1738</v>
      </c>
      <c r="K1575" s="1" t="s">
        <v>2949</v>
      </c>
      <c r="M1575" s="1" t="str">
        <f>IF(db[[#This Row],[QTY/ CTN]]="","",SUBSTITUTE(SUBSTITUTE(SUBSTITUTE(db[[#This Row],[QTY/ CTN]]," ","_",2),"(",""),")","")&amp;"_")</f>
        <v>144 LSN_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8" t="str">
        <f>IF(db[[#This Row],[H_QTY/ CTN]]="","",LEFT(db[[#This Row],[H_QTY/ CTN]],db[[#This Row],[H_1]]-1))</f>
        <v>144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144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1728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kertaslipatorigamifluorescentalfa12x12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4859</v>
      </c>
      <c r="E1576" s="4" t="s">
        <v>4858</v>
      </c>
      <c r="F1576" s="56"/>
      <c r="H1576" s="34" t="e">
        <f>IF(db[[#This Row],[NB NOTA_C]]="","",COUNTIF([2]!B_MSK[concat],db[[#This Row],[NB NOTA_C]]))</f>
        <v>#REF!</v>
      </c>
      <c r="I1576" s="7" t="s">
        <v>2275</v>
      </c>
      <c r="J1576" s="3" t="s">
        <v>2311</v>
      </c>
      <c r="K1576" s="1" t="s">
        <v>2962</v>
      </c>
      <c r="L1576" s="3"/>
      <c r="M1576" s="3" t="str">
        <f>IF(db[[#This Row],[QTY/ CTN]]="","",SUBSTITUTE(SUBSTITUTE(SUBSTITUTE(db[[#This Row],[QTY/ CTN]]," ","_",2),"(",""),")","")&amp;"_")</f>
        <v>1200 PCS_</v>
      </c>
      <c r="N1576" s="3">
        <f>IF(db[[#This Row],[H_QTY/ CTN]]="","",SEARCH("_",db[[#This Row],[H_QTY/ CTN]]))</f>
        <v>9</v>
      </c>
      <c r="O1576" s="3">
        <f>IF(db[[#This Row],[H_QTY/ CTN]]="","",LEN(db[[#This Row],[H_QTY/ CTN]]))</f>
        <v>9</v>
      </c>
      <c r="P1576" s="95" t="str">
        <f>IF(db[[#This Row],[H_QTY/ CTN]]="","",LEFT(db[[#This Row],[H_QTY/ CTN]],db[[#This Row],[H_1]]-1))</f>
        <v>1200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1200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kertaslipatorigamifluorescentalfa14x14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2010</v>
      </c>
      <c r="E1577" s="4" t="s">
        <v>3124</v>
      </c>
      <c r="F1577" s="56"/>
      <c r="H1577" s="32" t="e">
        <f>IF(db[[#This Row],[NB NOTA_C]]="","",COUNTIF([2]!B_MSK[concat],db[[#This Row],[NB NOTA_C]]))</f>
        <v>#REF!</v>
      </c>
      <c r="I1577" s="7" t="s">
        <v>2275</v>
      </c>
      <c r="J1577" s="3" t="s">
        <v>1763</v>
      </c>
      <c r="K1577" s="1" t="s">
        <v>2962</v>
      </c>
      <c r="M1577" s="1" t="str">
        <f>IF(db[[#This Row],[QTY/ CTN]]="","",SUBSTITUTE(SUBSTITUTE(SUBSTITUTE(db[[#This Row],[QTY/ CTN]]," ","_",2),"(",""),")","")&amp;"_")</f>
        <v>900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900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900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900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kertaslipatorigamifluorescentalfa16x16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2011</v>
      </c>
      <c r="E1578" s="4" t="s">
        <v>3125</v>
      </c>
      <c r="F1578" s="2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2298</v>
      </c>
      <c r="K1578" s="1" t="s">
        <v>2962</v>
      </c>
      <c r="M1578" s="1" t="str">
        <f>IF(db[[#This Row],[QTY/ CTN]]="","",SUBSTITUTE(SUBSTITUTE(SUBSTITUTE(db[[#This Row],[QTY/ CTN]]," ","_",2),"(",""),")","")&amp;"_")</f>
        <v>750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750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750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750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kertaslipatorigamifluorescentalfa20x20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2012</v>
      </c>
      <c r="E1579" s="4" t="s">
        <v>3126</v>
      </c>
      <c r="F1579" s="56"/>
      <c r="H1579" s="32" t="e">
        <f>IF(db[[#This Row],[NB NOTA_C]]="","",COUNTIF([2]!B_MSK[concat],db[[#This Row],[NB NOTA_C]]))</f>
        <v>#REF!</v>
      </c>
      <c r="I1579" s="7" t="s">
        <v>2275</v>
      </c>
      <c r="J1579" s="3" t="s">
        <v>2299</v>
      </c>
      <c r="K1579" s="1" t="s">
        <v>2962</v>
      </c>
      <c r="M1579" s="1" t="str">
        <f>IF(db[[#This Row],[QTY/ CTN]]="","",SUBSTITUTE(SUBSTITUTE(SUBSTITUTE(db[[#This Row],[QTY/ CTN]]," ","_",2),"(",""),")","")&amp;"_")</f>
        <v>500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8" t="str">
        <f>IF(db[[#This Row],[H_QTY/ CTN]]="","",LEFT(db[[#This Row],[H_QTY/ CTN]],db[[#This Row],[H_1]]-1))</f>
        <v>500 PCS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500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500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1206</v>
      </c>
      <c r="E1580" s="4" t="s">
        <v>5211</v>
      </c>
      <c r="F1580" s="56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1731</v>
      </c>
      <c r="K1580" s="1" t="s">
        <v>2954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guntingossgunindo</v>
      </c>
      <c r="B1581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1206</v>
      </c>
      <c r="E1581" s="4" t="s">
        <v>1503</v>
      </c>
      <c r="F1581" s="56"/>
      <c r="G1581" s="1" t="s">
        <v>1682</v>
      </c>
      <c r="H1581" s="32" t="e">
        <f>IF(db[[#This Row],[NB NOTA_C]]="","",COUNTIF([2]!B_MSK[concat],db[[#This Row],[NB NOTA_C]]))</f>
        <v>#REF!</v>
      </c>
      <c r="I1581" s="6" t="s">
        <v>1709</v>
      </c>
      <c r="J1581" s="1" t="s">
        <v>1731</v>
      </c>
      <c r="K1581" s="1" t="s">
        <v>2954</v>
      </c>
      <c r="M1581" s="1" t="str">
        <f>IF(db[[#This Row],[QTY/ CTN]]="","",SUBSTITUTE(SUBSTITUTE(SUBSTITUTE(db[[#This Row],[QTY/ CTN]]," ","_",2),"(",""),")","")&amp;"_")</f>
        <v>60 LSN_</v>
      </c>
      <c r="N1581" s="1">
        <f>IF(db[[#This Row],[H_QTY/ CTN]]="","",SEARCH("_",db[[#This Row],[H_QTY/ CTN]]))</f>
        <v>7</v>
      </c>
      <c r="O1581" s="1">
        <f>IF(db[[#This Row],[H_QTY/ CTN]]="","",LEN(db[[#This Row],[H_QTY/ CTN]]))</f>
        <v>7</v>
      </c>
      <c r="P1581" s="98" t="str">
        <f>IF(db[[#This Row],[H_QTY/ CTN]]="","",LEFT(db[[#This Row],[H_QTY/ CTN]],db[[#This Row],[H_1]]-1))</f>
        <v>60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paperbagbatikbesartaliputih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4140</v>
      </c>
      <c r="E1582" s="4" t="s">
        <v>4923</v>
      </c>
      <c r="F1582" s="56"/>
      <c r="H1582" s="34" t="e">
        <f>IF(db[[#This Row],[NB NOTA_C]]="","",COUNTIF([2]!B_MSK[concat],db[[#This Row],[NB NOTA_C]]))</f>
        <v>#REF!</v>
      </c>
      <c r="I1582" s="7" t="s">
        <v>1710</v>
      </c>
      <c r="J1582" s="3" t="s">
        <v>1799</v>
      </c>
      <c r="K1582" s="1" t="s">
        <v>4924</v>
      </c>
      <c r="L1582" s="3"/>
      <c r="M1582" s="3" t="str">
        <f>IF(db[[#This Row],[QTY/ CTN]]="","",SUBSTITUTE(SUBSTITUTE(SUBSTITUTE(db[[#This Row],[QTY/ CTN]]," ","_",2),"(",""),")","")&amp;"_")</f>
        <v>50 LSN_</v>
      </c>
      <c r="N1582" s="3">
        <f>IF(db[[#This Row],[H_QTY/ CTN]]="","",SEARCH("_",db[[#This Row],[H_QTY/ CTN]]))</f>
        <v>7</v>
      </c>
      <c r="O1582" s="3">
        <f>IF(db[[#This Row],[H_QTY/ CTN]]="","",LEN(db[[#This Row],[H_QTY/ CTN]]))</f>
        <v>7</v>
      </c>
      <c r="P1582" s="95" t="str">
        <f>IF(db[[#This Row],[H_QTY/ CTN]]="","",LEFT(db[[#This Row],[H_QTY/ CTN]],db[[#This Row],[H_1]]-1))</f>
        <v>50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16" t="str">
        <f>LOWER(SUBSTITUTE(SUBSTITUTE(SUBSTITUTE(SUBSTITUTE(SUBSTITUTE(SUBSTITUTE(db[[#This Row],[NB BM]]," ",),".",""),"-",""),"(",""),")",""),"/",""))</f>
        <v>paperbagbatikbesartaliputih</v>
      </c>
      <c r="B158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3" s="16" t="str">
        <f>LOWER(SUBSTITUTE(SUBSTITUTE(SUBSTITUTE(SUBSTITUTE(SUBSTITUTE(SUBSTITUTE(SUBSTITUTE(SUBSTITUTE(SUBSTITUTE(db[[#This Row],[NB PAJAK]]," ",""),"-",""),"(",""),")",""),".",""),",",""),"/",""),"""",""),"+",""))</f>
        <v/>
      </c>
      <c r="D1583" s="17" t="s">
        <v>4140</v>
      </c>
      <c r="E1583" s="21" t="s">
        <v>4139</v>
      </c>
      <c r="F1583" s="57"/>
      <c r="G1583" s="17"/>
      <c r="H1583" s="33" t="e">
        <f>IF(db[[#This Row],[NB NOTA_C]]="","",COUNTIF([2]!B_MSK[concat],db[[#This Row],[NB NOTA_C]]))</f>
        <v>#REF!</v>
      </c>
      <c r="I1583" s="18" t="s">
        <v>1710</v>
      </c>
      <c r="J1583" s="16" t="s">
        <v>1799</v>
      </c>
      <c r="K1583" s="17" t="s">
        <v>2981</v>
      </c>
      <c r="L1583" s="16"/>
      <c r="M1583" s="16" t="str">
        <f>IF(db[[#This Row],[QTY/ CTN]]="","",SUBSTITUTE(SUBSTITUTE(SUBSTITUTE(db[[#This Row],[QTY/ CTN]]," ","_",2),"(",""),")","")&amp;"_")</f>
        <v>50 LSN_</v>
      </c>
      <c r="N1583" s="16">
        <f>IF(db[[#This Row],[H_QTY/ CTN]]="","",SEARCH("_",db[[#This Row],[H_QTY/ CTN]]))</f>
        <v>7</v>
      </c>
      <c r="O1583" s="16">
        <f>IF(db[[#This Row],[H_QTY/ CTN]]="","",LEN(db[[#This Row],[H_QTY/ CTN]]))</f>
        <v>7</v>
      </c>
      <c r="P1583" s="99" t="str">
        <f>IF(db[[#This Row],[H_QTY/ CTN]]="","",LEFT(db[[#This Row],[H_QTY/ CTN]],db[[#This Row],[H_1]]-1))</f>
        <v>50 LSN</v>
      </c>
      <c r="Q1583" s="99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paperbagbatikb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2521</v>
      </c>
      <c r="E1584" s="4" t="s">
        <v>2519</v>
      </c>
      <c r="F1584" s="56"/>
      <c r="H1584" s="32" t="e">
        <f>IF(db[[#This Row],[NB NOTA_C]]="","",COUNTIF([2]!B_MSK[concat],db[[#This Row],[NB NOTA_C]]))</f>
        <v>#REF!</v>
      </c>
      <c r="I1584" s="7" t="s">
        <v>1710</v>
      </c>
      <c r="J1584" s="3" t="s">
        <v>1799</v>
      </c>
      <c r="K1584" s="1" t="s">
        <v>2981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paperbagbatikk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2522</v>
      </c>
      <c r="E1585" s="4" t="s">
        <v>2520</v>
      </c>
      <c r="F1585" s="56"/>
      <c r="H1585" s="32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M1585" s="1" t="str">
        <f>IF(db[[#This Row],[QTY/ CTN]]="","",SUBSTITUTE(SUBSTITUTE(SUBSTITUTE(db[[#This Row],[QTY/ CTN]]," ","_",2),"(",""),")","")&amp;"_")</f>
        <v>50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paperbagbatiktanggungtaliputih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3951</v>
      </c>
      <c r="E1586" s="4" t="s">
        <v>3919</v>
      </c>
      <c r="F1586" s="56"/>
      <c r="H1586" s="34" t="e">
        <f>IF(db[[#This Row],[NB NOTA_C]]="","",COUNTIF([2]!B_MSK[concat],db[[#This Row],[NB NOTA_C]]))</f>
        <v>#REF!</v>
      </c>
      <c r="I1586" s="7" t="s">
        <v>1710</v>
      </c>
      <c r="J1586" s="3" t="s">
        <v>1799</v>
      </c>
      <c r="K1586" s="1" t="s">
        <v>2981</v>
      </c>
      <c r="L1586" s="3"/>
      <c r="M1586" s="3" t="str">
        <f>IF(db[[#This Row],[QTY/ CTN]]="","",SUBSTITUTE(SUBSTITUTE(SUBSTITUTE(db[[#This Row],[QTY/ CTN]]," ","_",2),"(",""),")","")&amp;"_")</f>
        <v>50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5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paperbagbatikxl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1278</v>
      </c>
      <c r="E1587" s="4" t="s">
        <v>1570</v>
      </c>
      <c r="F1587" s="56"/>
      <c r="G1587" s="1" t="s">
        <v>1682</v>
      </c>
      <c r="H1587" s="32" t="e">
        <f>IF(db[[#This Row],[NB NOTA_C]]="","",COUNTIF([2]!B_MSK[concat],db[[#This Row],[NB NOTA_C]]))</f>
        <v>#REF!</v>
      </c>
      <c r="I1587" s="6" t="s">
        <v>1710</v>
      </c>
      <c r="J1587" s="1" t="s">
        <v>1799</v>
      </c>
      <c r="K1587" s="1" t="s">
        <v>2981</v>
      </c>
      <c r="M1587" s="1" t="str">
        <f>IF(db[[#This Row],[QTY/ CTN]]="","",SUBSTITUTE(SUBSTITUTE(SUBSTITUTE(db[[#This Row],[QTY/ CTN]]," ","_",2),"(",""),")","")&amp;"_")</f>
        <v>50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50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6" t="str">
        <f>LOWER(SUBSTITUTE(SUBSTITUTE(SUBSTITUTE(SUBSTITUTE(SUBSTITUTE(SUBSTITUTE(db[[#This Row],[NB BM]]," ",),".",""),"-",""),"(",""),")",""),"/",""))</f>
        <v>paperbagbatikbesartaliputih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4140</v>
      </c>
      <c r="E1588" s="21" t="s">
        <v>5064</v>
      </c>
      <c r="F1588" s="57"/>
      <c r="G1588" s="17"/>
      <c r="H1588" s="33" t="e">
        <f>IF(db[[#This Row],[NB NOTA_C]]="","",COUNTIF([2]!B_MSK[concat],db[[#This Row],[NB NOTA_C]]))</f>
        <v>#REF!</v>
      </c>
      <c r="I1588" s="7" t="s">
        <v>1710</v>
      </c>
      <c r="J1588" s="3" t="s">
        <v>1799</v>
      </c>
      <c r="K1588" s="1" t="s">
        <v>2981</v>
      </c>
      <c r="L1588" s="16"/>
      <c r="M1588" s="16" t="str">
        <f>IF(db[[#This Row],[QTY/ CTN]]="","",SUBSTITUTE(SUBSTITUTE(SUBSTITUTE(db[[#This Row],[QTY/ CTN]]," ","_",2),"(",""),")","")&amp;"_")</f>
        <v>50 LSN_</v>
      </c>
      <c r="N1588" s="16">
        <f>IF(db[[#This Row],[H_QTY/ CTN]]="","",SEARCH("_",db[[#This Row],[H_QTY/ CTN]]))</f>
        <v>7</v>
      </c>
      <c r="O1588" s="16">
        <f>IF(db[[#This Row],[H_QTY/ CTN]]="","",LEN(db[[#This Row],[H_QTY/ CTN]]))</f>
        <v>7</v>
      </c>
      <c r="P1588" s="99" t="str">
        <f>IF(db[[#This Row],[H_QTY/ CTN]]="","",LEFT(db[[#This Row],[H_QTY/ CTN]],db[[#This Row],[H_1]]-1))</f>
        <v>50 LSN</v>
      </c>
      <c r="Q1588" s="99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50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600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pianikabrotherpink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2104</v>
      </c>
      <c r="E1589" s="4" t="s">
        <v>3293</v>
      </c>
      <c r="F1589" s="56"/>
      <c r="H1589" s="32" t="e">
        <f>IF(db[[#This Row],[NB NOTA_C]]="","",COUNTIF([2]!B_MSK[concat],db[[#This Row],[NB NOTA_C]]))</f>
        <v>#REF!</v>
      </c>
      <c r="I1589" s="7" t="s">
        <v>1695</v>
      </c>
      <c r="J1589" s="3" t="s">
        <v>1854</v>
      </c>
      <c r="K1589" s="1" t="s">
        <v>2951</v>
      </c>
      <c r="M1589" s="1" t="str">
        <f>IF(db[[#This Row],[QTY/ CTN]]="","",SUBSTITUTE(SUBSTITUTE(SUBSTITUTE(db[[#This Row],[QTY/ CTN]]," ","_",2),"(",""),")","")&amp;"_")</f>
        <v>12 PCS_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8" t="str">
        <f>IF(db[[#This Row],[H_QTY/ CTN]]="","",LEFT(db[[#This Row],[H_QTY/ CTN]],db[[#This Row],[H_1]]-1))</f>
        <v>12 PCS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52" t="str">
        <f>LOWER(SUBSTITUTE(SUBSTITUTE(SUBSTITUTE(SUBSTITUTE(SUBSTITUTE(SUBSTITUTE(db[[#This Row],[NB BM]]," ",),".",""),"-",""),"(",""),")",""),"/",""))</f>
        <v>pcaseb233</v>
      </c>
      <c r="B1590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90" s="52" t="str">
        <f>LOWER(SUBSTITUTE(SUBSTITUTE(SUBSTITUTE(SUBSTITUTE(SUBSTITUTE(SUBSTITUTE(SUBSTITUTE(SUBSTITUTE(SUBSTITUTE(db[[#This Row],[NB PAJAK]]," ",""),"-",""),"(",""),")",""),".",""),",",""),"/",""),"""",""),"+",""))</f>
        <v/>
      </c>
      <c r="D1590" s="72" t="s">
        <v>5006</v>
      </c>
      <c r="E1590" s="72" t="s">
        <v>4954</v>
      </c>
      <c r="F1590" s="65"/>
      <c r="G1590" s="53"/>
      <c r="H1590" s="54" t="e">
        <f>IF(db[[#This Row],[NB NOTA_C]]="","",COUNTIF([2]!B_MSK[concat],db[[#This Row],[NB NOTA_C]]))</f>
        <v>#REF!</v>
      </c>
      <c r="I1590" s="55" t="s">
        <v>2276</v>
      </c>
      <c r="J1590" s="52" t="s">
        <v>1728</v>
      </c>
      <c r="K1590" s="53" t="s">
        <v>2971</v>
      </c>
      <c r="L1590" s="52"/>
      <c r="M1590" s="52" t="str">
        <f>IF(db[[#This Row],[QTY/ CTN]]="","",SUBSTITUTE(SUBSTITUTE(SUBSTITUTE(db[[#This Row],[QTY/ CTN]]," ","_",2),"(",""),")","")&amp;"_")</f>
        <v>120 PCS_</v>
      </c>
      <c r="N1590" s="52">
        <f>IF(db[[#This Row],[H_QTY/ CTN]]="","",SEARCH("_",db[[#This Row],[H_QTY/ CTN]]))</f>
        <v>8</v>
      </c>
      <c r="O1590" s="52">
        <f>IF(db[[#This Row],[H_QTY/ CTN]]="","",LEN(db[[#This Row],[H_QTY/ CTN]]))</f>
        <v>8</v>
      </c>
      <c r="P1590" s="103" t="str">
        <f>IF(db[[#This Row],[H_QTY/ CTN]]="","",LEFT(db[[#This Row],[H_QTY/ CTN]],db[[#This Row],[H_1]]-1))</f>
        <v>120 PCS</v>
      </c>
      <c r="Q1590" s="103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pcasemobilsetgp0008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3212</v>
      </c>
      <c r="E1591" s="4" t="s">
        <v>3211</v>
      </c>
      <c r="F1591" s="56"/>
      <c r="H1591" s="32" t="e">
        <f>IF(db[[#This Row],[NB NOTA_C]]="","",COUNTIF([2]!B_MSK[concat],db[[#This Row],[NB NOTA_C]]))</f>
        <v>#REF!</v>
      </c>
      <c r="I1591" s="7" t="s">
        <v>1698</v>
      </c>
      <c r="J1591" s="3" t="s">
        <v>1728</v>
      </c>
      <c r="K1591" s="1" t="s">
        <v>2971</v>
      </c>
      <c r="L1591" s="3"/>
      <c r="M1591" s="3" t="str">
        <f>IF(db[[#This Row],[QTY/ CTN]]="","",SUBSTITUTE(SUBSTITUTE(SUBSTITUTE(db[[#This Row],[QTY/ CTN]]," ","_",2),"(",""),")","")&amp;"_")</f>
        <v>120 PCS_</v>
      </c>
      <c r="N1591" s="3">
        <f>IF(db[[#This Row],[H_QTY/ CTN]]="","",SEARCH("_",db[[#This Row],[H_QTY/ CTN]]))</f>
        <v>8</v>
      </c>
      <c r="O1591" s="3">
        <f>IF(db[[#This Row],[H_QTY/ CTN]]="","",LEN(db[[#This Row],[H_QTY/ CTN]]))</f>
        <v>8</v>
      </c>
      <c r="P1591" s="98" t="str">
        <f>IF(db[[#This Row],[H_QTY/ CTN]]="","",LEFT(db[[#This Row],[H_QTY/ CTN]],db[[#This Row],[H_1]]-1))</f>
        <v>120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120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120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pcasegp0183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3210</v>
      </c>
      <c r="E1592" s="4" t="s">
        <v>3209</v>
      </c>
      <c r="F1592" s="56"/>
      <c r="G1592" s="1"/>
      <c r="H1592" s="32" t="e">
        <f>IF(db[[#This Row],[NB NOTA_C]]="","",COUNTIF([2]!B_MSK[concat],db[[#This Row],[NB NOTA_C]]))</f>
        <v>#REF!</v>
      </c>
      <c r="I1592" s="7" t="s">
        <v>1698</v>
      </c>
      <c r="J1592" s="3" t="s">
        <v>1843</v>
      </c>
      <c r="K1592" s="1" t="s">
        <v>2971</v>
      </c>
      <c r="L1592" s="1"/>
      <c r="M1592" s="1" t="str">
        <f>IF(db[[#This Row],[QTY/ CTN]]="","",SUBSTITUTE(SUBSTITUTE(SUBSTITUTE(db[[#This Row],[QTY/ CTN]]," ","_",2),"(",""),")","")&amp;"_")</f>
        <v>180 PCS_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180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180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180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pcaseresta776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5462</v>
      </c>
      <c r="E1593" s="4" t="s">
        <v>5460</v>
      </c>
      <c r="F1593" s="56"/>
      <c r="G1593" s="1" t="s">
        <v>1682</v>
      </c>
      <c r="H1593" s="34" t="e">
        <f>IF(db[[#This Row],[NB NOTA_C]]="","",COUNTIF([2]!B_MSK[concat],db[[#This Row],[NB NOTA_C]]))</f>
        <v>#REF!</v>
      </c>
      <c r="I1593" s="7" t="s">
        <v>5464</v>
      </c>
      <c r="J1593" s="3" t="s">
        <v>4717</v>
      </c>
      <c r="K1593" s="1" t="s">
        <v>2971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pcaseresth466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5463</v>
      </c>
      <c r="E1594" s="4" t="s">
        <v>5461</v>
      </c>
      <c r="F1594" s="56"/>
      <c r="G1594" s="1" t="s">
        <v>1682</v>
      </c>
      <c r="H1594" s="34" t="e">
        <f>IF(db[[#This Row],[NB NOTA_C]]="","",COUNTIF([2]!B_MSK[concat],db[[#This Row],[NB NOTA_C]]))</f>
        <v>#REF!</v>
      </c>
      <c r="I1594" s="7" t="s">
        <v>5464</v>
      </c>
      <c r="J1594" s="3" t="s">
        <v>4717</v>
      </c>
      <c r="K1594" s="1" t="s">
        <v>2971</v>
      </c>
      <c r="L1594" s="3"/>
      <c r="M1594" s="3" t="str">
        <f>IF(db[[#This Row],[QTY/ CTN]]="","",SUBSTITUTE(SUBSTITUTE(SUBSTITUTE(db[[#This Row],[QTY/ CTN]]," ","_",2),"(",""),")","")&amp;"_")</f>
        <v>32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32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8" t="str">
        <f>LOWER(SUBSTITUTE(SUBSTITUTE(SUBSTITUTE(SUBSTITUTE(SUBSTITUTE(SUBSTITUTE(db[[#This Row],[NB BM]]," ",),".",""),"-",""),"(",""),")",""),"/",""))</f>
        <v>pcaseresth761</v>
      </c>
      <c r="B1595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5" s="38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5453</v>
      </c>
      <c r="E1595" s="4" t="s">
        <v>5452</v>
      </c>
      <c r="F1595" s="62"/>
      <c r="G1595" s="1" t="s">
        <v>1682</v>
      </c>
      <c r="H1595" s="41" t="e">
        <f>IF(db[[#This Row],[NB NOTA_C]]="","",COUNTIF([2]!B_MSK[concat],db[[#This Row],[NB NOTA_C]]))</f>
        <v>#REF!</v>
      </c>
      <c r="I1595" s="7" t="s">
        <v>4715</v>
      </c>
      <c r="J1595" s="3" t="s">
        <v>4717</v>
      </c>
      <c r="K1595" s="1" t="s">
        <v>2971</v>
      </c>
      <c r="L1595" s="38"/>
      <c r="M1595" s="38" t="str">
        <f>IF(db[[#This Row],[QTY/ CTN]]="","",SUBSTITUTE(SUBSTITUTE(SUBSTITUTE(db[[#This Row],[QTY/ CTN]]," ","_",2),"(",""),")","")&amp;"_")</f>
        <v>32 LSN_</v>
      </c>
      <c r="N1595" s="38">
        <f>IF(db[[#This Row],[H_QTY/ CTN]]="","",SEARCH("_",db[[#This Row],[H_QTY/ CTN]]))</f>
        <v>7</v>
      </c>
      <c r="O1595" s="38">
        <f>IF(db[[#This Row],[H_QTY/ CTN]]="","",LEN(db[[#This Row],[H_QTY/ CTN]]))</f>
        <v>7</v>
      </c>
      <c r="P1595" s="100" t="str">
        <f>IF(db[[#This Row],[H_QTY/ CTN]]="","",LEFT(db[[#This Row],[H_QTY/ CTN]],db[[#This Row],[H_1]]-1))</f>
        <v>32 LSN</v>
      </c>
      <c r="Q1595" s="100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32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384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pianikaaltoz32a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7" t="s">
        <v>4394</v>
      </c>
      <c r="E1596" s="21" t="s">
        <v>4393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2798</v>
      </c>
      <c r="J1596" s="16" t="s">
        <v>1854</v>
      </c>
      <c r="K1596" s="17" t="s">
        <v>2951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pianikaaltoz32bbiru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4706</v>
      </c>
      <c r="E1597" s="4" t="s">
        <v>4705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2798</v>
      </c>
      <c r="J1597" s="16" t="s">
        <v>1854</v>
      </c>
      <c r="K1597" s="17" t="s">
        <v>2951</v>
      </c>
      <c r="L1597" s="16"/>
      <c r="M1597" s="16" t="str">
        <f>IF(db[[#This Row],[QTY/ CTN]]="","",SUBSTITUTE(SUBSTITUTE(SUBSTITUTE(db[[#This Row],[QTY/ CTN]]," ","_",2),"(",""),")","")&amp;"_")</f>
        <v>12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12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pianikabrother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2103</v>
      </c>
      <c r="E1598" s="4" t="s">
        <v>3292</v>
      </c>
      <c r="F1598" s="56"/>
      <c r="H1598" s="32" t="e">
        <f>IF(db[[#This Row],[NB NOTA_C]]="","",COUNTIF([2]!B_MSK[concat],db[[#This Row],[NB NOTA_C]]))</f>
        <v>#REF!</v>
      </c>
      <c r="I1598" s="7" t="s">
        <v>1695</v>
      </c>
      <c r="J1598" s="3" t="s">
        <v>1854</v>
      </c>
      <c r="K1598" s="1" t="s">
        <v>2951</v>
      </c>
      <c r="M1598" s="1" t="str">
        <f>IF(db[[#This Row],[QTY/ CTN]]="","",SUBSTITUTE(SUBSTITUTE(SUBSTITUTE(db[[#This Row],[QTY/ CTN]]," ","_",2),"(",""),")","")&amp;"_")</f>
        <v>12 PCS_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12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pcasemagnitc175822x75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9" s="1" t="s">
        <v>5488</v>
      </c>
      <c r="E1599" s="4" t="s">
        <v>5437</v>
      </c>
      <c r="F1599" s="56" t="s">
        <v>5439</v>
      </c>
      <c r="G1599" s="1" t="s">
        <v>1681</v>
      </c>
      <c r="H1599" s="32" t="e">
        <f>IF(db[[#This Row],[NB NOTA_C]]="","",COUNTIF([2]!B_MSK[concat],db[[#This Row],[NB NOTA_C]]))</f>
        <v>#REF!</v>
      </c>
      <c r="I1599" s="7" t="s">
        <v>2277</v>
      </c>
      <c r="J1599" s="3" t="s">
        <v>1829</v>
      </c>
      <c r="K1599" s="1" t="s">
        <v>2971</v>
      </c>
      <c r="M1599" s="1" t="str">
        <f>IF(db[[#This Row],[QTY/ CTN]]="","",SUBSTITUTE(SUBSTITUTE(SUBSTITUTE(db[[#This Row],[QTY/ CTN]]," ","_",2),"(",""),")","")&amp;"_")</f>
        <v>192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192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192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192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pcaseklgf35mobilsusun3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1266</v>
      </c>
      <c r="E1600" s="4" t="s">
        <v>1559</v>
      </c>
      <c r="F1600" s="56"/>
      <c r="G1600" s="1" t="s">
        <v>1682</v>
      </c>
      <c r="H1600" s="32" t="e">
        <f>IF(db[[#This Row],[NB NOTA_C]]="","",COUNTIF([2]!B_MSK[concat],db[[#This Row],[NB NOTA_C]]))</f>
        <v>#REF!</v>
      </c>
      <c r="I1600" s="6" t="s">
        <v>1707</v>
      </c>
      <c r="J1600" s="1" t="s">
        <v>1728</v>
      </c>
      <c r="K1600" s="1" t="s">
        <v>2971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pcaseklgf39mobilsusun3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2062</v>
      </c>
      <c r="E1601" s="4" t="s">
        <v>3165</v>
      </c>
      <c r="F1601" s="56"/>
      <c r="H1601" s="32" t="e">
        <f>IF(db[[#This Row],[NB NOTA_C]]="","",COUNTIF([2]!B_MSK[concat],db[[#This Row],[NB NOTA_C]]))</f>
        <v>#REF!</v>
      </c>
      <c r="I1601" s="7" t="s">
        <v>2277</v>
      </c>
      <c r="J1601" s="3" t="s">
        <v>1728</v>
      </c>
      <c r="K1601" s="1" t="s">
        <v>2971</v>
      </c>
      <c r="M1601" s="1" t="str">
        <f>IF(db[[#This Row],[QTY/ CTN]]="","",SUBSTITUTE(SUBSTITUTE(SUBSTITUTE(db[[#This Row],[QTY/ CTN]]," ","_",2),"(",""),")","")&amp;"_")</f>
        <v>120 PCS_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8" t="str">
        <f>IF(db[[#This Row],[H_QTY/ CTN]]="","",LEFT(db[[#This Row],[H_QTY/ CTN]],db[[#This Row],[H_1]]-1))</f>
        <v>120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120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pcasekrt3320+lampususun3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2067</v>
      </c>
      <c r="E1602" s="4" t="s">
        <v>3166</v>
      </c>
      <c r="F1602" s="56"/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1734</v>
      </c>
      <c r="K1602" s="1" t="s">
        <v>2971</v>
      </c>
      <c r="M1602" s="1" t="str">
        <f>IF(db[[#This Row],[QTY/ CTN]]="","",SUBSTITUTE(SUBSTITUTE(SUBSTITUTE(db[[#This Row],[QTY/ CTN]]," ","_",2),"(",""),")","")&amp;"_")</f>
        <v>96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96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96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96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3" s="1" t="s">
        <v>3254</v>
      </c>
      <c r="E1603" s="4" t="s">
        <v>3253</v>
      </c>
      <c r="F1603" s="56" t="s">
        <v>3484</v>
      </c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1727</v>
      </c>
      <c r="K1603" s="1" t="s">
        <v>2971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pcasekartonkk2c8d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4" s="1" t="s">
        <v>3254</v>
      </c>
      <c r="E1604" s="4" t="s">
        <v>4055</v>
      </c>
      <c r="F1604" s="56" t="s">
        <v>4056</v>
      </c>
      <c r="H1604" s="32" t="e">
        <f>IF(db[[#This Row],[NB NOTA_C]]="","",COUNTIF([2]!B_MSK[concat],db[[#This Row],[NB NOTA_C]]))</f>
        <v>#REF!</v>
      </c>
      <c r="I1604" s="7" t="s">
        <v>2277</v>
      </c>
      <c r="J1604" s="3" t="s">
        <v>1727</v>
      </c>
      <c r="K1604" s="1" t="s">
        <v>2971</v>
      </c>
      <c r="L1604" s="3"/>
      <c r="M1604" s="3" t="str">
        <f>IF(db[[#This Row],[QTY/ CTN]]="","",SUBSTITUTE(SUBSTITUTE(SUBSTITUTE(db[[#This Row],[QTY/ CTN]]," ","_",2),"(",""),")","")&amp;"_")</f>
        <v>100 PCS_</v>
      </c>
      <c r="N1604" s="3">
        <f>IF(db[[#This Row],[H_QTY/ CTN]]="","",SEARCH("_",db[[#This Row],[H_QTY/ CTN]]))</f>
        <v>8</v>
      </c>
      <c r="O1604" s="3">
        <f>IF(db[[#This Row],[H_QTY/ CTN]]="","",LEN(db[[#This Row],[H_QTY/ CTN]]))</f>
        <v>8</v>
      </c>
      <c r="P1604" s="98" t="str">
        <f>IF(db[[#This Row],[H_QTY/ CTN]]="","",LEFT(db[[#This Row],[H_QTY/ CTN]],db[[#This Row],[H_1]]-1))</f>
        <v>100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12" t="str">
        <f>LOWER(SUBSTITUTE(SUBSTITUTE(SUBSTITUTE(SUBSTITUTE(SUBSTITUTE(SUBSTITUTE(db[[#This Row],[NB BM]]," ",),".",""),"-",""),"(",""),")",""),"/",""))</f>
        <v>pcasemagnitc175622x75</v>
      </c>
      <c r="B1605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5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5" s="113" t="s">
        <v>5545</v>
      </c>
      <c r="E1605" s="113" t="s">
        <v>5541</v>
      </c>
      <c r="F1605" s="114" t="s">
        <v>5544</v>
      </c>
      <c r="G1605" s="115" t="s">
        <v>1681</v>
      </c>
      <c r="H1605" s="116" t="e">
        <f>IF(db[[#This Row],[NB NOTA_C]]="","",COUNTIF([2]!B_MSK[concat],db[[#This Row],[NB NOTA_C]]))</f>
        <v>#REF!</v>
      </c>
      <c r="I1605" s="117" t="s">
        <v>2277</v>
      </c>
      <c r="J1605" s="112" t="s">
        <v>1762</v>
      </c>
      <c r="K1605" s="115" t="s">
        <v>2971</v>
      </c>
      <c r="L1605" s="112"/>
      <c r="M1605" s="112" t="str">
        <f>IF(db[[#This Row],[QTY/ CTN]]="","",SUBSTITUTE(SUBSTITUTE(SUBSTITUTE(db[[#This Row],[QTY/ CTN]]," ","_",2),"(",""),")","")&amp;"_")</f>
        <v>160 PCS_</v>
      </c>
      <c r="N1605" s="112">
        <f>IF(db[[#This Row],[H_QTY/ CTN]]="","",SEARCH("_",db[[#This Row],[H_QTY/ CTN]]))</f>
        <v>8</v>
      </c>
      <c r="O1605" s="112">
        <f>IF(db[[#This Row],[H_QTY/ CTN]]="","",LEN(db[[#This Row],[H_QTY/ CTN]]))</f>
        <v>8</v>
      </c>
      <c r="P1605" s="118" t="str">
        <f>IF(db[[#This Row],[H_QTY/ CTN]]="","",LEFT(db[[#This Row],[H_QTY/ CTN]],db[[#This Row],[H_1]]-1))</f>
        <v>160 PCS</v>
      </c>
      <c r="Q1605" s="118" t="str">
        <f>IF(NOT(db[[#This Row],[H_1]]=db[[#This Row],[H_2]]),MID(db[[#This Row],[H_QTY/ CTN]],db[[#This Row],[H_1]]+1,db[[#This Row],[H_2]]-db[[#This Row],[H_1]]-1),"")</f>
        <v/>
      </c>
      <c r="R1605" s="118" t="str">
        <f>IF(db[[#This Row],[QTY/ CTN B]]="","",LEFT(db[[#This Row],[QTY/ CTN B]],SEARCH(" ",db[[#This Row],[QTY/ CTN B]],1)-1))</f>
        <v>160</v>
      </c>
      <c r="S1605" s="118" t="str">
        <f>IF(db[[#This Row],[QTY/ CTN B]]="","",RIGHT(db[[#This Row],[QTY/ CTN B]],LEN(db[[#This Row],[QTY/ CTN B]])-SEARCH(" ",db[[#This Row],[QTY/ CTN B]],1)))</f>
        <v>PCS</v>
      </c>
      <c r="T1605" s="118" t="str">
        <f>IF(db[[#This Row],[QTY/ CTN TG]]="",IF(db[[#This Row],[STN TG]]="","",12),LEFT(db[[#This Row],[QTY/ CTN TG]],SEARCH(" ",db[[#This Row],[QTY/ CTN TG]],1)-1))</f>
        <v/>
      </c>
      <c r="U160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118" t="str">
        <f>IF(db[[#This Row],[STN K]]="","",IF(db[[#This Row],[STN TG]]="LSN",12,""))</f>
        <v/>
      </c>
      <c r="W1605" s="118" t="str">
        <f>IF(db[[#This Row],[STN TG]]="LSN","PCS","")</f>
        <v/>
      </c>
      <c r="X1605" s="118">
        <f>db[[#This Row],[QTY B]]*IF(db[[#This Row],[QTY TG]]="",1,db[[#This Row],[QTY TG]])*IF(db[[#This Row],[QTY K]]="",1,db[[#This Row],[QTY K]])</f>
        <v>160</v>
      </c>
      <c r="Y1605" s="118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pcasemagnitlc105922x75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6" s="1" t="s">
        <v>2361</v>
      </c>
      <c r="E1606" s="4" t="s">
        <v>2357</v>
      </c>
      <c r="F1606" s="2" t="s">
        <v>2357</v>
      </c>
      <c r="H1606" s="32" t="e">
        <f>IF(db[[#This Row],[NB NOTA_C]]="","",COUNTIF([2]!B_MSK[concat],db[[#This Row],[NB NOTA_C]]))</f>
        <v>#REF!</v>
      </c>
      <c r="I1606" s="7" t="s">
        <v>2277</v>
      </c>
      <c r="J1606" s="3" t="s">
        <v>1725</v>
      </c>
      <c r="K1606" s="1" t="s">
        <v>2971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pcasemagnittc1056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1272</v>
      </c>
      <c r="E1607" s="4" t="s">
        <v>1565</v>
      </c>
      <c r="F1607" s="56"/>
      <c r="G1607" s="1" t="s">
        <v>1682</v>
      </c>
      <c r="H1607" s="32" t="e">
        <f>IF(db[[#This Row],[NB NOTA_C]]="","",COUNTIF([2]!B_MSK[concat],db[[#This Row],[NB NOTA_C]]))</f>
        <v>#REF!</v>
      </c>
      <c r="I1607" s="6" t="s">
        <v>1707</v>
      </c>
      <c r="J1607" s="1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pcasemagnittc105722x75lc10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8" s="1" t="s">
        <v>2362</v>
      </c>
      <c r="E1608" s="4" t="s">
        <v>2358</v>
      </c>
      <c r="F1608" s="56" t="s">
        <v>2358</v>
      </c>
      <c r="H1608" s="32" t="e">
        <f>IF(db[[#This Row],[NB NOTA_C]]="","",COUNTIF([2]!B_MSK[concat],db[[#This Row],[NB NOTA_C]]))</f>
        <v>#REF!</v>
      </c>
      <c r="I1608" s="7" t="s">
        <v>2277</v>
      </c>
      <c r="J1608" s="3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pcasemagnittc1057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1273</v>
      </c>
      <c r="E1609" s="4" t="s">
        <v>1566</v>
      </c>
      <c r="F1609" s="56"/>
      <c r="G1609" s="1" t="s">
        <v>1682</v>
      </c>
      <c r="H1609" s="32" t="e">
        <f>IF(db[[#This Row],[NB NOTA_C]]="","",COUNTIF([2]!B_MSK[concat],db[[#This Row],[NB NOTA_C]]))</f>
        <v>#REF!</v>
      </c>
      <c r="I1609" s="6" t="s">
        <v>1707</v>
      </c>
      <c r="J1609" s="1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pcasemagnittc1058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1274</v>
      </c>
      <c r="E1610" s="4" t="s">
        <v>1567</v>
      </c>
      <c r="F1610" s="56"/>
      <c r="G1610" s="1" t="s">
        <v>1682</v>
      </c>
      <c r="H1610" s="32" t="e">
        <f>IF(db[[#This Row],[NB NOTA_C]]="","",COUNTIF([2]!B_MSK[concat],db[[#This Row],[NB NOTA_C]]))</f>
        <v>#REF!</v>
      </c>
      <c r="I1610" s="6" t="s">
        <v>1707</v>
      </c>
      <c r="J1610" s="1" t="s">
        <v>1725</v>
      </c>
      <c r="K1610" s="1" t="s">
        <v>2971</v>
      </c>
      <c r="M1610" s="1" t="str">
        <f>IF(db[[#This Row],[QTY/ CTN]]="","",SUBSTITUTE(SUBSTITUTE(SUBSTITUTE(db[[#This Row],[QTY/ CTN]]," ","_",2),"(",""),")","")&amp;"_")</f>
        <v>144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144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pcasemagnittc175622x75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1" s="1" t="s">
        <v>2360</v>
      </c>
      <c r="E1611" s="4" t="s">
        <v>2356</v>
      </c>
      <c r="F1611" s="56" t="s">
        <v>5438</v>
      </c>
      <c r="G1611" s="1" t="s">
        <v>1681</v>
      </c>
      <c r="H1611" s="32" t="e">
        <f>IF(db[[#This Row],[NB NOTA_C]]="","",COUNTIF([2]!B_MSK[concat],db[[#This Row],[NB NOTA_C]]))</f>
        <v>#REF!</v>
      </c>
      <c r="I1611" s="7" t="s">
        <v>2277</v>
      </c>
      <c r="J1611" s="3" t="s">
        <v>1762</v>
      </c>
      <c r="K1611" s="1" t="s">
        <v>2971</v>
      </c>
      <c r="M1611" s="1" t="str">
        <f>IF(db[[#This Row],[QTY/ CTN]]="","",SUBSTITUTE(SUBSTITUTE(SUBSTITUTE(db[[#This Row],[QTY/ CTN]]," ","_",2),"(",""),")","")&amp;"_")</f>
        <v>160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160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160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160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paletanggur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3508</v>
      </c>
      <c r="E1612" s="4" t="s">
        <v>3502</v>
      </c>
      <c r="F1612" s="56"/>
      <c r="H1612" s="34" t="e">
        <f>IF(db[[#This Row],[NB NOTA_C]]="","",COUNTIF([2]!B_MSK[concat],db[[#This Row],[NB NOTA_C]]))</f>
        <v>#REF!</v>
      </c>
      <c r="I1612" s="7" t="s">
        <v>1698</v>
      </c>
      <c r="J1612" s="3" t="s">
        <v>1731</v>
      </c>
      <c r="K1612" s="1" t="s">
        <v>2951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paletapel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3509</v>
      </c>
      <c r="E1613" s="4" t="s">
        <v>3503</v>
      </c>
      <c r="F1613" s="56"/>
      <c r="H1613" s="34" t="e">
        <f>IF(db[[#This Row],[NB NOTA_C]]="","",COUNTIF([2]!B_MSK[concat],db[[#This Row],[NB NOTA_C]]))</f>
        <v>#REF!</v>
      </c>
      <c r="I1613" s="7" t="s">
        <v>1698</v>
      </c>
      <c r="J1613" s="3" t="s">
        <v>1731</v>
      </c>
      <c r="K1613" s="1" t="s">
        <v>2951</v>
      </c>
      <c r="L1613" s="3"/>
      <c r="M1613" s="3" t="str">
        <f>IF(db[[#This Row],[QTY/ CTN]]="","",SUBSTITUTE(SUBSTITUTE(SUBSTITUTE(db[[#This Row],[QTY/ CTN]]," ","_",2),"(",""),")","")&amp;"_")</f>
        <v>60 LSN_</v>
      </c>
      <c r="N1613" s="3">
        <f>IF(db[[#This Row],[H_QTY/ CTN]]="","",SEARCH("_",db[[#This Row],[H_QTY/ CTN]]))</f>
        <v>7</v>
      </c>
      <c r="O1613" s="3">
        <f>IF(db[[#This Row],[H_QTY/ CTN]]="","",LEN(db[[#This Row],[H_QTY/ CTN]]))</f>
        <v>7</v>
      </c>
      <c r="P1613" s="95" t="str">
        <f>IF(db[[#This Row],[H_QTY/ CTN]]="","",LEFT(db[[#This Row],[H_QTY/ CTN]],db[[#This Row],[H_1]]-1))</f>
        <v>60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60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paletcatairbiasadof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2078</v>
      </c>
      <c r="E1614" s="4" t="s">
        <v>5063</v>
      </c>
      <c r="F1614" s="2"/>
      <c r="H1614" s="32" t="e">
        <f>IF(db[[#This Row],[NB NOTA_C]]="","",COUNTIF([2]!B_MSK[concat],db[[#This Row],[NB NOTA_C]]))</f>
        <v>#REF!</v>
      </c>
      <c r="I1614" s="7" t="s">
        <v>1704</v>
      </c>
      <c r="J1614" s="3" t="s">
        <v>1862</v>
      </c>
      <c r="K1614" s="1" t="s">
        <v>2951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paletcatairtransparansakura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1276</v>
      </c>
      <c r="E1615" s="4" t="s">
        <v>1568</v>
      </c>
      <c r="F1615" s="2"/>
      <c r="G1615" s="1" t="s">
        <v>1682</v>
      </c>
      <c r="H1615" s="32" t="e">
        <f>IF(db[[#This Row],[NB NOTA_C]]="","",COUNTIF([2]!B_MSK[concat],db[[#This Row],[NB NOTA_C]]))</f>
        <v>#REF!</v>
      </c>
      <c r="I1615" s="6" t="s">
        <v>1704</v>
      </c>
      <c r="J1615" s="1" t="s">
        <v>1862</v>
      </c>
      <c r="K1615" s="1" t="s">
        <v>2951</v>
      </c>
      <c r="M1615" s="1" t="str">
        <f>IF(db[[#This Row],[QTY/ CTN]]="","",SUBSTITUTE(SUBSTITUTE(SUBSTITUTE(db[[#This Row],[QTY/ CTN]]," ","_",2),"(",""),")","")&amp;"_")</f>
        <v>84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84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84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1008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paletgambar1011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4048</v>
      </c>
      <c r="E1616" s="21" t="s">
        <v>4041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1698</v>
      </c>
      <c r="J1616" s="16" t="s">
        <v>3715</v>
      </c>
      <c r="K1616" s="17" t="s">
        <v>2951</v>
      </c>
      <c r="L1616" s="16"/>
      <c r="M1616" s="16" t="str">
        <f>IF(db[[#This Row],[QTY/ CTN]]="","",SUBSTITUTE(SUBSTITUTE(SUBSTITUTE(db[[#This Row],[QTY/ CTN]]," ","_",2),"(",""),")","")&amp;"_")</f>
        <v>576 PCS_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576 PCS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576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576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paletgambarbiolaanggurwarnawag201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2079</v>
      </c>
      <c r="E1617" s="4" t="s">
        <v>3078</v>
      </c>
      <c r="F1617" s="56"/>
      <c r="H1617" s="32" t="e">
        <f>IF(db[[#This Row],[NB NOTA_C]]="","",COUNTIF([2]!B_MSK[concat],db[[#This Row],[NB NOTA_C]]))</f>
        <v>#REF!</v>
      </c>
      <c r="I1617" s="7" t="s">
        <v>1698</v>
      </c>
      <c r="J1617" s="3" t="s">
        <v>1731</v>
      </c>
      <c r="K1617" s="1" t="s">
        <v>2951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paletgambarbiolaapelwarnawap202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2080</v>
      </c>
      <c r="E1618" s="4" t="s">
        <v>3079</v>
      </c>
      <c r="F1618" s="56"/>
      <c r="H1618" s="32" t="e">
        <f>IF(db[[#This Row],[NB NOTA_C]]="","",COUNTIF([2]!B_MSK[concat],db[[#This Row],[NB NOTA_C]]))</f>
        <v>#REF!</v>
      </c>
      <c r="I1618" s="7" t="s">
        <v>1698</v>
      </c>
      <c r="J1618" s="3" t="s">
        <v>1731</v>
      </c>
      <c r="K1618" s="1" t="s">
        <v>2951</v>
      </c>
      <c r="M1618" s="1" t="str">
        <f>IF(db[[#This Row],[QTY/ CTN]]="","",SUBSTITUTE(SUBSTITUTE(SUBSTITUTE(db[[#This Row],[QTY/ CTN]]," ","_",2),"(",""),")","")&amp;"_")</f>
        <v>60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60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60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720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paletcatairdopkepiting202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5236</v>
      </c>
      <c r="E1619" s="4" t="s">
        <v>5234</v>
      </c>
      <c r="F1619" s="56"/>
      <c r="G1619" s="1" t="s">
        <v>1682</v>
      </c>
      <c r="H1619" s="34" t="e">
        <f>IF(db[[#This Row],[NB NOTA_C]]="","",COUNTIF([2]!B_MSK[concat],db[[#This Row],[NB NOTA_C]]))</f>
        <v>#REF!</v>
      </c>
      <c r="I1619" s="7" t="s">
        <v>1712</v>
      </c>
      <c r="J1619" s="3" t="s">
        <v>1784</v>
      </c>
      <c r="K1619" s="1" t="s">
        <v>2946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paletcatairdopsakura201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4" t="s">
        <v>5235</v>
      </c>
      <c r="E1620" s="4" t="s">
        <v>5233</v>
      </c>
      <c r="F1620" s="56"/>
      <c r="G1620" s="1" t="s">
        <v>1682</v>
      </c>
      <c r="H1620" s="34" t="e">
        <f>IF(db[[#This Row],[NB NOTA_C]]="","",COUNTIF([2]!B_MSK[concat],db[[#This Row],[NB NOTA_C]]))</f>
        <v>#REF!</v>
      </c>
      <c r="I1620" s="7" t="s">
        <v>1712</v>
      </c>
      <c r="J1620" s="3" t="s">
        <v>1784</v>
      </c>
      <c r="K1620" s="1" t="s">
        <v>2946</v>
      </c>
      <c r="L1620" s="3"/>
      <c r="M1620" s="3" t="str">
        <f>IF(db[[#This Row],[QTY/ CTN]]="","",SUBSTITUTE(SUBSTITUTE(SUBSTITUTE(db[[#This Row],[QTY/ CTN]]," ","_",2),"(",""),")","")&amp;"_")</f>
        <v>120 LSN_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5" t="str">
        <f>IF(db[[#This Row],[H_QTY/ CTN]]="","",LEFT(db[[#This Row],[H_QTY/ CTN]],db[[#This Row],[H_1]]-1))</f>
        <v>120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120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taskertascoklatbesartebal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3679</v>
      </c>
      <c r="E1621" s="4" t="s">
        <v>3676</v>
      </c>
      <c r="F1621" s="56"/>
      <c r="H1621" s="34" t="e">
        <f>IF(db[[#This Row],[NB NOTA_C]]="","",COUNTIF([2]!B_MSK[concat],db[[#This Row],[NB NOTA_C]]))</f>
        <v>#REF!</v>
      </c>
      <c r="I1621" s="7" t="s">
        <v>1689</v>
      </c>
      <c r="J1621" s="3" t="s">
        <v>1783</v>
      </c>
      <c r="K1621" s="1" t="s">
        <v>2981</v>
      </c>
      <c r="L1621" s="3"/>
      <c r="M1621" s="3" t="str">
        <f>IF(db[[#This Row],[QTY/ CTN]]="","",SUBSTITUTE(SUBSTITUTE(SUBSTITUTE(db[[#This Row],[QTY/ CTN]]," ","_",2),"(",""),")","")&amp;"_")</f>
        <v>30 LSN_</v>
      </c>
      <c r="N1621" s="3">
        <f>IF(db[[#This Row],[H_QTY/ CTN]]="","",SEARCH("_",db[[#This Row],[H_QTY/ CTN]]))</f>
        <v>7</v>
      </c>
      <c r="O1621" s="3">
        <f>IF(db[[#This Row],[H_QTY/ CTN]]="","",LEN(db[[#This Row],[H_QTY/ CTN]]))</f>
        <v>7</v>
      </c>
      <c r="P1621" s="95" t="str">
        <f>IF(db[[#This Row],[H_QTY/ CTN]]="","",LEFT(db[[#This Row],[H_QTY/ CTN]],db[[#This Row],[H_1]]-1))</f>
        <v>30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30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360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paperbagmj1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2081</v>
      </c>
      <c r="E1622" s="4" t="s">
        <v>3453</v>
      </c>
      <c r="F1622" s="56"/>
      <c r="H1622" s="32" t="e">
        <f>IF(db[[#This Row],[NB NOTA_C]]="","",COUNTIF([2]!B_MSK[concat],db[[#This Row],[NB NOTA_C]]))</f>
        <v>#REF!</v>
      </c>
      <c r="I1622" s="7" t="s">
        <v>2274</v>
      </c>
      <c r="J1622" s="3" t="s">
        <v>1796</v>
      </c>
      <c r="K1622" s="1" t="s">
        <v>2981</v>
      </c>
      <c r="M1622" s="1" t="str">
        <f>IF(db[[#This Row],[QTY/ CTN]]="","",SUBSTITUTE(SUBSTITUTE(SUBSTITUTE(db[[#This Row],[QTY/ CTN]]," ","_",2),"(",""),")","")&amp;"_")</f>
        <v>90 LSN_</v>
      </c>
      <c r="N1622" s="1">
        <f>IF(db[[#This Row],[H_QTY/ CTN]]="","",SEARCH("_",db[[#This Row],[H_QTY/ CTN]]))</f>
        <v>7</v>
      </c>
      <c r="O1622" s="1">
        <f>IF(db[[#This Row],[H_QTY/ CTN]]="","",LEN(db[[#This Row],[H_QTY/ CTN]]))</f>
        <v>7</v>
      </c>
      <c r="P1622" s="98" t="str">
        <f>IF(db[[#This Row],[H_QTY/ CTN]]="","",LEFT(db[[#This Row],[H_QTY/ CTN]],db[[#This Row],[H_1]]-1))</f>
        <v>90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90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paperbagtanggungtebal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4518</v>
      </c>
      <c r="E1623" s="20" t="s">
        <v>4517</v>
      </c>
      <c r="F1623" s="56"/>
      <c r="G1623" s="1" t="s">
        <v>1682</v>
      </c>
      <c r="H1623" s="34" t="e">
        <f>IF(db[[#This Row],[NB NOTA_C]]="","",COUNTIF([2]!B_MSK[concat],db[[#This Row],[NB NOTA_C]]))</f>
        <v>#REF!</v>
      </c>
      <c r="I1623" s="7" t="s">
        <v>1689</v>
      </c>
      <c r="J1623" s="3" t="s">
        <v>1741</v>
      </c>
      <c r="K1623" s="1" t="s">
        <v>2981</v>
      </c>
      <c r="L1623" s="3"/>
      <c r="M1623" s="3" t="str">
        <f>IF(db[[#This Row],[QTY/ CTN]]="","",SUBSTITUTE(SUBSTITUTE(SUBSTITUTE(db[[#This Row],[QTY/ CTN]]," ","_",2),"(",""),")","")&amp;"_")</f>
        <v>40 LSN_</v>
      </c>
      <c r="N1623" s="3">
        <f>IF(db[[#This Row],[H_QTY/ CTN]]="","",SEARCH("_",db[[#This Row],[H_QTY/ CTN]]))</f>
        <v>7</v>
      </c>
      <c r="O1623" s="3">
        <f>IF(db[[#This Row],[H_QTY/ CTN]]="","",LEN(db[[#This Row],[H_QTY/ CTN]]))</f>
        <v>7</v>
      </c>
      <c r="P1623" s="95" t="str">
        <f>IF(db[[#This Row],[H_QTY/ CTN]]="","",LEFT(db[[#This Row],[H_QTY/ CTN]],db[[#This Row],[H_1]]-1))</f>
        <v>40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40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480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paperbagtasmotifbungakecil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3713</v>
      </c>
      <c r="E1624" s="21" t="s">
        <v>3711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1700</v>
      </c>
      <c r="J1624" s="16" t="s">
        <v>3715</v>
      </c>
      <c r="K1624" s="17" t="s">
        <v>2981</v>
      </c>
      <c r="L1624" s="16"/>
      <c r="M1624" s="16" t="str">
        <f>IF(db[[#This Row],[QTY/ CTN]]="","",SUBSTITUTE(SUBSTITUTE(SUBSTITUTE(db[[#This Row],[QTY/ CTN]]," ","_",2),"(",""),")","")&amp;"_")</f>
        <v>576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576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576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576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6" t="str">
        <f>LOWER(SUBSTITUTE(SUBSTITUTE(SUBSTITUTE(SUBSTITUTE(SUBSTITUTE(SUBSTITUTE(db[[#This Row],[NB BM]]," ",),".",""),"-",""),"(",""),")",""),"/",""))</f>
        <v>paperbagtasmotifbungabesar</v>
      </c>
      <c r="B1625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5" s="16" t="str">
        <f>LOWER(SUBSTITUTE(SUBSTITUTE(SUBSTITUTE(SUBSTITUTE(SUBSTITUTE(SUBSTITUTE(SUBSTITUTE(SUBSTITUTE(SUBSTITUTE(db[[#This Row],[NB PAJAK]]," ",""),"-",""),"(",""),")",""),".",""),",",""),"/",""),"""",""),"+",""))</f>
        <v/>
      </c>
      <c r="D1625" s="17" t="s">
        <v>3712</v>
      </c>
      <c r="E1625" s="21" t="s">
        <v>3710</v>
      </c>
      <c r="F1625" s="57"/>
      <c r="G1625" s="17"/>
      <c r="H1625" s="33" t="e">
        <f>IF(db[[#This Row],[NB NOTA_C]]="","",COUNTIF([2]!B_MSK[concat],db[[#This Row],[NB NOTA_C]]))</f>
        <v>#REF!</v>
      </c>
      <c r="I1625" s="18" t="s">
        <v>1700</v>
      </c>
      <c r="J1625" s="16" t="s">
        <v>3714</v>
      </c>
      <c r="K1625" s="17" t="s">
        <v>2981</v>
      </c>
      <c r="L1625" s="16"/>
      <c r="M1625" s="16" t="str">
        <f>IF(db[[#This Row],[QTY/ CTN]]="","",SUBSTITUTE(SUBSTITUTE(SUBSTITUTE(db[[#This Row],[QTY/ CTN]]," ","_",2),"(",""),")","")&amp;"_")</f>
        <v>336 PCS_</v>
      </c>
      <c r="N1625" s="16">
        <f>IF(db[[#This Row],[H_QTY/ CTN]]="","",SEARCH("_",db[[#This Row],[H_QTY/ CTN]]))</f>
        <v>8</v>
      </c>
      <c r="O1625" s="16">
        <f>IF(db[[#This Row],[H_QTY/ CTN]]="","",LEN(db[[#This Row],[H_QTY/ CTN]]))</f>
        <v>8</v>
      </c>
      <c r="P1625" s="99" t="str">
        <f>IF(db[[#This Row],[H_QTY/ CTN]]="","",LEFT(db[[#This Row],[H_QTY/ CTN]],db[[#This Row],[H_1]]-1))</f>
        <v>336 PCS</v>
      </c>
      <c r="Q1625" s="99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336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336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paperclipjkc3100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6" s="1" t="s">
        <v>738</v>
      </c>
      <c r="E1626" s="4" t="s">
        <v>739</v>
      </c>
      <c r="F1626" s="56" t="s">
        <v>740</v>
      </c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1692</v>
      </c>
      <c r="J1626" s="1" t="s">
        <v>1782</v>
      </c>
      <c r="K1626" s="1" t="s">
        <v>2947</v>
      </c>
      <c r="L1626" s="1" t="s">
        <v>5624</v>
      </c>
      <c r="M1626" s="1" t="str">
        <f>IF(db[[#This Row],[QTY/ CTN]]="","",SUBSTITUTE(SUBSTITUTE(SUBSTITUTE(db[[#This Row],[QTY/ CTN]]," ","_",2),"(",""),")","")&amp;"_")</f>
        <v>24 LSN_</v>
      </c>
      <c r="N1626" s="1">
        <f>IF(db[[#This Row],[H_QTY/ CTN]]="","",SEARCH("_",db[[#This Row],[H_QTY/ CTN]]))</f>
        <v>7</v>
      </c>
      <c r="O1626" s="1">
        <f>IF(db[[#This Row],[H_QTY/ CTN]]="","",LEN(db[[#This Row],[H_QTY/ CTN]]))</f>
        <v>7</v>
      </c>
      <c r="P1626" s="98" t="str">
        <f>IF(db[[#This Row],[H_QTY/ CTN]]="","",LEFT(db[[#This Row],[H_QTY/ CTN]],db[[#This Row],[H_1]]-1))</f>
        <v>24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24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288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clipjumbojkno5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7" s="1" t="s">
        <v>741</v>
      </c>
      <c r="E1627" s="4" t="s">
        <v>742</v>
      </c>
      <c r="F1627" s="56" t="s">
        <v>743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1772</v>
      </c>
      <c r="K1627" s="1" t="s">
        <v>2947</v>
      </c>
      <c r="M1627" s="1" t="str">
        <f>IF(db[[#This Row],[QTY/ CTN]]="","",SUBSTITUTE(SUBSTITUTE(SUBSTITUTE(db[[#This Row],[QTY/ CTN]]," ","_",2),"(",""),")","")&amp;"_")</f>
        <v>200 BOX_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200 BOX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200</v>
      </c>
      <c r="S1627" s="95" t="str">
        <f>IF(db[[#This Row],[QTY/ CTN B]]="","",RIGHT(db[[#This Row],[QTY/ CTN B]],LEN(db[[#This Row],[QTY/ CTN B]])-SEARCH(" ",db[[#This Row],[QTY/ CTN B]],1)))</f>
        <v>BOX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200</v>
      </c>
      <c r="Y1627" s="95" t="str">
        <f>IF(db[[#This Row],[STN K]]="",IF(db[[#This Row],[STN TG]]="",db[[#This Row],[STN B]],db[[#This Row],[STN TG]]),db[[#This Row],[STN K]])</f>
        <v>BOX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papercutterjkpc1938a4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8" s="1" t="s">
        <v>4743</v>
      </c>
      <c r="E1628" s="4" t="s">
        <v>4622</v>
      </c>
      <c r="F1628" s="61" t="s">
        <v>4623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1850</v>
      </c>
      <c r="K1628" s="1" t="s">
        <v>4624</v>
      </c>
      <c r="M1628" s="1" t="str">
        <f>IF(db[[#This Row],[QTY/ CTN]]="","",SUBSTITUTE(SUBSTITUTE(SUBSTITUTE(db[[#This Row],[QTY/ CTN]]," ","_",2),"(",""),")","")&amp;"_")</f>
        <v>20 PCS_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20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20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20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papercutterjkpc2638f4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9" s="1" t="s">
        <v>744</v>
      </c>
      <c r="E1629" s="4" t="s">
        <v>745</v>
      </c>
      <c r="F1629" s="61" t="s">
        <v>746</v>
      </c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1863</v>
      </c>
      <c r="K1629" s="1" t="s">
        <v>2950</v>
      </c>
      <c r="M1629" s="1" t="str">
        <f>IF(db[[#This Row],[QTY/ CTN]]="","",SUBSTITUTE(SUBSTITUTE(SUBSTITUTE(db[[#This Row],[QTY/ CTN]]," ","_",2),"(",""),")","")&amp;"_")</f>
        <v>5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5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5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5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1" t="str">
        <f>LOWER(SUBSTITUTE(SUBSTITUTE(SUBSTITUTE(SUBSTITUTE(SUBSTITUTE(SUBSTITUTE(db[[#This Row],[NB BM]]," ",),".",""),"-",""),"(",""),")",""),"/",""))</f>
        <v>papercutterjkpc3846besia4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747</v>
      </c>
      <c r="E1630" s="4" t="s">
        <v>748</v>
      </c>
      <c r="F1630" s="56"/>
      <c r="G1630" s="1" t="s">
        <v>1681</v>
      </c>
      <c r="H1630" s="32" t="e">
        <f>IF(db[[#This Row],[NB NOTA_C]]="","",COUNTIF([2]!B_MSK[concat],db[[#This Row],[NB NOTA_C]]))</f>
        <v>#REF!</v>
      </c>
      <c r="I1630" s="6" t="s">
        <v>1692</v>
      </c>
      <c r="J1630" s="1" t="s">
        <v>1864</v>
      </c>
      <c r="K1630" s="1" t="s">
        <v>2950</v>
      </c>
      <c r="M1630" s="1" t="str">
        <f>IF(db[[#This Row],[QTY/ CTN]]="","",SUBSTITUTE(SUBSTITUTE(SUBSTITUTE(db[[#This Row],[QTY/ CTN]]," ","_",2),"(",""),")","")&amp;"_")</f>
        <v>4 PCS_</v>
      </c>
      <c r="N1630" s="1">
        <f>IF(db[[#This Row],[H_QTY/ CTN]]="","",SEARCH("_",db[[#This Row],[H_QTY/ CTN]]))</f>
        <v>6</v>
      </c>
      <c r="O1630" s="1">
        <f>IF(db[[#This Row],[H_QTY/ CTN]]="","",LEN(db[[#This Row],[H_QTY/ CTN]]))</f>
        <v>6</v>
      </c>
      <c r="P1630" s="98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papercutterjkpc3846besia3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1" s="1" t="s">
        <v>3975</v>
      </c>
      <c r="E1631" s="4" t="s">
        <v>3853</v>
      </c>
      <c r="F1631" s="56" t="s">
        <v>3852</v>
      </c>
      <c r="G1631" s="1" t="s">
        <v>1681</v>
      </c>
      <c r="H1631" s="34" t="e">
        <f>IF(db[[#This Row],[NB NOTA_C]]="","",COUNTIF([2]!B_MSK[concat],db[[#This Row],[NB NOTA_C]]))</f>
        <v>#REF!</v>
      </c>
      <c r="I1631" s="7" t="s">
        <v>1692</v>
      </c>
      <c r="J1631" s="3" t="s">
        <v>1864</v>
      </c>
      <c r="K1631" s="1" t="s">
        <v>2950</v>
      </c>
      <c r="L1631" s="3"/>
      <c r="M1631" s="3" t="str">
        <f>IF(db[[#This Row],[QTY/ CTN]]="","",SUBSTITUTE(SUBSTITUTE(SUBSTITUTE(db[[#This Row],[QTY/ CTN]]," ","_",2),"(",""),")","")&amp;"_")</f>
        <v>4 PCS_</v>
      </c>
      <c r="N1631" s="3">
        <f>IF(db[[#This Row],[H_QTY/ CTN]]="","",SEARCH("_",db[[#This Row],[H_QTY/ CTN]]))</f>
        <v>6</v>
      </c>
      <c r="O1631" s="3">
        <f>IF(db[[#This Row],[H_QTY/ CTN]]="","",LEN(db[[#This Row],[H_QTY/ CTN]]))</f>
        <v>6</v>
      </c>
      <c r="P1631" s="95" t="str">
        <f>IF(db[[#This Row],[H_QTY/ CTN]]="","",LEFT(db[[#This Row],[H_QTY/ CTN]],db[[#This Row],[H_1]]-1))</f>
        <v>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paperfastenerjkpf50warna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2" s="1" t="s">
        <v>749</v>
      </c>
      <c r="E1632" s="4" t="s">
        <v>750</v>
      </c>
      <c r="F1632" s="56" t="s">
        <v>2410</v>
      </c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1692</v>
      </c>
      <c r="J1632" s="1" t="s">
        <v>1815</v>
      </c>
      <c r="K1632" s="1" t="s">
        <v>3287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1" t="str">
        <f>LOWER(SUBSTITUTE(SUBSTITUTE(SUBSTITUTE(SUBSTITUTE(SUBSTITUTE(SUBSTITUTE(db[[#This Row],[NB BM]]," ",),".",""),"-",""),"(",""),")",""),"/",""))</f>
        <v>paperfastenerjkpf50putih</v>
      </c>
      <c r="B1633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3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3" s="1" t="s">
        <v>751</v>
      </c>
      <c r="E1633" s="4" t="s">
        <v>752</v>
      </c>
      <c r="F1633" s="56" t="s">
        <v>5031</v>
      </c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1692</v>
      </c>
      <c r="J1633" s="1" t="s">
        <v>1815</v>
      </c>
      <c r="K1633" s="1" t="s">
        <v>3287</v>
      </c>
      <c r="M1633" s="1" t="str">
        <f>IF(db[[#This Row],[QTY/ CTN]]="","",SUBSTITUTE(SUBSTITUTE(SUBSTITUTE(db[[#This Row],[QTY/ CTN]]," ","_",2),"(",""),")","")&amp;"_")</f>
        <v>100 PAK_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100 PAK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100</v>
      </c>
      <c r="S1633" s="95" t="str">
        <f>IF(db[[#This Row],[QTY/ CTN B]]="","",RIGHT(db[[#This Row],[QTY/ CTN B]],LEN(db[[#This Row],[QTY/ CTN B]])-SEARCH(" ",db[[#This Row],[QTY/ CTN B]],1)))</f>
        <v>PAK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</v>
      </c>
      <c r="Y1633" s="95" t="str">
        <f>IF(db[[#This Row],[STN K]]="",IF(db[[#This Row],[STN TG]]="",db[[#This Row],[STN B]],db[[#This Row],[STN TG]]),db[[#This Row],[STN K]])</f>
        <v>PAK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pcase823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5498</v>
      </c>
      <c r="E1634" s="4" t="s">
        <v>5493</v>
      </c>
      <c r="F1634" s="56"/>
      <c r="G1634" s="1" t="s">
        <v>1682</v>
      </c>
      <c r="H1634" s="34" t="e">
        <f>IF(db[[#This Row],[NB NOTA_C]]="","",COUNTIF([2]!B_MSK[concat],db[[#This Row],[NB NOTA_C]]))</f>
        <v>#REF!</v>
      </c>
      <c r="I1634" s="7" t="s">
        <v>5499</v>
      </c>
      <c r="J1634" s="3" t="s">
        <v>4717</v>
      </c>
      <c r="K1634" s="1" t="s">
        <v>2971</v>
      </c>
      <c r="L1634" s="3"/>
      <c r="M1634" s="3" t="str">
        <f>IF(db[[#This Row],[QTY/ CTN]]="","",SUBSTITUTE(SUBSTITUTE(SUBSTITUTE(db[[#This Row],[QTY/ CTN]]," ","_",2),"(",""),")","")&amp;"_")</f>
        <v>32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32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32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384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pcasea792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4" t="s">
        <v>5495</v>
      </c>
      <c r="E1635" s="4" t="s">
        <v>5490</v>
      </c>
      <c r="F1635" s="56"/>
      <c r="G1635" s="1" t="s">
        <v>1682</v>
      </c>
      <c r="H1635" s="34" t="e">
        <f>IF(db[[#This Row],[NB NOTA_C]]="","",COUNTIF([2]!B_MSK[concat],db[[#This Row],[NB NOTA_C]]))</f>
        <v>#REF!</v>
      </c>
      <c r="I1635" s="7" t="s">
        <v>5464</v>
      </c>
      <c r="J1635" s="3" t="s">
        <v>1794</v>
      </c>
      <c r="K1635" s="1" t="s">
        <v>2971</v>
      </c>
      <c r="L1635" s="3"/>
      <c r="M1635" s="3" t="str">
        <f>IF(db[[#This Row],[QTY/ CTN]]="","",SUBSTITUTE(SUBSTITUTE(SUBSTITUTE(db[[#This Row],[QTY/ CTN]]," ","_",2),"(",""),")","")&amp;"_")</f>
        <v>36 LSN_</v>
      </c>
      <c r="N1635" s="3">
        <f>IF(db[[#This Row],[H_QTY/ CTN]]="","",SEARCH("_",db[[#This Row],[H_QTY/ CTN]]))</f>
        <v>7</v>
      </c>
      <c r="O1635" s="3">
        <f>IF(db[[#This Row],[H_QTY/ CTN]]="","",LEN(db[[#This Row],[H_QTY/ CTN]]))</f>
        <v>7</v>
      </c>
      <c r="P1635" s="95" t="str">
        <f>IF(db[[#This Row],[H_QTY/ CTN]]="","",LEFT(db[[#This Row],[H_QTY/ CTN]],db[[#This Row],[H_1]]-1))</f>
        <v>36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36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432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pcasea807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5007</v>
      </c>
      <c r="E1636" s="72" t="s">
        <v>4951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4715</v>
      </c>
      <c r="J1636" s="52" t="s">
        <v>1779</v>
      </c>
      <c r="K1636" s="53" t="s">
        <v>2971</v>
      </c>
      <c r="L1636" s="52"/>
      <c r="M1636" s="52" t="str">
        <f>IF(db[[#This Row],[QTY/ CTN]]="","",SUBSTITUTE(SUBSTITUTE(SUBSTITUTE(db[[#This Row],[QTY/ CTN]]," ","_",2),"(",""),")","")&amp;"_")</f>
        <v>20 LSN_</v>
      </c>
      <c r="N1636" s="52">
        <f>IF(db[[#This Row],[H_QTY/ CTN]]="","",SEARCH("_",db[[#This Row],[H_QTY/ CTN]]))</f>
        <v>7</v>
      </c>
      <c r="O1636" s="52">
        <f>IF(db[[#This Row],[H_QTY/ CTN]]="","",LEN(db[[#This Row],[H_QTY/ CTN]]))</f>
        <v>7</v>
      </c>
      <c r="P1636" s="103" t="str">
        <f>IF(db[[#This Row],[H_QTY/ CTN]]="","",LEFT(db[[#This Row],[H_QTY/ CTN]],db[[#This Row],[H_1]]-1))</f>
        <v>20 LSN</v>
      </c>
      <c r="Q1636" s="103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20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240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8" t="str">
        <f>LOWER(SUBSTITUTE(SUBSTITUTE(SUBSTITUTE(SUBSTITUTE(SUBSTITUTE(SUBSTITUTE(db[[#This Row],[NB BM]]," ",),".",""),"-",""),"(",""),")",""),"/",""))</f>
        <v>pcasea816</v>
      </c>
      <c r="B1637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7" s="38" t="str">
        <f>LOWER(SUBSTITUTE(SUBSTITUTE(SUBSTITUTE(SUBSTITUTE(SUBSTITUTE(SUBSTITUTE(SUBSTITUTE(SUBSTITUTE(SUBSTITUTE(db[[#This Row],[NB PAJAK]]," ",""),"-",""),"(",""),")",""),".",""),",",""),"/",""),"""",""),"+",""))</f>
        <v/>
      </c>
      <c r="D1637" s="39" t="s">
        <v>4724</v>
      </c>
      <c r="E1637" s="40" t="s">
        <v>4721</v>
      </c>
      <c r="F1637" s="62"/>
      <c r="G1637" s="39"/>
      <c r="H1637" s="41" t="e">
        <f>IF(db[[#This Row],[NB NOTA_C]]="","",COUNTIF([2]!B_MSK[concat],db[[#This Row],[NB NOTA_C]]))</f>
        <v>#REF!</v>
      </c>
      <c r="I1637" s="42" t="s">
        <v>4716</v>
      </c>
      <c r="J1637" s="38" t="s">
        <v>4717</v>
      </c>
      <c r="K1637" s="39" t="s">
        <v>2971</v>
      </c>
      <c r="L1637" s="38"/>
      <c r="M1637" s="38" t="str">
        <f>IF(db[[#This Row],[QTY/ CTN]]="","",SUBSTITUTE(SUBSTITUTE(SUBSTITUTE(db[[#This Row],[QTY/ CTN]]," ","_",2),"(",""),")","")&amp;"_")</f>
        <v>32 LSN_</v>
      </c>
      <c r="N1637" s="38">
        <f>IF(db[[#This Row],[H_QTY/ CTN]]="","",SEARCH("_",db[[#This Row],[H_QTY/ CTN]]))</f>
        <v>7</v>
      </c>
      <c r="O1637" s="38">
        <f>IF(db[[#This Row],[H_QTY/ CTN]]="","",LEN(db[[#This Row],[H_QTY/ CTN]]))</f>
        <v>7</v>
      </c>
      <c r="P1637" s="100" t="str">
        <f>IF(db[[#This Row],[H_QTY/ CTN]]="","",LEFT(db[[#This Row],[H_QTY/ CTN]],db[[#This Row],[H_1]]-1))</f>
        <v>32 LSN</v>
      </c>
      <c r="Q1637" s="100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32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384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pcasea838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5494</v>
      </c>
      <c r="E1638" s="4" t="s">
        <v>5489</v>
      </c>
      <c r="F1638" s="56"/>
      <c r="G1638" s="1" t="s">
        <v>1682</v>
      </c>
      <c r="H1638" s="34" t="e">
        <f>IF(db[[#This Row],[NB NOTA_C]]="","",COUNTIF([2]!B_MSK[concat],db[[#This Row],[NB NOTA_C]]))</f>
        <v>#REF!</v>
      </c>
      <c r="I1638" s="7" t="s">
        <v>5464</v>
      </c>
      <c r="J1638" s="3" t="s">
        <v>1794</v>
      </c>
      <c r="K1638" s="1" t="s">
        <v>2971</v>
      </c>
      <c r="L1638" s="3"/>
      <c r="M1638" s="3" t="str">
        <f>IF(db[[#This Row],[QTY/ CTN]]="","",SUBSTITUTE(SUBSTITUTE(SUBSTITUTE(db[[#This Row],[QTY/ CTN]]," ","_",2),"(",""),")","")&amp;"_")</f>
        <v>36 LSN_</v>
      </c>
      <c r="N1638" s="3">
        <f>IF(db[[#This Row],[H_QTY/ CTN]]="","",SEARCH("_",db[[#This Row],[H_QTY/ CTN]]))</f>
        <v>7</v>
      </c>
      <c r="O1638" s="3">
        <f>IF(db[[#This Row],[H_QTY/ CTN]]="","",LEN(db[[#This Row],[H_QTY/ CTN]]))</f>
        <v>7</v>
      </c>
      <c r="P1638" s="95" t="str">
        <f>IF(db[[#This Row],[H_QTY/ CTN]]="","",LEFT(db[[#This Row],[H_QTY/ CTN]],db[[#This Row],[H_1]]-1))</f>
        <v>36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36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432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8" t="str">
        <f>LOWER(SUBSTITUTE(SUBSTITUTE(SUBSTITUTE(SUBSTITUTE(SUBSTITUTE(SUBSTITUTE(db[[#This Row],[NB BM]]," ",),".",""),"-",""),"(",""),")",""),"/",""))</f>
        <v>pcaseh761</v>
      </c>
      <c r="B163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9" s="38" t="str">
        <f>LOWER(SUBSTITUTE(SUBSTITUTE(SUBSTITUTE(SUBSTITUTE(SUBSTITUTE(SUBSTITUTE(SUBSTITUTE(SUBSTITUTE(SUBSTITUTE(db[[#This Row],[NB PAJAK]]," ",""),"-",""),"(",""),")",""),".",""),",",""),"/",""),"""",""),"+",""))</f>
        <v/>
      </c>
      <c r="D1639" s="39" t="s">
        <v>4725</v>
      </c>
      <c r="E1639" s="40" t="s">
        <v>4722</v>
      </c>
      <c r="F1639" s="62"/>
      <c r="G1639" s="39"/>
      <c r="H1639" s="41" t="e">
        <f>IF(db[[#This Row],[NB NOTA_C]]="","",COUNTIF([2]!B_MSK[concat],db[[#This Row],[NB NOTA_C]]))</f>
        <v>#REF!</v>
      </c>
      <c r="I1639" s="42" t="s">
        <v>4716</v>
      </c>
      <c r="J1639" s="38" t="s">
        <v>4717</v>
      </c>
      <c r="K1639" s="39" t="s">
        <v>2971</v>
      </c>
      <c r="L1639" s="38"/>
      <c r="M1639" s="38" t="str">
        <f>IF(db[[#This Row],[QTY/ CTN]]="","",SUBSTITUTE(SUBSTITUTE(SUBSTITUTE(db[[#This Row],[QTY/ CTN]]," ","_",2),"(",""),")","")&amp;"_")</f>
        <v>32 LSN_</v>
      </c>
      <c r="N1639" s="38">
        <f>IF(db[[#This Row],[H_QTY/ CTN]]="","",SEARCH("_",db[[#This Row],[H_QTY/ CTN]]))</f>
        <v>7</v>
      </c>
      <c r="O1639" s="38">
        <f>IF(db[[#This Row],[H_QTY/ CTN]]="","",LEN(db[[#This Row],[H_QTY/ CTN]]))</f>
        <v>7</v>
      </c>
      <c r="P1639" s="100" t="str">
        <f>IF(db[[#This Row],[H_QTY/ CTN]]="","",LEFT(db[[#This Row],[H_QTY/ CTN]],db[[#This Row],[H_1]]-1))</f>
        <v>32 LSN</v>
      </c>
      <c r="Q1639" s="100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32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384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pcaseh769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5480</v>
      </c>
      <c r="E1640" s="4" t="s">
        <v>5479</v>
      </c>
      <c r="F1640" s="56"/>
      <c r="G1640" s="1" t="s">
        <v>1682</v>
      </c>
      <c r="H1640" s="34" t="e">
        <f>IF(db[[#This Row],[NB NOTA_C]]="","",COUNTIF([2]!B_MSK[concat],db[[#This Row],[NB NOTA_C]]))</f>
        <v>#REF!</v>
      </c>
      <c r="I1640" s="7" t="s">
        <v>5464</v>
      </c>
      <c r="J1640" s="3" t="s">
        <v>1794</v>
      </c>
      <c r="K1640" s="1" t="s">
        <v>2971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pcaseh797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5497</v>
      </c>
      <c r="E1641" s="4" t="s">
        <v>5492</v>
      </c>
      <c r="F1641" s="56"/>
      <c r="G1641" s="1" t="s">
        <v>1682</v>
      </c>
      <c r="H1641" s="34" t="e">
        <f>IF(db[[#This Row],[NB NOTA_C]]="","",COUNTIF([2]!B_MSK[concat],db[[#This Row],[NB NOTA_C]]))</f>
        <v>#REF!</v>
      </c>
      <c r="I1641" s="7" t="s">
        <v>5464</v>
      </c>
      <c r="J1641" s="3" t="s">
        <v>1794</v>
      </c>
      <c r="K1641" s="1" t="s">
        <v>2971</v>
      </c>
      <c r="L1641" s="3"/>
      <c r="M1641" s="3" t="str">
        <f>IF(db[[#This Row],[QTY/ CTN]]="","",SUBSTITUTE(SUBSTITUTE(SUBSTITUTE(db[[#This Row],[QTY/ CTN]]," ","_",2),"(",""),")","")&amp;"_")</f>
        <v>36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36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36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432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pcaseh810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4714</v>
      </c>
      <c r="E1642" s="40" t="s">
        <v>4712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4716</v>
      </c>
      <c r="J1642" s="38" t="s">
        <v>4717</v>
      </c>
      <c r="K1642" s="39" t="s">
        <v>2971</v>
      </c>
      <c r="L1642" s="38"/>
      <c r="M1642" s="38" t="str">
        <f>IF(db[[#This Row],[QTY/ CTN]]="","",SUBSTITUTE(SUBSTITUTE(SUBSTITUTE(db[[#This Row],[QTY/ CTN]]," ","_",2),"(",""),")","")&amp;"_")</f>
        <v>32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32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32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384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pcaseh812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4723</v>
      </c>
      <c r="E1643" s="40" t="s">
        <v>4720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4716</v>
      </c>
      <c r="J1643" s="38" t="s">
        <v>4726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28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28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28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8" t="str">
        <f>LOWER(SUBSTITUTE(SUBSTITUTE(SUBSTITUTE(SUBSTITUTE(SUBSTITUTE(SUBSTITUTE(db[[#This Row],[NB BM]]," ",),".",""),"-",""),"(",""),")",""),"/",""))</f>
        <v>pcaseh328</v>
      </c>
      <c r="B1644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4" s="38" t="str">
        <f>LOWER(SUBSTITUTE(SUBSTITUTE(SUBSTITUTE(SUBSTITUTE(SUBSTITUTE(SUBSTITUTE(SUBSTITUTE(SUBSTITUTE(SUBSTITUTE(db[[#This Row],[NB PAJAK]]," ",""),"-",""),"(",""),")",""),".",""),",",""),"/",""),"""",""),"+",""))</f>
        <v/>
      </c>
      <c r="D1644" s="39" t="s">
        <v>4713</v>
      </c>
      <c r="E1644" s="40" t="s">
        <v>4711</v>
      </c>
      <c r="F1644" s="62"/>
      <c r="G1644" s="39"/>
      <c r="H1644" s="41" t="e">
        <f>IF(db[[#This Row],[NB NOTA_C]]="","",COUNTIF([2]!B_MSK[concat],db[[#This Row],[NB NOTA_C]]))</f>
        <v>#REF!</v>
      </c>
      <c r="I1644" s="42" t="s">
        <v>4715</v>
      </c>
      <c r="J1644" s="38" t="s">
        <v>4717</v>
      </c>
      <c r="K1644" s="39" t="s">
        <v>2971</v>
      </c>
      <c r="L1644" s="38"/>
      <c r="M1644" s="38" t="str">
        <f>IF(db[[#This Row],[QTY/ CTN]]="","",SUBSTITUTE(SUBSTITUTE(SUBSTITUTE(db[[#This Row],[QTY/ CTN]]," ","_",2),"(",""),")","")&amp;"_")</f>
        <v>32 LSN_</v>
      </c>
      <c r="N1644" s="38">
        <f>IF(db[[#This Row],[H_QTY/ CTN]]="","",SEARCH("_",db[[#This Row],[H_QTY/ CTN]]))</f>
        <v>7</v>
      </c>
      <c r="O1644" s="38">
        <f>IF(db[[#This Row],[H_QTY/ CTN]]="","",LEN(db[[#This Row],[H_QTY/ CTN]]))</f>
        <v>7</v>
      </c>
      <c r="P1644" s="100" t="str">
        <f>IF(db[[#This Row],[H_QTY/ CTN]]="","",LEFT(db[[#This Row],[H_QTY/ CTN]],db[[#This Row],[H_1]]-1))</f>
        <v>32 LSN</v>
      </c>
      <c r="Q1644" s="100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32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384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pcaseh837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4" t="s">
        <v>5496</v>
      </c>
      <c r="E1645" s="4" t="s">
        <v>5491</v>
      </c>
      <c r="F1645" s="56"/>
      <c r="G1645" s="1" t="s">
        <v>1682</v>
      </c>
      <c r="H1645" s="34" t="e">
        <f>IF(db[[#This Row],[NB NOTA_C]]="","",COUNTIF([2]!B_MSK[concat],db[[#This Row],[NB NOTA_C]]))</f>
        <v>#REF!</v>
      </c>
      <c r="I1645" s="7" t="s">
        <v>5464</v>
      </c>
      <c r="J1645" s="3" t="s">
        <v>1794</v>
      </c>
      <c r="K1645" s="1" t="s">
        <v>2971</v>
      </c>
      <c r="L1645" s="3"/>
      <c r="M1645" s="3" t="str">
        <f>IF(db[[#This Row],[QTY/ CTN]]="","",SUBSTITUTE(SUBSTITUTE(SUBSTITUTE(db[[#This Row],[QTY/ CTN]]," ","_",2),"(",""),")","")&amp;"_")</f>
        <v>36 LSN_</v>
      </c>
      <c r="N1645" s="3">
        <f>IF(db[[#This Row],[H_QTY/ CTN]]="","",SEARCH("_",db[[#This Row],[H_QTY/ CTN]]))</f>
        <v>7</v>
      </c>
      <c r="O1645" s="3">
        <f>IF(db[[#This Row],[H_QTY/ CTN]]="","",LEN(db[[#This Row],[H_QTY/ CTN]]))</f>
        <v>7</v>
      </c>
      <c r="P1645" s="95" t="str">
        <f>IF(db[[#This Row],[H_QTY/ CTN]]="","",LEFT(db[[#This Row],[H_QTY/ CTN]],db[[#This Row],[H_1]]-1))</f>
        <v>36 LSN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36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432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pcaseimitasi385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4049</v>
      </c>
      <c r="E1646" s="21" t="s">
        <v>4042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1698</v>
      </c>
      <c r="J1646" s="16" t="s">
        <v>4053</v>
      </c>
      <c r="K1646" s="17" t="s">
        <v>2971</v>
      </c>
      <c r="L1646" s="16"/>
      <c r="M1646" s="16" t="str">
        <f>IF(db[[#This Row],[QTY/ CTN]]="","",SUBSTITUTE(SUBSTITUTE(SUBSTITUTE(db[[#This Row],[QTY/ CTN]]," ","_",2),"(",""),")","")&amp;"_")</f>
        <v>27 LSN_</v>
      </c>
      <c r="N1646" s="16">
        <f>IF(db[[#This Row],[H_QTY/ CTN]]="","",SEARCH("_",db[[#This Row],[H_QTY/ CTN]]))</f>
        <v>7</v>
      </c>
      <c r="O1646" s="16">
        <f>IF(db[[#This Row],[H_QTY/ CTN]]="","",LEN(db[[#This Row],[H_QTY/ CTN]]))</f>
        <v>7</v>
      </c>
      <c r="P1646" s="99" t="str">
        <f>IF(db[[#This Row],[H_QTY/ CTN]]="","",LEFT(db[[#This Row],[H_QTY/ CTN]],db[[#This Row],[H_1]]-1))</f>
        <v>27 LSN</v>
      </c>
      <c r="Q1646" s="99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27</v>
      </c>
      <c r="S1646" s="95" t="str">
        <f>IF(db[[#This Row],[QTY/ CTN B]]="","",RIGHT(db[[#This Row],[QTY/ CTN B]],LEN(db[[#This Row],[QTY/ CTN B]])-SEARCH(" ",db[[#This Row],[QTY/ CTN B]],1)))</f>
        <v>LSN</v>
      </c>
      <c r="T1646" s="95">
        <f>IF(db[[#This Row],[QTY/ CTN TG]]="",IF(db[[#This Row],[STN TG]]="","",12),LEFT(db[[#This Row],[QTY/ CTN TG]],SEARCH(" ",db[[#This Row],[QTY/ CTN TG]],1)-1))</f>
        <v>12</v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324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pcasekartonkk12993d3tkt3d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2055</v>
      </c>
      <c r="E1647" s="4" t="s">
        <v>2321</v>
      </c>
      <c r="F1647" s="56"/>
      <c r="H1647" s="32" t="e">
        <f>IF(db[[#This Row],[NB NOTA_C]]="","",COUNTIF([2]!B_MSK[concat],db[[#This Row],[NB NOTA_C]]))</f>
        <v>#REF!</v>
      </c>
      <c r="I1647" s="7" t="s">
        <v>1698</v>
      </c>
      <c r="J1647" s="3" t="s">
        <v>1734</v>
      </c>
      <c r="K1647" s="1" t="s">
        <v>2971</v>
      </c>
      <c r="M1647" s="1" t="str">
        <f>IF(db[[#This Row],[QTY/ CTN]]="","",SUBSTITUTE(SUBSTITUTE(SUBSTITUTE(db[[#This Row],[QTY/ CTN]]," ","_",2),"(",""),")","")&amp;"_")</f>
        <v>96 PCS_</v>
      </c>
      <c r="N1647" s="1">
        <f>IF(db[[#This Row],[H_QTY/ CTN]]="","",SEARCH("_",db[[#This Row],[H_QTY/ CTN]]))</f>
        <v>7</v>
      </c>
      <c r="O1647" s="1">
        <f>IF(db[[#This Row],[H_QTY/ CTN]]="","",LEN(db[[#This Row],[H_QTY/ CTN]]))</f>
        <v>7</v>
      </c>
      <c r="P1647" s="98" t="str">
        <f>IF(db[[#This Row],[H_QTY/ CTN]]="","",LEFT(db[[#This Row],[H_QTY/ CTN]],db[[#This Row],[H_1]]-1))</f>
        <v>96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96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96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pcasekartonkode1susunbiasa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2858</v>
      </c>
      <c r="E1648" s="4" t="s">
        <v>2855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2305</v>
      </c>
      <c r="K1648" s="1" t="s">
        <v>2971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pcasekartonkode1susunkalkulator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2859</v>
      </c>
      <c r="E1649" s="4" t="s">
        <v>2860</v>
      </c>
      <c r="F1649" s="56"/>
      <c r="H1649" s="32" t="e">
        <f>IF(db[[#This Row],[NB NOTA_C]]="","",COUNTIF([2]!B_MSK[concat],db[[#This Row],[NB NOTA_C]]))</f>
        <v>#REF!</v>
      </c>
      <c r="I1649" s="7" t="s">
        <v>1698</v>
      </c>
      <c r="J1649" s="3" t="s">
        <v>2305</v>
      </c>
      <c r="K1649" s="1" t="s">
        <v>2971</v>
      </c>
      <c r="M1649" s="1" t="str">
        <f>IF(db[[#This Row],[QTY/ CTN]]="","",SUBSTITUTE(SUBSTITUTE(SUBSTITUTE(db[[#This Row],[QTY/ CTN]]," ","_",2),"(",""),")","")&amp;"_")</f>
        <v>168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168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168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168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pcasekartonkode3susunlampukedipsp398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4455</v>
      </c>
      <c r="E1650" s="4" t="s">
        <v>4454</v>
      </c>
      <c r="F1650" s="56"/>
      <c r="G1650" s="1" t="s">
        <v>1682</v>
      </c>
      <c r="H1650" s="34" t="e">
        <f>IF(db[[#This Row],[NB NOTA_C]]="","",COUNTIF([2]!B_MSK[concat],db[[#This Row],[NB NOTA_C]]))</f>
        <v>#REF!</v>
      </c>
      <c r="I1650" s="7" t="s">
        <v>1698</v>
      </c>
      <c r="J1650" s="3" t="s">
        <v>1734</v>
      </c>
      <c r="K1650" s="1" t="s">
        <v>2971</v>
      </c>
      <c r="L1650" s="3"/>
      <c r="M1650" s="3" t="str">
        <f>IF(db[[#This Row],[QTY/ CTN]]="","",SUBSTITUTE(SUBSTITUTE(SUBSTITUTE(db[[#This Row],[QTY/ CTN]]," ","_",2),"(",""),")","")&amp;"_")</f>
        <v>96 PCS_</v>
      </c>
      <c r="N1650" s="3">
        <f>IF(db[[#This Row],[H_QTY/ CTN]]="","",SEARCH("_",db[[#This Row],[H_QTY/ CTN]]))</f>
        <v>7</v>
      </c>
      <c r="O1650" s="3">
        <f>IF(db[[#This Row],[H_QTY/ CTN]]="","",LEN(db[[#This Row],[H_QTY/ CTN]]))</f>
        <v>7</v>
      </c>
      <c r="P1650" s="95" t="str">
        <f>IF(db[[#This Row],[H_QTY/ CTN]]="","",LEFT(db[[#This Row],[H_QTY/ CTN]],db[[#This Row],[H_1]]-1))</f>
        <v>96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96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96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pcasemagnitpb11akalkulator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2074</v>
      </c>
      <c r="E1651" s="4" t="s">
        <v>2176</v>
      </c>
      <c r="F1651" s="56"/>
      <c r="H1651" s="32" t="e">
        <f>IF(db[[#This Row],[NB NOTA_C]]="","",COUNTIF([2]!B_MSK[concat],db[[#This Row],[NB NOTA_C]]))</f>
        <v>#REF!</v>
      </c>
      <c r="I1651" s="7" t="s">
        <v>1715</v>
      </c>
      <c r="J1651" s="3" t="s">
        <v>1725</v>
      </c>
      <c r="K1651" s="1" t="s">
        <v>2971</v>
      </c>
      <c r="M1651" s="1" t="str">
        <f>IF(db[[#This Row],[QTY/ CTN]]="","",SUBSTITUTE(SUBSTITUTE(SUBSTITUTE(db[[#This Row],[QTY/ CTN]]," ","_",2),"(",""),")","")&amp;"_")</f>
        <v>144 PCS_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144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144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1668</v>
      </c>
      <c r="E1652" s="4" t="s">
        <v>2325</v>
      </c>
      <c r="F1652" s="56"/>
      <c r="H1652" s="32" t="e">
        <f>IF(db[[#This Row],[NB NOTA_C]]="","",COUNTIF([2]!B_MSK[concat],db[[#This Row],[NB NOTA_C]]))</f>
        <v>#REF!</v>
      </c>
      <c r="I1652" s="7" t="s">
        <v>1698</v>
      </c>
      <c r="J1652" s="3" t="s">
        <v>1722</v>
      </c>
      <c r="K1652" s="1" t="s">
        <v>2971</v>
      </c>
      <c r="M1652" s="1" t="str">
        <f>IF(db[[#This Row],[QTY/ CTN]]="","",SUBSTITUTE(SUBSTITUTE(SUBSTITUTE(db[[#This Row],[QTY/ CTN]]," ","_",2),"(",""),")","")&amp;"_")</f>
        <v>12 LSN_</v>
      </c>
      <c r="N1652" s="1">
        <f>IF(db[[#This Row],[H_QTY/ CTN]]="","",SEARCH("_",db[[#This Row],[H_QTY/ CTN]]))</f>
        <v>7</v>
      </c>
      <c r="O1652" s="1">
        <f>IF(db[[#This Row],[H_QTY/ CTN]]="","",LEN(db[[#This Row],[H_QTY/ CTN]]))</f>
        <v>7</v>
      </c>
      <c r="P1652" s="98" t="str">
        <f>IF(db[[#This Row],[H_QTY/ CTN]]="","",LEFT(db[[#This Row],[H_QTY/ CTN]],db[[#This Row],[H_1]]-1))</f>
        <v>12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pcaseklg173385x20mobil2susun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1668</v>
      </c>
      <c r="E1653" s="4" t="s">
        <v>3156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1725</v>
      </c>
      <c r="K1653" s="1" t="s">
        <v>2971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pcaseklg19158x205mobilset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1669</v>
      </c>
      <c r="E1654" s="4" t="s">
        <v>2326</v>
      </c>
      <c r="F1654" s="56"/>
      <c r="H1654" s="32" t="e">
        <f>IF(db[[#This Row],[NB NOTA_C]]="","",COUNTIF([2]!B_MSK[concat],db[[#This Row],[NB NOTA_C]]))</f>
        <v>#REF!</v>
      </c>
      <c r="I1654" s="7" t="s">
        <v>1698</v>
      </c>
      <c r="J1654" s="3" t="s">
        <v>1725</v>
      </c>
      <c r="K1654" s="1" t="s">
        <v>2971</v>
      </c>
      <c r="M1654" s="1" t="str">
        <f>IF(db[[#This Row],[QTY/ CTN]]="","",SUBSTITUTE(SUBSTITUTE(SUBSTITUTE(db[[#This Row],[QTY/ CTN]]," ","_",2),"(",""),")","")&amp;"_")</f>
        <v>144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4" t="s">
        <v>5520</v>
      </c>
      <c r="E1655" s="4" t="s">
        <v>5510</v>
      </c>
      <c r="F1655" s="56"/>
      <c r="G1655" s="1" t="s">
        <v>1682</v>
      </c>
      <c r="H1655" s="34" t="e">
        <f>IF(db[[#This Row],[NB NOTA_C]]="","",COUNTIF([2]!B_MSK[concat],db[[#This Row],[NB NOTA_C]]))</f>
        <v>#REF!</v>
      </c>
      <c r="I1655" s="7" t="s">
        <v>1698</v>
      </c>
      <c r="J1655" s="3" t="s">
        <v>4729</v>
      </c>
      <c r="K1655" s="1" t="s">
        <v>2971</v>
      </c>
      <c r="L1655" s="3"/>
      <c r="M1655" s="3" t="str">
        <f>IF(db[[#This Row],[QTY/ CTN]]="","",SUBSTITUTE(SUBSTITUTE(SUBSTITUTE(db[[#This Row],[QTY/ CTN]]," ","_",2),"(",""),")","")&amp;"_")</f>
        <v>1 CTN_</v>
      </c>
      <c r="N1655" s="3">
        <f>IF(db[[#This Row],[H_QTY/ CTN]]="","",SEARCH("_",db[[#This Row],[H_QTY/ CTN]]))</f>
        <v>6</v>
      </c>
      <c r="O1655" s="3">
        <f>IF(db[[#This Row],[H_QTY/ CTN]]="","",LEN(db[[#This Row],[H_QTY/ CTN]]))</f>
        <v>6</v>
      </c>
      <c r="P1655" s="95" t="str">
        <f>IF(db[[#This Row],[H_QTY/ CTN]]="","",LEFT(db[[#This Row],[H_QTY/ CTN]],db[[#This Row],[H_1]]-1))</f>
        <v>1 CTN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</v>
      </c>
      <c r="S1655" s="95" t="str">
        <f>IF(db[[#This Row],[QTY/ CTN B]]="","",RIGHT(db[[#This Row],[QTY/ CTN B]],LEN(db[[#This Row],[QTY/ CTN B]])-SEARCH(" ",db[[#This Row],[QTY/ CTN B]],1)))</f>
        <v>CTN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</v>
      </c>
      <c r="Y1655" s="95" t="str">
        <f>IF(db[[#This Row],[STN K]]="",IF(db[[#This Row],[STN TG]]="",db[[#This Row],[STN B]],db[[#This Row],[STN TG]]),db[[#This Row],[STN K]])</f>
        <v>CTN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pcaseklg1955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2592</v>
      </c>
      <c r="E1656" s="4" t="s">
        <v>2585</v>
      </c>
      <c r="F1656" s="56"/>
      <c r="H1656" s="32" t="e">
        <f>IF(db[[#This Row],[NB NOTA_C]]="","",COUNTIF([2]!B_MSK[concat],db[[#This Row],[NB NOTA_C]]))</f>
        <v>#REF!</v>
      </c>
      <c r="I1656" s="7" t="s">
        <v>1698</v>
      </c>
      <c r="J1656" s="3" t="s">
        <v>1725</v>
      </c>
      <c r="K1656" s="1" t="s">
        <v>2971</v>
      </c>
      <c r="M1656" s="1" t="str">
        <f>IF(db[[#This Row],[QTY/ CTN]]="","",SUBSTITUTE(SUBSTITUTE(SUBSTITUTE(db[[#This Row],[QTY/ CTN]]," ","_",2),"(",""),")","")&amp;"_")</f>
        <v>144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144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144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144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pcaseklgad11e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3547</v>
      </c>
      <c r="E1657" s="4" t="s">
        <v>3546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1728</v>
      </c>
      <c r="K1657" s="1" t="s">
        <v>2971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2056</v>
      </c>
      <c r="E1658" s="4" t="s">
        <v>3016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M1658" s="1" t="str">
        <f>IF(db[[#This Row],[QTY/ CTN]]="","",SUBSTITUTE(SUBSTITUTE(SUBSTITUTE(db[[#This Row],[QTY/ CTN]]," ","_",2),"(",""),")","")&amp;"_")</f>
        <v>120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pcaseklgad118setbt21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2056</v>
      </c>
      <c r="E1659" s="4" t="s">
        <v>3045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1728</v>
      </c>
      <c r="K1659" s="1" t="s">
        <v>2971</v>
      </c>
      <c r="L1659" s="3"/>
      <c r="M1659" s="3" t="str">
        <f>IF(db[[#This Row],[QTY/ CTN]]="","",SUBSTITUTE(SUBSTITUTE(SUBSTITUTE(db[[#This Row],[QTY/ CTN]]," ","_",2),"(",""),")","")&amp;"_")</f>
        <v>120 PCS_</v>
      </c>
      <c r="N1659" s="3">
        <f>IF(db[[#This Row],[H_QTY/ CTN]]="","",SEARCH("_",db[[#This Row],[H_QTY/ CTN]]))</f>
        <v>8</v>
      </c>
      <c r="O1659" s="3">
        <f>IF(db[[#This Row],[H_QTY/ CTN]]="","",LEN(db[[#This Row],[H_QTY/ CTN]]))</f>
        <v>8</v>
      </c>
      <c r="P1659" s="98" t="str">
        <f>IF(db[[#This Row],[H_QTY/ CTN]]="","",LEFT(db[[#This Row],[H_QTY/ CTN]],db[[#This Row],[H_1]]-1))</f>
        <v>120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120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120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pcaseklgad1228x20setbt21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1664</v>
      </c>
      <c r="E1660" s="4" t="s">
        <v>2323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1829</v>
      </c>
      <c r="K1660" s="1" t="s">
        <v>2971</v>
      </c>
      <c r="M1660" s="1" t="str">
        <f>IF(db[[#This Row],[QTY/ CTN]]="","",SUBSTITUTE(SUBSTITUTE(SUBSTITUTE(db[[#This Row],[QTY/ CTN]]," ","_",2),"(",""),")","")&amp;"_")</f>
        <v>192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192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192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192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pcaseklgb652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2582</v>
      </c>
      <c r="E1661" s="4" t="s">
        <v>2576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1893</v>
      </c>
      <c r="K1661" s="1" t="s">
        <v>2971</v>
      </c>
      <c r="M1661" s="1" t="str">
        <f>IF(db[[#This Row],[QTY/ CTN]]="","",SUBSTITUTE(SUBSTITUTE(SUBSTITUTE(db[[#This Row],[QTY/ CTN]]," ","_",2),"(",""),")","")&amp;"_")</f>
        <v>200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200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200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200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pcaseklgb5837x20mobilanak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2058</v>
      </c>
      <c r="E1662" s="4" t="s">
        <v>3170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1829</v>
      </c>
      <c r="K1662" s="1" t="s">
        <v>2971</v>
      </c>
      <c r="M1662" s="1" t="str">
        <f>IF(db[[#This Row],[QTY/ CTN]]="","",SUBSTITUTE(SUBSTITUTE(SUBSTITUTE(db[[#This Row],[QTY/ CTN]]," ","_",2),"(",""),")","")&amp;"_")</f>
        <v>192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192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192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192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pcaseklgb5977x20mobilset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2059</v>
      </c>
      <c r="E1663" s="4" t="s">
        <v>3171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1725</v>
      </c>
      <c r="K1663" s="1" t="s">
        <v>2971</v>
      </c>
      <c r="M1663" s="1" t="str">
        <f>IF(db[[#This Row],[QTY/ CTN]]="","",SUBSTITUTE(SUBSTITUTE(SUBSTITUTE(db[[#This Row],[QTY/ CTN]]," ","_",2),"(",""),")","")&amp;"_")</f>
        <v>144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8" t="str">
        <f>IF(db[[#This Row],[H_QTY/ CTN]]="","",LEFT(db[[#This Row],[H_QTY/ CTN]],db[[#This Row],[H_1]]-1))</f>
        <v>144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144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144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pcaseklgb6528x252ssnkacabt21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2060</v>
      </c>
      <c r="E1664" s="4" t="s">
        <v>3046</v>
      </c>
      <c r="F1664" s="56"/>
      <c r="H1664" s="32" t="e">
        <f>IF(db[[#This Row],[NB NOTA_C]]="","",COUNTIF([2]!B_MSK[concat],db[[#This Row],[NB NOTA_C]]))</f>
        <v>#REF!</v>
      </c>
      <c r="I1664" s="7" t="s">
        <v>1698</v>
      </c>
      <c r="J1664" s="3" t="s">
        <v>1893</v>
      </c>
      <c r="K1664" s="1" t="s">
        <v>2971</v>
      </c>
      <c r="L1664" s="3"/>
      <c r="M1664" s="3" t="str">
        <f>IF(db[[#This Row],[QTY/ CTN]]="","",SUBSTITUTE(SUBSTITUTE(SUBSTITUTE(db[[#This Row],[QTY/ CTN]]," ","_",2),"(",""),")","")&amp;"_")</f>
        <v>200 PCS_</v>
      </c>
      <c r="N1664" s="3">
        <f>IF(db[[#This Row],[H_QTY/ CTN]]="","",SEARCH("_",db[[#This Row],[H_QTY/ CTN]]))</f>
        <v>8</v>
      </c>
      <c r="O1664" s="3">
        <f>IF(db[[#This Row],[H_QTY/ CTN]]="","",LEN(db[[#This Row],[H_QTY/ CTN]]))</f>
        <v>8</v>
      </c>
      <c r="P1664" s="98" t="str">
        <f>IF(db[[#This Row],[H_QTY/ CTN]]="","",LEFT(db[[#This Row],[H_QTY/ CTN]],db[[#This Row],[H_1]]-1))</f>
        <v>200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200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200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pcaseklgb6677x20mobilset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5008</v>
      </c>
      <c r="E1665" s="72" t="s">
        <v>4956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1698</v>
      </c>
      <c r="J1665" s="52" t="s">
        <v>1725</v>
      </c>
      <c r="K1665" s="53" t="s">
        <v>2971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52" t="str">
        <f>LOWER(SUBSTITUTE(SUBSTITUTE(SUBSTITUTE(SUBSTITUTE(SUBSTITUTE(SUBSTITUTE(db[[#This Row],[NB BM]]," ",),".",""),"-",""),"(",""),")",""),"/",""))</f>
        <v>pcaseklgb6737x20mobilanak</v>
      </c>
      <c r="B1666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6" s="52" t="str">
        <f>LOWER(SUBSTITUTE(SUBSTITUTE(SUBSTITUTE(SUBSTITUTE(SUBSTITUTE(SUBSTITUTE(SUBSTITUTE(SUBSTITUTE(SUBSTITUTE(db[[#This Row],[NB PAJAK]]," ",""),"-",""),"(",""),")",""),".",""),",",""),"/",""),"""",""),"+",""))</f>
        <v/>
      </c>
      <c r="D1666" s="72" t="s">
        <v>5009</v>
      </c>
      <c r="E1666" s="72" t="s">
        <v>4957</v>
      </c>
      <c r="F1666" s="65"/>
      <c r="G1666" s="53"/>
      <c r="H1666" s="54" t="e">
        <f>IF(db[[#This Row],[NB NOTA_C]]="","",COUNTIF([2]!B_MSK[concat],db[[#This Row],[NB NOTA_C]]))</f>
        <v>#REF!</v>
      </c>
      <c r="I1666" s="55" t="s">
        <v>1698</v>
      </c>
      <c r="J1666" s="52" t="s">
        <v>1725</v>
      </c>
      <c r="K1666" s="53" t="s">
        <v>2971</v>
      </c>
      <c r="L1666" s="52"/>
      <c r="M1666" s="52" t="str">
        <f>IF(db[[#This Row],[QTY/ CTN]]="","",SUBSTITUTE(SUBSTITUTE(SUBSTITUTE(db[[#This Row],[QTY/ CTN]]," ","_",2),"(",""),")","")&amp;"_")</f>
        <v>144 PCS_</v>
      </c>
      <c r="N1666" s="52">
        <f>IF(db[[#This Row],[H_QTY/ CTN]]="","",SEARCH("_",db[[#This Row],[H_QTY/ CTN]]))</f>
        <v>8</v>
      </c>
      <c r="O1666" s="52">
        <f>IF(db[[#This Row],[H_QTY/ CTN]]="","",LEN(db[[#This Row],[H_QTY/ CTN]]))</f>
        <v>8</v>
      </c>
      <c r="P1666" s="103" t="str">
        <f>IF(db[[#This Row],[H_QTY/ CTN]]="","",LEFT(db[[#This Row],[H_QTY/ CTN]],db[[#This Row],[H_1]]-1))</f>
        <v>144 PCS</v>
      </c>
      <c r="Q1666" s="103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pcaseklgb7157x20mobil2ssn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2061</v>
      </c>
      <c r="E1667" s="4" t="s">
        <v>3172</v>
      </c>
      <c r="F1667" s="56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1725</v>
      </c>
      <c r="K1667" s="1" t="s">
        <v>2971</v>
      </c>
      <c r="M1667" s="1" t="str">
        <f>IF(db[[#This Row],[QTY/ CTN]]="","",SUBSTITUTE(SUBSTITUTE(SUBSTITUTE(db[[#This Row],[QTY/ CTN]]," ","_",2),"(",""),")","")&amp;"_")</f>
        <v>144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144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pcaseklggp008385x215mobilset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3348</v>
      </c>
      <c r="E1668" s="4" t="s">
        <v>3345</v>
      </c>
      <c r="F1668" s="2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3351</v>
      </c>
      <c r="K1668" s="1" t="s">
        <v>2971</v>
      </c>
      <c r="M1668" s="1" t="str">
        <f>IF(db[[#This Row],[QTY/ CTN]]="","",SUBSTITUTE(SUBSTITUTE(SUBSTITUTE(db[[#This Row],[QTY/ CTN]]," ","_",2),"(",""),")","")&amp;"_")</f>
        <v>121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121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121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121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pcaseklggp009310x21set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3349</v>
      </c>
      <c r="E1669" s="4" t="s">
        <v>3346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3352</v>
      </c>
      <c r="K1669" s="1" t="s">
        <v>2971</v>
      </c>
      <c r="M1669" s="1" t="str">
        <f>IF(db[[#This Row],[QTY/ CTN]]="","",SUBSTITUTE(SUBSTITUTE(SUBSTITUTE(db[[#This Row],[QTY/ CTN]]," ","_",2),"(",""),")","")&amp;"_")</f>
        <v>122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122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122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122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pcaseklggp018312x23setd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3350</v>
      </c>
      <c r="E1670" s="4" t="s">
        <v>3347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3353</v>
      </c>
      <c r="K1670" s="1" t="s">
        <v>2971</v>
      </c>
      <c r="M1670" s="1" t="str">
        <f>IF(db[[#This Row],[QTY/ CTN]]="","",SUBSTITUTE(SUBSTITUTE(SUBSTITUTE(db[[#This Row],[QTY/ CTN]]," ","_",2),"(",""),")","")&amp;"_")</f>
        <v>123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123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123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123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pcaseklggp009310x21set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1670</v>
      </c>
      <c r="E1671" s="4" t="s">
        <v>3289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2971</v>
      </c>
      <c r="M1671" s="1" t="str">
        <f>IF(db[[#This Row],[QTY/ CTN]]="","",SUBSTITUTE(SUBSTITUTE(SUBSTITUTE(db[[#This Row],[QTY/ CTN]]," ","_",2),"(",""),")","")&amp;"_")</f>
        <v>120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pcaseklgk6588x205setd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5010</v>
      </c>
      <c r="E1672" s="4" t="s">
        <v>3932</v>
      </c>
      <c r="F1672" s="56"/>
      <c r="H1672" s="34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2971</v>
      </c>
      <c r="L1672" s="3"/>
      <c r="M1672" s="3" t="str">
        <f>IF(db[[#This Row],[QTY/ CTN]]="","",SUBSTITUTE(SUBSTITUTE(SUBSTITUTE(db[[#This Row],[QTY/ CTN]]," ","_",2),"(",""),")","")&amp;"_")</f>
        <v>120 PCS_</v>
      </c>
      <c r="N1672" s="3">
        <f>IF(db[[#This Row],[H_QTY/ CTN]]="","",SEARCH("_",db[[#This Row],[H_QTY/ CTN]]))</f>
        <v>8</v>
      </c>
      <c r="O1672" s="3">
        <f>IF(db[[#This Row],[H_QTY/ CTN]]="","",LEN(db[[#This Row],[H_QTY/ CTN]]))</f>
        <v>8</v>
      </c>
      <c r="P1672" s="95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pcaseklgk6688x20setbt21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5012</v>
      </c>
      <c r="E1673" s="72" t="s">
        <v>4958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1698</v>
      </c>
      <c r="J1673" s="52" t="s">
        <v>1762</v>
      </c>
      <c r="K1673" s="53" t="s">
        <v>2971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pcaseklgk6698x20set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5011</v>
      </c>
      <c r="E1674" s="72" t="s">
        <v>4959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1762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160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160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160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pcaseklglpy99118x215x453susun+wbbt21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5014</v>
      </c>
      <c r="E1675" s="72" t="s">
        <v>4960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1728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120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120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52" t="str">
        <f>LOWER(SUBSTITUTE(SUBSTITUTE(SUBSTITUTE(SUBSTITUTE(SUBSTITUTE(SUBSTITUTE(db[[#This Row],[NB BM]]," ",),".",""),"-",""),"(",""),")",""),"/",""))</f>
        <v>pcaseklglpy991298x215setmobilroda</v>
      </c>
      <c r="B1676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6" s="52" t="str">
        <f>LOWER(SUBSTITUTE(SUBSTITUTE(SUBSTITUTE(SUBSTITUTE(SUBSTITUTE(SUBSTITUTE(SUBSTITUTE(SUBSTITUTE(SUBSTITUTE(db[[#This Row],[NB PAJAK]]," ",""),"-",""),"(",""),")",""),".",""),",",""),"/",""),"""",""),"+",""))</f>
        <v/>
      </c>
      <c r="D1676" s="72" t="s">
        <v>5015</v>
      </c>
      <c r="E1676" s="72" t="s">
        <v>4961</v>
      </c>
      <c r="F1676" s="65"/>
      <c r="G1676" s="53"/>
      <c r="H1676" s="54" t="e">
        <f>IF(db[[#This Row],[NB NOTA_C]]="","",COUNTIF([2]!B_MSK[concat],db[[#This Row],[NB NOTA_C]]))</f>
        <v>#REF!</v>
      </c>
      <c r="I1676" s="55" t="s">
        <v>1698</v>
      </c>
      <c r="J1676" s="52" t="s">
        <v>1725</v>
      </c>
      <c r="K1676" s="53" t="s">
        <v>2971</v>
      </c>
      <c r="L1676" s="52"/>
      <c r="M1676" s="52" t="str">
        <f>IF(db[[#This Row],[QTY/ CTN]]="","",SUBSTITUTE(SUBSTITUTE(SUBSTITUTE(db[[#This Row],[QTY/ CTN]]," ","_",2),"(",""),")","")&amp;"_")</f>
        <v>144 PCS_</v>
      </c>
      <c r="N1676" s="52">
        <f>IF(db[[#This Row],[H_QTY/ CTN]]="","",SEARCH("_",db[[#This Row],[H_QTY/ CTN]]))</f>
        <v>8</v>
      </c>
      <c r="O1676" s="52">
        <f>IF(db[[#This Row],[H_QTY/ CTN]]="","",LEN(db[[#This Row],[H_QTY/ CTN]]))</f>
        <v>8</v>
      </c>
      <c r="P1676" s="103" t="str">
        <f>IF(db[[#This Row],[H_QTY/ CTN]]="","",LEFT(db[[#This Row],[H_QTY/ CTN]],db[[#This Row],[H_1]]-1))</f>
        <v>144 PCS</v>
      </c>
      <c r="Q1676" s="103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144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144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pcaseklglpy99272x21setbt21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2063</v>
      </c>
      <c r="E1677" s="4" t="s">
        <v>3047</v>
      </c>
      <c r="F1677" s="56"/>
      <c r="H1677" s="32" t="e">
        <f>IF(db[[#This Row],[NB NOTA_C]]="","",COUNTIF([2]!B_MSK[concat],db[[#This Row],[NB NOTA_C]]))</f>
        <v>#REF!</v>
      </c>
      <c r="I1677" s="7" t="s">
        <v>1698</v>
      </c>
      <c r="J1677" s="3" t="s">
        <v>1829</v>
      </c>
      <c r="K1677" s="1" t="s">
        <v>2971</v>
      </c>
      <c r="L1677" s="3"/>
      <c r="M1677" s="3" t="str">
        <f>IF(db[[#This Row],[QTY/ CTN]]="","",SUBSTITUTE(SUBSTITUTE(SUBSTITUTE(db[[#This Row],[QTY/ CTN]]," ","_",2),"(",""),")","")&amp;"_")</f>
        <v>192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192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192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192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pcaseklglpy99389x217setd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72" t="s">
        <v>5016</v>
      </c>
      <c r="E1678" s="72" t="s">
        <v>4962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1725</v>
      </c>
      <c r="K1678" s="53" t="s">
        <v>2971</v>
      </c>
      <c r="L1678" s="52"/>
      <c r="M1678" s="52" t="str">
        <f>IF(db[[#This Row],[QTY/ CTN]]="","",SUBSTITUTE(SUBSTITUTE(SUBSTITUTE(db[[#This Row],[QTY/ CTN]]," ","_",2),"(",""),")","")&amp;"_")</f>
        <v>144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144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144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144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pcaseklglpy99665x2061susunsetd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4" t="s">
        <v>5185</v>
      </c>
      <c r="E1679" s="4" t="s">
        <v>5184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5013</v>
      </c>
      <c r="K1679" s="53" t="s">
        <v>2971</v>
      </c>
      <c r="L1679" s="52"/>
      <c r="M1679" s="52" t="str">
        <f>IF(db[[#This Row],[QTY/ CTN]]="","",SUBSTITUTE(SUBSTITUTE(SUBSTITUTE(db[[#This Row],[QTY/ CTN]]," ","_",2),"(",""),")","")&amp;"_")</f>
        <v>312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312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312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312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pcaseklgxda3339doraemon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2064</v>
      </c>
      <c r="E1680" s="4" t="s">
        <v>3559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2971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pcaseklgxda3339tsum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2065</v>
      </c>
      <c r="E1681" s="4" t="s">
        <v>3167</v>
      </c>
      <c r="F1681" s="56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1725</v>
      </c>
      <c r="K1681" s="1" t="s">
        <v>2971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pcasexda3348d8x20bentuksetlucupink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4162</v>
      </c>
      <c r="E1682" s="21" t="s">
        <v>4154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1698</v>
      </c>
      <c r="J1682" s="16" t="s">
        <v>1829</v>
      </c>
      <c r="K1682" s="17" t="s">
        <v>2971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pcasexda3348d8x20bentuksetmm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4158</v>
      </c>
      <c r="E1683" s="21" t="s">
        <v>4156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pcasexda3348d8x20bentuksethk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4159</v>
      </c>
      <c r="E1684" s="21" t="s">
        <v>4151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pcasexda3348d8x20bentuksetlucubiru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4161</v>
      </c>
      <c r="E1685" s="21" t="s">
        <v>4153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pcasexda3348d8x20bentuksetlucuhijau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4163</v>
      </c>
      <c r="E1686" s="21" t="s">
        <v>4155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pcasexda3348d8x20bentuksetminion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4160</v>
      </c>
      <c r="E1687" s="21" t="s">
        <v>4152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pcasexda3348d8x20bentuksettsum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4157</v>
      </c>
      <c r="E1688" s="21" t="s">
        <v>4150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1698</v>
      </c>
      <c r="J1688" s="16" t="s">
        <v>1829</v>
      </c>
      <c r="K1688" s="17" t="s">
        <v>2971</v>
      </c>
      <c r="L1688" s="16"/>
      <c r="M1688" s="16" t="str">
        <f>IF(db[[#This Row],[QTY/ CTN]]="","",SUBSTITUTE(SUBSTITUTE(SUBSTITUTE(db[[#This Row],[QTY/ CTN]]," ","_",2),"(",""),")","")&amp;"_")</f>
        <v>192 PCS_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192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192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pcasegastags3210buahfruit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2052</v>
      </c>
      <c r="E1689" s="4" t="s">
        <v>3135</v>
      </c>
      <c r="F1689" s="56"/>
      <c r="H1689" s="32" t="e">
        <f>IF(db[[#This Row],[NB NOTA_C]]="","",COUNTIF([2]!B_MSK[concat],db[[#This Row],[NB NOTA_C]]))</f>
        <v>#REF!</v>
      </c>
      <c r="I1689" s="7" t="s">
        <v>1698</v>
      </c>
      <c r="J1689" s="3" t="s">
        <v>2303</v>
      </c>
      <c r="K1689" s="1" t="s">
        <v>2971</v>
      </c>
      <c r="M1689" s="1" t="str">
        <f>IF(db[[#This Row],[QTY/ CTN]]="","",SUBSTITUTE(SUBSTITUTE(SUBSTITUTE(db[[#This Row],[QTY/ CTN]]," ","_",2),"(",""),")","")&amp;"_")</f>
        <v>935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935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935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935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pcaseresthjd4167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5148</v>
      </c>
      <c r="E1690" s="4" t="s">
        <v>5146</v>
      </c>
      <c r="F1690" s="56"/>
      <c r="G1690" s="1" t="s">
        <v>1682</v>
      </c>
      <c r="H1690" s="34" t="e">
        <f>IF(db[[#This Row],[NB NOTA_C]]="","",COUNTIF([2]!B_MSK[concat],db[[#This Row],[NB NOTA_C]]))</f>
        <v>#REF!</v>
      </c>
      <c r="I1690" s="7" t="s">
        <v>1698</v>
      </c>
      <c r="J1690" s="3" t="s">
        <v>1829</v>
      </c>
      <c r="K1690" s="1" t="s">
        <v>2971</v>
      </c>
      <c r="L1690" s="3"/>
      <c r="M1690" s="3" t="str">
        <f>IF(db[[#This Row],[QTY/ CTN]]="","",SUBSTITUTE(SUBSTITUTE(SUBSTITUTE(db[[#This Row],[QTY/ CTN]]," ","_",2),"(",""),")","")&amp;"_")</f>
        <v>192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192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192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192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pcaseresthjd4172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5147</v>
      </c>
      <c r="E1691" s="4" t="s">
        <v>5145</v>
      </c>
      <c r="F1691" s="56"/>
      <c r="G1691" s="1" t="s">
        <v>1682</v>
      </c>
      <c r="H1691" s="34" t="e">
        <f>IF(db[[#This Row],[NB NOTA_C]]="","",COUNTIF([2]!B_MSK[concat],db[[#This Row],[NB NOTA_C]]))</f>
        <v>#REF!</v>
      </c>
      <c r="I1691" s="7" t="s">
        <v>1698</v>
      </c>
      <c r="J1691" s="3" t="s">
        <v>1728</v>
      </c>
      <c r="K1691" s="1" t="s">
        <v>2971</v>
      </c>
      <c r="L1691" s="3"/>
      <c r="M1691" s="3" t="str">
        <f>IF(db[[#This Row],[QTY/ CTN]]="","",SUBSTITUTE(SUBSTITUTE(SUBSTITUTE(db[[#This Row],[QTY/ CTN]]," ","_",2),"(",""),")","")&amp;"_")</f>
        <v>120 PCS_</v>
      </c>
      <c r="N1691" s="3">
        <f>IF(db[[#This Row],[H_QTY/ CTN]]="","",SEARCH("_",db[[#This Row],[H_QTY/ CTN]]))</f>
        <v>8</v>
      </c>
      <c r="O1691" s="3">
        <f>IF(db[[#This Row],[H_QTY/ CTN]]="","",LEN(db[[#This Row],[H_QTY/ CTN]]))</f>
        <v>8</v>
      </c>
      <c r="P1691" s="95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pcasemagnit1628kalkulator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2068</v>
      </c>
      <c r="E1692" s="4" t="s">
        <v>3454</v>
      </c>
      <c r="F1692" s="56"/>
      <c r="H1692" s="32" t="e">
        <f>IF(db[[#This Row],[NB NOTA_C]]="","",COUNTIF([2]!B_MSK[concat],db[[#This Row],[NB NOTA_C]]))</f>
        <v>#REF!</v>
      </c>
      <c r="I1692" s="7" t="s">
        <v>1698</v>
      </c>
      <c r="J1692" s="3" t="s">
        <v>1728</v>
      </c>
      <c r="K1692" s="1" t="s">
        <v>2971</v>
      </c>
      <c r="M1692" s="1" t="str">
        <f>IF(db[[#This Row],[QTY/ CTN]]="","",SUBSTITUTE(SUBSTITUTE(SUBSTITUTE(db[[#This Row],[QTY/ CTN]]," ","_",2),"(",""),")","")&amp;"_")</f>
        <v>120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8" t="str">
        <f>IF(db[[#This Row],[H_QTY/ CTN]]="","",LEFT(db[[#This Row],[H_QTY/ CTN]],db[[#This Row],[H_1]]-1))</f>
        <v>120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28" t="str">
        <f>LOWER(SUBSTITUTE(SUBSTITUTE(SUBSTITUTE(SUBSTITUTE(SUBSTITUTE(SUBSTITUTE(db[[#This Row],[NB BM]]," ",),".",""),"-",""),"(",""),")",""),"/",""))</f>
        <v>pcasemagnit59696</v>
      </c>
      <c r="B1693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3" s="28" t="str">
        <f>LOWER(SUBSTITUTE(SUBSTITUTE(SUBSTITUTE(SUBSTITUTE(SUBSTITUTE(SUBSTITUTE(SUBSTITUTE(SUBSTITUTE(SUBSTITUTE(db[[#This Row],[NB PAJAK]]," ",""),"-",""),"(",""),")",""),".",""),",",""),"/",""),"""",""),"+",""))</f>
        <v/>
      </c>
      <c r="D1693" s="29" t="s">
        <v>4541</v>
      </c>
      <c r="E1693" s="30" t="s">
        <v>4539</v>
      </c>
      <c r="F1693" s="66"/>
      <c r="G1693" s="29"/>
      <c r="H1693" s="36" t="e">
        <f>IF(db[[#This Row],[NB NOTA_C]]="","",COUNTIF([2]!B_MSK[concat],db[[#This Row],[NB NOTA_C]]))</f>
        <v>#REF!</v>
      </c>
      <c r="I1693" s="31" t="s">
        <v>1698</v>
      </c>
      <c r="J1693" s="28" t="s">
        <v>1728</v>
      </c>
      <c r="K1693" s="29" t="s">
        <v>2971</v>
      </c>
      <c r="L1693" s="28"/>
      <c r="M1693" s="28" t="str">
        <f>IF(db[[#This Row],[QTY/ CTN]]="","",SUBSTITUTE(SUBSTITUTE(SUBSTITUTE(db[[#This Row],[QTY/ CTN]]," ","_",2),"(",""),")","")&amp;"_")</f>
        <v>120 PCS_</v>
      </c>
      <c r="N1693" s="28">
        <f>IF(db[[#This Row],[H_QTY/ CTN]]="","",SEARCH("_",db[[#This Row],[H_QTY/ CTN]]))</f>
        <v>8</v>
      </c>
      <c r="O1693" s="28">
        <f>IF(db[[#This Row],[H_QTY/ CTN]]="","",LEN(db[[#This Row],[H_QTY/ CTN]]))</f>
        <v>8</v>
      </c>
      <c r="P1693" s="104" t="str">
        <f>IF(db[[#This Row],[H_QTY/ CTN]]="","",LEFT(db[[#This Row],[H_QTY/ CTN]],db[[#This Row],[H_1]]-1))</f>
        <v>120 PCS</v>
      </c>
      <c r="Q1693" s="104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pcasemagnitgp93548x22+puatrbt21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1665</v>
      </c>
      <c r="E1694" s="4" t="s">
        <v>3168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1829</v>
      </c>
      <c r="K1694" s="1" t="s">
        <v>2971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192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192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192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pcasemagnitgp935675x22puabt21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1666</v>
      </c>
      <c r="E1695" s="4" t="s">
        <v>3169</v>
      </c>
      <c r="F1695" s="56"/>
      <c r="H1695" s="32" t="e">
        <f>IF(db[[#This Row],[NB NOTA_C]]="","",COUNTIF([2]!B_MSK[concat],db[[#This Row],[NB NOTA_C]]))</f>
        <v>#REF!</v>
      </c>
      <c r="I1695" s="7" t="s">
        <v>1698</v>
      </c>
      <c r="J1695" s="3" t="s">
        <v>1762</v>
      </c>
      <c r="K1695" s="1" t="s">
        <v>2971</v>
      </c>
      <c r="M1695" s="1" t="str">
        <f>IF(db[[#This Row],[QTY/ CTN]]="","",SUBSTITUTE(SUBSTITUTE(SUBSTITUTE(db[[#This Row],[QTY/ CTN]]," ","_",2),"(",""),")","")&amp;"_")</f>
        <v>160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160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160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160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pcasemagnita1151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5203</v>
      </c>
      <c r="E1696" s="4" t="s">
        <v>5202</v>
      </c>
      <c r="F1696" s="56"/>
      <c r="H1696" s="34" t="e">
        <f>IF(db[[#This Row],[NB NOTA_C]]="","",COUNTIF([2]!B_MSK[concat],db[[#This Row],[NB NOTA_C]]))</f>
        <v>#REF!</v>
      </c>
      <c r="I1696" s="7" t="s">
        <v>1698</v>
      </c>
      <c r="J1696" s="3" t="s">
        <v>1725</v>
      </c>
      <c r="K1696" s="1" t="s">
        <v>2971</v>
      </c>
      <c r="L1696" s="3"/>
      <c r="M1696" s="3" t="str">
        <f>IF(db[[#This Row],[QTY/ CTN]]="","",SUBSTITUTE(SUBSTITUTE(SUBSTITUTE(db[[#This Row],[QTY/ CTN]]," ","_",2),"(",""),")","")&amp;"_")</f>
        <v>144 PCS_</v>
      </c>
      <c r="N1696" s="3">
        <f>IF(db[[#This Row],[H_QTY/ CTN]]="","",SEARCH("_",db[[#This Row],[H_QTY/ CTN]]))</f>
        <v>8</v>
      </c>
      <c r="O1696" s="3">
        <f>IF(db[[#This Row],[H_QTY/ CTN]]="","",LEN(db[[#This Row],[H_QTY/ CTN]]))</f>
        <v>8</v>
      </c>
      <c r="P1696" s="95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pcasemagnita11908x23puasenterdny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1667</v>
      </c>
      <c r="E1697" s="4" t="s">
        <v>3582</v>
      </c>
      <c r="F1697" s="56"/>
      <c r="H1697" s="32" t="e">
        <f>IF(db[[#This Row],[NB NOTA_C]]="","",COUNTIF([2]!B_MSK[concat],db[[#This Row],[NB NOTA_C]]))</f>
        <v>#REF!</v>
      </c>
      <c r="I1697" s="7" t="s">
        <v>1698</v>
      </c>
      <c r="J1697" s="3" t="s">
        <v>1725</v>
      </c>
      <c r="K1697" s="1" t="s">
        <v>2971</v>
      </c>
      <c r="M1697" s="1" t="str">
        <f>IF(db[[#This Row],[QTY/ CTN]]="","",SUBSTITUTE(SUBSTITUTE(SUBSTITUTE(db[[#This Row],[QTY/ CTN]]," ","_",2),"(",""),")","")&amp;"_")</f>
        <v>144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pcasemagnitbc980175x22puad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2856</v>
      </c>
      <c r="E1698" s="4" t="s">
        <v>2853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1762</v>
      </c>
      <c r="K1698" s="1" t="s">
        <v>2971</v>
      </c>
      <c r="M1698" s="1" t="str">
        <f>IF(db[[#This Row],[QTY/ CTN]]="","",SUBSTITUTE(SUBSTITUTE(SUBSTITUTE(db[[#This Row],[QTY/ CTN]]," ","_",2),"(",""),")","")&amp;"_")</f>
        <v>160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pcasemagnitgp9342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2583</v>
      </c>
      <c r="E1699" s="4" t="s">
        <v>2577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2305</v>
      </c>
      <c r="K1699" s="1" t="s">
        <v>2971</v>
      </c>
      <c r="M1699" s="1" t="str">
        <f>IF(db[[#This Row],[QTY/ CTN]]="","",SUBSTITUTE(SUBSTITUTE(SUBSTITUTE(db[[#This Row],[QTY/ CTN]]," ","_",2),"(",""),")","")&amp;"_")</f>
        <v>168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168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168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168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pcasemagnitgp935775x218puakalkulator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2070</v>
      </c>
      <c r="E1700" s="4" t="s">
        <v>3044</v>
      </c>
      <c r="F1700" s="56"/>
      <c r="H1700" s="32" t="e">
        <f>IF(db[[#This Row],[NB NOTA_C]]="","",COUNTIF([2]!B_MSK[concat],db[[#This Row],[NB NOTA_C]]))</f>
        <v>#REF!</v>
      </c>
      <c r="I1700" s="7" t="s">
        <v>1698</v>
      </c>
      <c r="J1700" s="3" t="s">
        <v>1762</v>
      </c>
      <c r="K1700" s="1" t="s">
        <v>2971</v>
      </c>
      <c r="L1700" s="3"/>
      <c r="M1700" s="3" t="str">
        <f>IF(db[[#This Row],[QTY/ CTN]]="","",SUBSTITUTE(SUBSTITUTE(SUBSTITUTE(db[[#This Row],[QTY/ CTN]]," ","_",2),"(",""),")","")&amp;"_")</f>
        <v>160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8" t="str">
        <f>IF(db[[#This Row],[H_QTY/ CTN]]="","",LEFT(db[[#This Row],[H_QTY/ CTN]],db[[#This Row],[H_1]]-1))</f>
        <v>160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160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160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pcasemagnitgp650718x225puaugltd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4" t="s">
        <v>5511</v>
      </c>
      <c r="E1701" s="4" t="s">
        <v>5501</v>
      </c>
      <c r="F1701" s="56"/>
      <c r="G1701" s="1" t="s">
        <v>1682</v>
      </c>
      <c r="H1701" s="34" t="e">
        <f>IF(db[[#This Row],[NB NOTA_C]]="","",COUNTIF([2]!B_MSK[concat],db[[#This Row],[NB NOTA_C]]))</f>
        <v>#REF!</v>
      </c>
      <c r="I1701" s="7" t="s">
        <v>1698</v>
      </c>
      <c r="J1701" s="3" t="s">
        <v>1725</v>
      </c>
      <c r="K1701" s="1" t="s">
        <v>2971</v>
      </c>
      <c r="L1701" s="3"/>
      <c r="M1701" s="3" t="str">
        <f>IF(db[[#This Row],[QTY/ CTN]]="","",SUBSTITUTE(SUBSTITUTE(SUBSTITUTE(db[[#This Row],[QTY/ CTN]]," ","_",2),"(",""),")","")&amp;"_")</f>
        <v>144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5" t="str">
        <f>IF(db[[#This Row],[H_QTY/ CTN]]="","",LEFT(db[[#This Row],[H_QTY/ CTN]],db[[#This Row],[H_1]]-1))</f>
        <v>144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144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144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pcasemagnitgp93427x215setbt21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2069</v>
      </c>
      <c r="E1702" s="4" t="s">
        <v>3029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2305</v>
      </c>
      <c r="K1702" s="1" t="s">
        <v>2971</v>
      </c>
      <c r="M1702" s="1" t="str">
        <f>IF(db[[#This Row],[QTY/ CTN]]="","",SUBSTITUTE(SUBSTITUTE(SUBSTITUTE(db[[#This Row],[QTY/ CTN]]," ","_",2),"(",""),")","")&amp;"_")</f>
        <v>168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168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168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168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pcasemagnitgp93548x22+puatrbt21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1665</v>
      </c>
      <c r="E1703" s="4" t="s">
        <v>2324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2328</v>
      </c>
      <c r="K1703" s="1" t="s">
        <v>2971</v>
      </c>
      <c r="M1703" s="1" t="str">
        <f>IF(db[[#This Row],[QTY/ CTN]]="","",SUBSTITUTE(SUBSTITUTE(SUBSTITUTE(db[[#This Row],[QTY/ CTN]]," ","_",2),"(",""),")","")&amp;"_")</f>
        <v>140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140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140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140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pcasemagnitgp935675x22puabt21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1666</v>
      </c>
      <c r="E1704" s="4" t="s">
        <v>3215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1762</v>
      </c>
      <c r="K1704" s="1" t="s">
        <v>2971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pcasemagnitgp935775x218puakalkulator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2070</v>
      </c>
      <c r="E1705" s="4" t="s">
        <v>3031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1762</v>
      </c>
      <c r="K1705" s="1" t="s">
        <v>2971</v>
      </c>
      <c r="M1705" s="1" t="str">
        <f>IF(db[[#This Row],[QTY/ CTN]]="","",SUBSTITUTE(SUBSTITUTE(SUBSTITUTE(db[[#This Row],[QTY/ CTN]]," ","_",2),"(",""),")","")&amp;"_")</f>
        <v>160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160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160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160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pcasemagnitgp93638x22puabentukd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4" t="s">
        <v>5512</v>
      </c>
      <c r="E1706" s="4" t="s">
        <v>5502</v>
      </c>
      <c r="F1706" s="56"/>
      <c r="G1706" s="1" t="s">
        <v>1682</v>
      </c>
      <c r="H1706" s="34" t="e">
        <f>IF(db[[#This Row],[NB NOTA_C]]="","",COUNTIF([2]!B_MSK[concat],db[[#This Row],[NB NOTA_C]]))</f>
        <v>#REF!</v>
      </c>
      <c r="I1706" s="7" t="s">
        <v>1698</v>
      </c>
      <c r="J1706" s="3" t="s">
        <v>1829</v>
      </c>
      <c r="K1706" s="1" t="s">
        <v>2971</v>
      </c>
      <c r="L1706" s="3"/>
      <c r="M1706" s="3" t="str">
        <f>IF(db[[#This Row],[QTY/ CTN]]="","",SUBSTITUTE(SUBSTITUTE(SUBSTITUTE(db[[#This Row],[QTY/ CTN]]," ","_",2),"(",""),")","")&amp;"_")</f>
        <v>192 PCS_</v>
      </c>
      <c r="N1706" s="3">
        <f>IF(db[[#This Row],[H_QTY/ CTN]]="","",SEARCH("_",db[[#This Row],[H_QTY/ CTN]]))</f>
        <v>8</v>
      </c>
      <c r="O1706" s="3">
        <f>IF(db[[#This Row],[H_QTY/ CTN]]="","",LEN(db[[#This Row],[H_QTY/ CTN]]))</f>
        <v>8</v>
      </c>
      <c r="P1706" s="95" t="str">
        <f>IF(db[[#This Row],[H_QTY/ CTN]]="","",LEFT(db[[#This Row],[H_QTY/ CTN]],db[[#This Row],[H_1]]-1))</f>
        <v>192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pcasemagnitkt208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2584</v>
      </c>
      <c r="E1707" s="4" t="s">
        <v>2578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1728</v>
      </c>
      <c r="K1707" s="1" t="s">
        <v>2971</v>
      </c>
      <c r="M1707" s="1" t="str">
        <f>IF(db[[#This Row],[QTY/ CTN]]="","",SUBSTITUTE(SUBSTITUTE(SUBSTITUTE(db[[#This Row],[QTY/ CTN]]," ","_",2),"(",""),")","")&amp;"_")</f>
        <v>120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120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120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120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pcasemagnitkt7775x22pubgltbt21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2072</v>
      </c>
      <c r="E1708" s="4" t="s">
        <v>3026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1725</v>
      </c>
      <c r="K1708" s="1" t="s">
        <v>2971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8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pcasemagnitkt1118x235puagltbt21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5513</v>
      </c>
      <c r="E1709" s="4" t="s">
        <v>5503</v>
      </c>
      <c r="F1709" s="56"/>
      <c r="G1709" s="1" t="s">
        <v>1682</v>
      </c>
      <c r="H1709" s="34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2971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pcasemagnitkt20810x22puabt21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2071</v>
      </c>
      <c r="E1710" s="4" t="s">
        <v>3030</v>
      </c>
      <c r="F1710" s="56"/>
      <c r="H1710" s="32" t="e">
        <f>IF(db[[#This Row],[NB NOTA_C]]="","",COUNTIF([2]!B_MSK[concat],db[[#This Row],[NB NOTA_C]]))</f>
        <v>#REF!</v>
      </c>
      <c r="I1710" s="7" t="s">
        <v>1698</v>
      </c>
      <c r="J1710" s="3" t="s">
        <v>1728</v>
      </c>
      <c r="K1710" s="1" t="s">
        <v>2971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pcasemagnitkt3878x225puagltgirl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4" t="s">
        <v>5514</v>
      </c>
      <c r="E1711" s="4" t="s">
        <v>5521</v>
      </c>
      <c r="F1711" s="56"/>
      <c r="G1711" s="1" t="s">
        <v>1682</v>
      </c>
      <c r="H1711" s="34" t="e">
        <f>IF(db[[#This Row],[NB NOTA_C]]="","",COUNTIF([2]!B_MSK[concat],db[[#This Row],[NB NOTA_C]]))</f>
        <v>#REF!</v>
      </c>
      <c r="I1711" s="7" t="s">
        <v>1698</v>
      </c>
      <c r="J1711" s="3" t="s">
        <v>1725</v>
      </c>
      <c r="K1711" s="1" t="s">
        <v>2971</v>
      </c>
      <c r="L1711" s="3"/>
      <c r="M1711" s="3" t="str">
        <f>IF(db[[#This Row],[QTY/ CTN]]="","",SUBSTITUTE(SUBSTITUTE(SUBSTITUTE(db[[#This Row],[QTY/ CTN]]," ","_",2),"(",""),")","")&amp;"_")</f>
        <v>144 PCS_</v>
      </c>
      <c r="N1711" s="3">
        <f>IF(db[[#This Row],[H_QTY/ CTN]]="","",SEARCH("_",db[[#This Row],[H_QTY/ CTN]]))</f>
        <v>8</v>
      </c>
      <c r="O1711" s="3">
        <f>IF(db[[#This Row],[H_QTY/ CTN]]="","",LEN(db[[#This Row],[H_QTY/ CTN]]))</f>
        <v>8</v>
      </c>
      <c r="P1711" s="95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pcasemagnitkt757x22+pud+bt21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2857</v>
      </c>
      <c r="E1712" s="4" t="s">
        <v>2854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M1712" s="1" t="str">
        <f>IF(db[[#This Row],[QTY/ CTN]]="","",SUBSTITUTE(SUBSTITUTE(SUBSTITUTE(db[[#This Row],[QTY/ CTN]]," ","_",2),"(",""),")","")&amp;"_")</f>
        <v>144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2072</v>
      </c>
      <c r="E1713" s="4" t="s">
        <v>3053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pcasemagnitkt7775x22pubgltbt21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2072</v>
      </c>
      <c r="E1714" s="4" t="s">
        <v>3048</v>
      </c>
      <c r="F1714" s="2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2971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pcaseklglpy99272x21setbt21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2063</v>
      </c>
      <c r="E1715" s="4" t="s">
        <v>3027</v>
      </c>
      <c r="F1715" s="2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1829</v>
      </c>
      <c r="K1715" s="1" t="s">
        <v>2971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pcasemagnitly992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2073</v>
      </c>
      <c r="E1716" s="4" t="s">
        <v>3290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1829</v>
      </c>
      <c r="K1716" s="1" t="s">
        <v>2971</v>
      </c>
      <c r="M1716" s="1" t="str">
        <f>IF(db[[#This Row],[QTY/ CTN]]="","",SUBSTITUTE(SUBSTITUTE(SUBSTITUTE(db[[#This Row],[QTY/ CTN]]," ","_",2),"(",""),")","")&amp;"_")</f>
        <v>192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192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192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192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pcasemagnits9696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2075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1728</v>
      </c>
      <c r="K1717" s="1" t="s">
        <v>2971</v>
      </c>
      <c r="M1717" s="1" t="str">
        <f>IF(db[[#This Row],[QTY/ CTN]]="","",SUBSTITUTE(SUBSTITUTE(SUBSTITUTE(db[[#This Row],[QTY/ CTN]]," ","_",2),"(",""),")","")&amp;"_")</f>
        <v>120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pcasemagnitxu008012x22+pudny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4" t="s">
        <v>5515</v>
      </c>
      <c r="E1718" s="4" t="s">
        <v>5504</v>
      </c>
      <c r="F1718" s="56"/>
      <c r="G1718" s="1" t="s">
        <v>1682</v>
      </c>
      <c r="H1718" s="34" t="e">
        <f>IF(db[[#This Row],[NB NOTA_C]]="","",COUNTIF([2]!B_MSK[concat],db[[#This Row],[NB NOTA_C]]))</f>
        <v>#REF!</v>
      </c>
      <c r="I1718" s="7" t="s">
        <v>1698</v>
      </c>
      <c r="J1718" s="3" t="s">
        <v>1728</v>
      </c>
      <c r="K1718" s="1" t="s">
        <v>2971</v>
      </c>
      <c r="L1718" s="3"/>
      <c r="M1718" s="3" t="str">
        <f>IF(db[[#This Row],[QTY/ CTN]]="","",SUBSTITUTE(SUBSTITUTE(SUBSTITUTE(db[[#This Row],[QTY/ CTN]]," ","_",2),"(",""),")","")&amp;"_")</f>
        <v>120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5" t="str">
        <f>IF(db[[#This Row],[H_QTY/ CTN]]="","",LEFT(db[[#This Row],[H_QTY/ CTN]],db[[#This Row],[H_1]]-1))</f>
        <v>120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120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bppelna01ht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2345</v>
      </c>
      <c r="E1719" s="4" t="s">
        <v>2344</v>
      </c>
      <c r="F1719" s="56"/>
      <c r="H1719" s="32" t="e">
        <f>IF(db[[#This Row],[NB NOTA_C]]="","",COUNTIF([2]!B_MSK[concat],db[[#This Row],[NB NOTA_C]]))</f>
        <v>#REF!</v>
      </c>
      <c r="I1719" s="7" t="s">
        <v>2346</v>
      </c>
      <c r="J1719" s="3" t="s">
        <v>1750</v>
      </c>
      <c r="K1719" s="1" t="s">
        <v>2972</v>
      </c>
      <c r="M1719" s="1" t="str">
        <f>IF(db[[#This Row],[QTY/ CTN]]="","",SUBSTITUTE(SUBSTITUTE(SUBSTITUTE(db[[#This Row],[QTY/ CTN]]," ","_",2),"(",""),")","")&amp;"_")</f>
        <v>20 GRS_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20 GRS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20</v>
      </c>
      <c r="S1719" s="95" t="str">
        <f>IF(db[[#This Row],[QTY/ CTN B]]="","",RIGHT(db[[#This Row],[QTY/ CTN B]],LEN(db[[#This Row],[QTY/ CTN B]])-SEARCH(" ",db[[#This Row],[QTY/ CTN B]],1)))</f>
        <v>GRS</v>
      </c>
      <c r="T1719" s="95">
        <f>IF(db[[#This Row],[QTY/ CTN TG]]="",IF(db[[#This Row],[STN TG]]="","",12),LEFT(db[[#This Row],[QTY/ CTN TG]],SEARCH(" ",db[[#This Row],[QTY/ CTN TG]],1)-1))</f>
        <v>12</v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9" s="95">
        <f>IF(db[[#This Row],[STN K]]="","",IF(db[[#This Row],[STN TG]]="LSN",12,""))</f>
        <v>12</v>
      </c>
      <c r="W1719" s="95" t="str">
        <f>IF(db[[#This Row],[STN TG]]="LSN","PCS","")</f>
        <v>PCS</v>
      </c>
      <c r="X1719" s="95">
        <f>db[[#This Row],[QTY B]]*IF(db[[#This Row],[QTY TG]]="",1,db[[#This Row],[QTY TG]])*IF(db[[#This Row],[QTY K]]="",1,db[[#This Row],[QTY K]])</f>
        <v>2880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mejalipatpelna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2570</v>
      </c>
      <c r="E1720" s="19" t="s">
        <v>2571</v>
      </c>
      <c r="F1720" s="56"/>
      <c r="H1720" s="32" t="e">
        <f>IF(db[[#This Row],[NB NOTA_C]]="","",COUNTIF([2]!B_MSK[concat],db[[#This Row],[NB NOTA_C]]))</f>
        <v>#REF!</v>
      </c>
      <c r="I1720" s="7" t="s">
        <v>2346</v>
      </c>
      <c r="J1720" s="3" t="s">
        <v>2201</v>
      </c>
      <c r="K1720" s="1" t="s">
        <v>2951</v>
      </c>
      <c r="M1720" s="1" t="str">
        <f>IF(db[[#This Row],[QTY/ CTN]]="","",SUBSTITUTE(SUBSTITUTE(SUBSTITUTE(db[[#This Row],[QTY/ CTN]]," ","_",2),"(",""),")","")&amp;"_")</f>
        <v>10 PCS_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8" t="str">
        <f>IF(db[[#This Row],[H_QTY/ CTN]]="","",LEFT(db[[#This Row],[H_QTY/ CTN]],db[[#This Row],[H_1]]-1))</f>
        <v>10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pen4wtz8401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4494</v>
      </c>
      <c r="E1721" s="4" t="s">
        <v>4493</v>
      </c>
      <c r="F1721" s="56"/>
      <c r="H1721" s="32" t="e">
        <f>IF(db[[#This Row],[NB NOTA_C]]="","",COUNTIF([2]!B_MSK[concat],db[[#This Row],[NB NOTA_C]]))</f>
        <v>#REF!</v>
      </c>
      <c r="I1721" s="7" t="s">
        <v>2276</v>
      </c>
      <c r="J1721" s="3" t="s">
        <v>1738</v>
      </c>
      <c r="K1721" s="1" t="s">
        <v>2972</v>
      </c>
      <c r="M1721" s="1" t="str">
        <f>IF(db[[#This Row],[QTY/ CTN]]="","",SUBSTITUTE(SUBSTITUTE(SUBSTITUTE(db[[#This Row],[QTY/ CTN]]," ","_",2),"(",""),")","")&amp;"_")</f>
        <v>144 LSN_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LSN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LSN</v>
      </c>
      <c r="T1721" s="95">
        <f>IF(db[[#This Row],[QTY/ CTN TG]]="",IF(db[[#This Row],[STN TG]]="","",12),LEFT(db[[#This Row],[QTY/ CTN TG]],SEARCH(" ",db[[#This Row],[QTY/ CTN TG]],1)-1))</f>
        <v>12</v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1728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pcasetopla2878biru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2890</v>
      </c>
      <c r="E1722" s="4" t="s">
        <v>2878</v>
      </c>
      <c r="F1722" s="56"/>
      <c r="H1722" s="32" t="e">
        <f>IF(db[[#This Row],[NB NOTA_C]]="","",COUNTIF([2]!B_MSK[concat],db[[#This Row],[NB NOTA_C]]))</f>
        <v>#REF!</v>
      </c>
      <c r="I1722" s="7" t="s">
        <v>2893</v>
      </c>
      <c r="J1722" s="3"/>
      <c r="K1722" s="1" t="s">
        <v>2971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pcasetopla2878hijau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2887</v>
      </c>
      <c r="E1723" s="4" t="s">
        <v>2875</v>
      </c>
      <c r="F1723" s="56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pcasetopla2878orange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2891</v>
      </c>
      <c r="E1724" s="4" t="s">
        <v>2879</v>
      </c>
      <c r="F1724" s="2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pcasetopla2878ungu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2892</v>
      </c>
      <c r="E1725" s="4" t="s">
        <v>2880</v>
      </c>
      <c r="F1725" s="56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pcasetopla2878merah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2888</v>
      </c>
      <c r="E1726" s="4" t="s">
        <v>2876</v>
      </c>
      <c r="F1726" s="2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pcasetopla2878kuning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2889</v>
      </c>
      <c r="E1727" s="4" t="s">
        <v>2877</v>
      </c>
      <c r="F1727" s="56"/>
      <c r="H1727" s="32" t="e">
        <f>IF(db[[#This Row],[NB NOTA_C]]="","",COUNTIF([2]!B_MSK[concat],db[[#This Row],[NB NOTA_C]]))</f>
        <v>#REF!</v>
      </c>
      <c r="I1727" s="7" t="s">
        <v>2893</v>
      </c>
      <c r="J1727" s="3"/>
      <c r="K1727" s="1" t="s">
        <v>2971</v>
      </c>
      <c r="M1727" s="1" t="str">
        <f>IF(db[[#This Row],[QTY/ CTN]]="","",SUBSTITUTE(SUBSTITUTE(SUBSTITUTE(db[[#This Row],[QTY/ CTN]]," ","_",2),"(",""),")","")&amp;"_")</f>
        <v/>
      </c>
      <c r="N1727" s="1" t="str">
        <f>IF(db[[#This Row],[H_QTY/ CTN]]="","",SEARCH("_",db[[#This Row],[H_QTY/ CTN]]))</f>
        <v/>
      </c>
      <c r="O1727" s="1" t="str">
        <f>IF(db[[#This Row],[H_QTY/ CTN]]="","",LEN(db[[#This Row],[H_QTY/ CTN]]))</f>
        <v/>
      </c>
      <c r="P1727" s="98" t="str">
        <f>IF(db[[#This Row],[H_QTY/ CTN]]="","",LEFT(db[[#This Row],[H_QTY/ CTN]],db[[#This Row],[H_1]]-1))</f>
        <v/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/>
      </c>
      <c r="S1727" s="95" t="str">
        <f>IF(db[[#This Row],[QTY/ CTN B]]="","",RIGHT(db[[#This Row],[QTY/ CTN B]],LEN(db[[#This Row],[QTY/ CTN B]])-SEARCH(" ",db[[#This Row],[QTY/ CTN B]],1)))</f>
        <v/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 t="e">
        <f>db[[#This Row],[QTY B]]*IF(db[[#This Row],[QTY TG]]="",1,db[[#This Row],[QTY TG]])*IF(db[[#This Row],[QTY K]]="",1,db[[#This Row],[QTY K]])</f>
        <v>#VALUE!</v>
      </c>
      <c r="Y1727" s="95" t="str">
        <f>IF(db[[#This Row],[STN K]]="",IF(db[[#This Row],[STN TG]]="",db[[#This Row],[STN B]],db[[#This Row],[STN TG]]),db[[#This Row],[STN K]])</f>
        <v/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4731</v>
      </c>
      <c r="E1728" s="4" t="s">
        <v>4730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>
        <v>0</v>
      </c>
      <c r="K1728" s="1" t="s">
        <v>2971</v>
      </c>
      <c r="M1728" s="1" t="str">
        <f>IF(db[[#This Row],[QTY/ CTN]]="","",SUBSTITUTE(SUBSTITUTE(SUBSTITUTE(db[[#This Row],[QTY/ CTN]]," ","_",2),"(",""),")","")&amp;"_")</f>
        <v>0_</v>
      </c>
      <c r="N1728" s="1">
        <f>IF(db[[#This Row],[H_QTY/ CTN]]="","",SEARCH("_",db[[#This Row],[H_QTY/ CTN]]))</f>
        <v>2</v>
      </c>
      <c r="O1728" s="1">
        <f>IF(db[[#This Row],[H_QTY/ CTN]]="","",LEN(db[[#This Row],[H_QTY/ CTN]]))</f>
        <v>2</v>
      </c>
      <c r="P1728" s="98" t="str">
        <f>IF(db[[#This Row],[H_QTY/ CTN]]="","",LEFT(db[[#This Row],[H_QTY/ CTN]],db[[#This Row],[H_1]]-1))</f>
        <v>0</v>
      </c>
      <c r="Q1728" s="95" t="str">
        <f>IF(NOT(db[[#This Row],[H_1]]=db[[#This Row],[H_2]]),MID(db[[#This Row],[H_QTY/ CTN]],db[[#This Row],[H_1]]+1,db[[#This Row],[H_2]]-db[[#This Row],[H_1]]-1),"")</f>
        <v/>
      </c>
      <c r="R1728" s="95" t="e">
        <f>IF(db[[#This Row],[QTY/ CTN B]]="","",LEFT(db[[#This Row],[QTY/ CTN B]],SEARCH(" ",db[[#This Row],[QTY/ CTN B]],1)-1))</f>
        <v>#VALUE!</v>
      </c>
      <c r="S1728" s="95" t="e">
        <f>IF(db[[#This Row],[QTY/ CTN B]]="","",RIGHT(db[[#This Row],[QTY/ CTN B]],LEN(db[[#This Row],[QTY/ CTN B]])-SEARCH(" ",db[[#This Row],[QTY/ CTN B]],1)))</f>
        <v>#VALUE!</v>
      </c>
      <c r="T1728" s="95" t="e">
        <f>IF(db[[#This Row],[QTY/ CTN TG]]="",IF(db[[#This Row],[STN TG]]="","",12),LEFT(db[[#This Row],[QTY/ CTN TG]],SEARCH(" ",db[[#This Row],[QTY/ CTN TG]],1)-1))</f>
        <v>#VALUE!</v>
      </c>
      <c r="U172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8" s="95" t="e">
        <f>IF(db[[#This Row],[STN K]]="","",IF(db[[#This Row],[STN TG]]="LSN",12,""))</f>
        <v>#VALUE!</v>
      </c>
      <c r="W1728" s="95" t="e">
        <f>IF(db[[#This Row],[STN TG]]="LSN","PCS","")</f>
        <v>#VALUE!</v>
      </c>
      <c r="X1728" s="95" t="e">
        <f>db[[#This Row],[QTY B]]*IF(db[[#This Row],[QTY TG]]="",1,db[[#This Row],[QTY TG]])*IF(db[[#This Row],[QTY K]]="",1,db[[#This Row],[QTY K]])</f>
        <v>#VALUE!</v>
      </c>
      <c r="Y1728" s="95" t="e">
        <f>IF(db[[#This Row],[STN K]]="",IF(db[[#This Row],[STN TG]]="",db[[#This Row],[STN B]],db[[#This Row],[STN TG]]),db[[#This Row],[STN K]])</f>
        <v>#VALUE!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pcasetopla2879bbiru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2884</v>
      </c>
      <c r="E1729" s="4" t="s">
        <v>2872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 t="s">
        <v>1829</v>
      </c>
      <c r="K1729" s="1" t="s">
        <v>2971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pcasetopla2879bhijau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2881</v>
      </c>
      <c r="E1730" s="4" t="s">
        <v>2869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pcasetopla2879borange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2885</v>
      </c>
      <c r="E1731" s="4" t="s">
        <v>2873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pcasetopla2879bungu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2886</v>
      </c>
      <c r="E1732" s="4" t="s">
        <v>2874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pcasetopla2879bmerah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2882</v>
      </c>
      <c r="E1733" s="4" t="s">
        <v>2870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pcasetopla2879bkuning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2883</v>
      </c>
      <c r="E1734" s="4" t="s">
        <v>2871</v>
      </c>
      <c r="F1734" s="56"/>
      <c r="H1734" s="32" t="e">
        <f>IF(db[[#This Row],[NB NOTA_C]]="","",COUNTIF([2]!B_MSK[concat],db[[#This Row],[NB NOTA_C]]))</f>
        <v>#REF!</v>
      </c>
      <c r="I1734" s="7" t="s">
        <v>2893</v>
      </c>
      <c r="J1734" s="3" t="s">
        <v>1829</v>
      </c>
      <c r="K1734" s="1" t="s">
        <v>2971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pcaselampu66351unicorn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1267</v>
      </c>
      <c r="E1735" s="4" t="s">
        <v>1560</v>
      </c>
      <c r="F1735" s="56"/>
      <c r="G1735" s="1" t="s">
        <v>1682</v>
      </c>
      <c r="H1735" s="32" t="e">
        <f>IF(db[[#This Row],[NB NOTA_C]]="","",COUNTIF([2]!B_MSK[concat],db[[#This Row],[NB NOTA_C]]))</f>
        <v>#REF!</v>
      </c>
      <c r="I1735" s="6" t="s">
        <v>1717</v>
      </c>
      <c r="J1735" s="1" t="s">
        <v>1733</v>
      </c>
      <c r="K1735" s="1" t="s">
        <v>2971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pcaselampu66352lol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1268</v>
      </c>
      <c r="E1736" s="4" t="s">
        <v>1561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pcaselampu66353avenger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1269</v>
      </c>
      <c r="E1737" s="4" t="s">
        <v>1562</v>
      </c>
      <c r="F1737" s="56"/>
      <c r="G1737" s="1" t="s">
        <v>1682</v>
      </c>
      <c r="H1737" s="32" t="e">
        <f>IF(db[[#This Row],[NB NOTA_C]]="","",COUNTIF([2]!B_MSK[concat],db[[#This Row],[NB NOTA_C]]))</f>
        <v>#REF!</v>
      </c>
      <c r="I1737" s="6" t="s">
        <v>1717</v>
      </c>
      <c r="J1737" s="1" t="s">
        <v>1733</v>
      </c>
      <c r="K1737" s="1" t="s">
        <v>2971</v>
      </c>
      <c r="M1737" s="1" t="str">
        <f>IF(db[[#This Row],[QTY/ CTN]]="","",SUBSTITUTE(SUBSTITUTE(SUBSTITUTE(db[[#This Row],[QTY/ CTN]]," ","_",2),"(",""),")","")&amp;"_")</f>
        <v>288 PCS_</v>
      </c>
      <c r="N1737" s="1">
        <f>IF(db[[#This Row],[H_QTY/ CTN]]="","",SEARCH("_",db[[#This Row],[H_QTY/ CTN]]))</f>
        <v>8</v>
      </c>
      <c r="O1737" s="1">
        <f>IF(db[[#This Row],[H_QTY/ CTN]]="","",LEN(db[[#This Row],[H_QTY/ CTN]]))</f>
        <v>8</v>
      </c>
      <c r="P1737" s="98" t="str">
        <f>IF(db[[#This Row],[H_QTY/ CTN]]="","",LEFT(db[[#This Row],[H_QTY/ CTN]],db[[#This Row],[H_1]]-1))</f>
        <v>288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288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288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1270</v>
      </c>
      <c r="E1738" s="4" t="s">
        <v>3094</v>
      </c>
      <c r="F1738" s="56"/>
      <c r="H1738" s="32" t="e">
        <f>IF(db[[#This Row],[NB NOTA_C]]="","",COUNTIF([2]!B_MSK[concat],db[[#This Row],[NB NOTA_C]]))</f>
        <v>#REF!</v>
      </c>
      <c r="I1738" s="7" t="s">
        <v>1717</v>
      </c>
      <c r="J1738" s="3" t="s">
        <v>1861</v>
      </c>
      <c r="K1738" s="1" t="s">
        <v>2971</v>
      </c>
      <c r="L1738" s="3"/>
      <c r="M1738" s="3" t="str">
        <f>IF(db[[#This Row],[QTY/ CTN]]="","",SUBSTITUTE(SUBSTITUTE(SUBSTITUTE(db[[#This Row],[QTY/ CTN]]," ","_",2),"(",""),")","")&amp;"_")</f>
        <v>432 PCS_</v>
      </c>
      <c r="N1738" s="3">
        <f>IF(db[[#This Row],[H_QTY/ CTN]]="","",SEARCH("_",db[[#This Row],[H_QTY/ CTN]]))</f>
        <v>8</v>
      </c>
      <c r="O1738" s="3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pcaselampu66355btsworld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1270</v>
      </c>
      <c r="E1739" s="4" t="s">
        <v>1563</v>
      </c>
      <c r="F1739" s="56"/>
      <c r="G1739" s="1" t="s">
        <v>1682</v>
      </c>
      <c r="H1739" s="32" t="e">
        <f>IF(db[[#This Row],[NB NOTA_C]]="","",COUNTIF([2]!B_MSK[concat],db[[#This Row],[NB NOTA_C]]))</f>
        <v>#REF!</v>
      </c>
      <c r="I1739" s="6" t="s">
        <v>1717</v>
      </c>
      <c r="J1739" s="1" t="s">
        <v>1861</v>
      </c>
      <c r="K1739" s="1" t="s">
        <v>2971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pcaselampu66356bt21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1271</v>
      </c>
      <c r="E1740" s="4" t="s">
        <v>1564</v>
      </c>
      <c r="F1740" s="56"/>
      <c r="G1740" s="1" t="s">
        <v>1682</v>
      </c>
      <c r="H1740" s="32" t="e">
        <f>IF(db[[#This Row],[NB NOTA_C]]="","",COUNTIF([2]!B_MSK[concat],db[[#This Row],[NB NOTA_C]]))</f>
        <v>#REF!</v>
      </c>
      <c r="I1740" s="6" t="s">
        <v>1717</v>
      </c>
      <c r="J1740" s="1" t="s">
        <v>1861</v>
      </c>
      <c r="K1740" s="1" t="s">
        <v>2971</v>
      </c>
      <c r="M1740" s="1" t="str">
        <f>IF(db[[#This Row],[QTY/ CTN]]="","",SUBSTITUTE(SUBSTITUTE(SUBSTITUTE(db[[#This Row],[QTY/ CTN]]," ","_",2),"(",""),")","")&amp;"_")</f>
        <v>432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432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432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432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pcasejkpc0618fz1adfruitzy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1" s="1" t="s">
        <v>753</v>
      </c>
      <c r="E1741" s="4" t="s">
        <v>754</v>
      </c>
      <c r="F1741" s="56" t="s">
        <v>5384</v>
      </c>
      <c r="G1741" s="1" t="s">
        <v>1681</v>
      </c>
      <c r="H1741" s="32" t="e">
        <f>IF(db[[#This Row],[NB NOTA_C]]="","",COUNTIF([2]!B_MSK[concat],db[[#This Row],[NB NOTA_C]]))</f>
        <v>#REF!</v>
      </c>
      <c r="I1741" s="6" t="s">
        <v>1692</v>
      </c>
      <c r="J1741" s="1" t="s">
        <v>1733</v>
      </c>
      <c r="K1741" s="1" t="s">
        <v>2971</v>
      </c>
      <c r="M1741" s="1" t="str">
        <f>IF(db[[#This Row],[QTY/ CTN]]="","",SUBSTITUTE(SUBSTITUTE(SUBSTITUTE(db[[#This Row],[QTY/ CTN]]," ","_",2),"(",""),")","")&amp;"_")</f>
        <v>288 PCS_</v>
      </c>
      <c r="N1741" s="1">
        <f>IF(db[[#This Row],[H_QTY/ CTN]]="","",SEARCH("_",db[[#This Row],[H_QTY/ CTN]]))</f>
        <v>8</v>
      </c>
      <c r="O1741" s="1">
        <f>IF(db[[#This Row],[H_QTY/ CTN]]="","",LEN(db[[#This Row],[H_QTY/ CTN]]))</f>
        <v>8</v>
      </c>
      <c r="P1741" s="98" t="str">
        <f>IF(db[[#This Row],[H_QTY/ CTN]]="","",LEFT(db[[#This Row],[H_QTY/ CTN]],db[[#This Row],[H_1]]-1))</f>
        <v>288 PCS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288</v>
      </c>
      <c r="S1741" s="95" t="str">
        <f>IF(db[[#This Row],[QTY/ CTN B]]="","",RIGHT(db[[#This Row],[QTY/ CTN B]],LEN(db[[#This Row],[QTY/ CTN B]])-SEARCH(" ",db[[#This Row],[QTY/ CTN B]],1)))</f>
        <v>PCS</v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pcasejkpc0618pl114warna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755</v>
      </c>
      <c r="E1742" s="4" t="s">
        <v>756</v>
      </c>
      <c r="F1742" s="56"/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1860</v>
      </c>
      <c r="K1742" s="1" t="s">
        <v>2971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pcasejkpc0717sc30adspace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790</v>
      </c>
      <c r="E1743" s="4" t="s">
        <v>3033</v>
      </c>
      <c r="F1743" s="56"/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pcasejkpc0719ac36afanimalcalender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4" s="1" t="s">
        <v>757</v>
      </c>
      <c r="E1744" s="4" t="s">
        <v>758</v>
      </c>
      <c r="F1744" s="56" t="s">
        <v>759</v>
      </c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pcasejkpc0719gz34afgozzy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5" s="1" t="s">
        <v>760</v>
      </c>
      <c r="E1745" s="4" t="s">
        <v>761</v>
      </c>
      <c r="F1745" s="56" t="s">
        <v>762</v>
      </c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pcasejkpc0719pl324w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763</v>
      </c>
      <c r="E1746" s="4" t="s">
        <v>764</v>
      </c>
      <c r="F1746" s="56"/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pcasejkpc0719pl32biru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7" s="1" t="s">
        <v>3366</v>
      </c>
      <c r="E1747" s="4" t="s">
        <v>3363</v>
      </c>
      <c r="F1747" s="56" t="s">
        <v>3658</v>
      </c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pcasejkpc0719pl32hijau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8" s="1" t="s">
        <v>3367</v>
      </c>
      <c r="E1748" s="4" t="s">
        <v>3364</v>
      </c>
      <c r="F1748" s="56" t="s">
        <v>3657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pcasejkpc0719pl32merah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9" s="1" t="s">
        <v>3368</v>
      </c>
      <c r="E1749" s="4" t="s">
        <v>3365</v>
      </c>
      <c r="F1749" s="56" t="s">
        <v>3656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pcasejkpc0719pl32kuning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50" s="1" t="s">
        <v>3659</v>
      </c>
      <c r="E1750" s="4" t="s">
        <v>3654</v>
      </c>
      <c r="F1750" s="56" t="s">
        <v>3655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1860</v>
      </c>
      <c r="K1750" s="1" t="s">
        <v>2971</v>
      </c>
      <c r="M1750" s="1" t="str">
        <f>IF(db[[#This Row],[QTY/ CTN]]="","",SUBSTITUTE(SUBSTITUTE(SUBSTITUTE(db[[#This Row],[QTY/ CTN]]," ","_",2),"(",""),")","")&amp;"_")</f>
        <v>12 BOX_24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14</v>
      </c>
      <c r="P1750" s="98" t="str">
        <f>IF(db[[#This Row],[H_QTY/ CTN]]="","",LEFT(db[[#This Row],[H_QTY/ CTN]],db[[#This Row],[H_1]]-1))</f>
        <v>12 BOX</v>
      </c>
      <c r="Q1750" s="95" t="str">
        <f>IF(NOT(db[[#This Row],[H_1]]=db[[#This Row],[H_2]]),MID(db[[#This Row],[H_QTY/ CTN]],db[[#This Row],[H_1]]+1,db[[#This Row],[H_2]]-db[[#This Row],[H_1]]-1),"")</f>
        <v>24 PCS</v>
      </c>
      <c r="R1750" s="95" t="str">
        <f>IF(db[[#This Row],[QTY/ CTN B]]="","",LEFT(db[[#This Row],[QTY/ CTN B]],SEARCH(" ",db[[#This Row],[QTY/ CTN B]],1)-1))</f>
        <v>12</v>
      </c>
      <c r="S1750" s="95" t="str">
        <f>IF(db[[#This Row],[QTY/ CTN B]]="","",RIGHT(db[[#This Row],[QTY/ CTN B]],LEN(db[[#This Row],[QTY/ CTN B]])-SEARCH(" ",db[[#This Row],[QTY/ CTN B]],1)))</f>
        <v>BOX</v>
      </c>
      <c r="T1750" s="95" t="str">
        <f>IF(db[[#This Row],[QTY/ CTN TG]]="",IF(db[[#This Row],[STN TG]]="","",12),LEFT(db[[#This Row],[QTY/ CTN TG]],SEARCH(" ",db[[#This Row],[QTY/ CTN TG]],1)-1))</f>
        <v>24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pcasejkpc0719pstl35biru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1" s="1" t="s">
        <v>4068</v>
      </c>
      <c r="E1751" s="4" t="s">
        <v>4060</v>
      </c>
      <c r="F1751" s="56" t="s">
        <v>4061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1733</v>
      </c>
      <c r="K1751" s="1" t="s">
        <v>2971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pcasejkpc0719pstl35hijau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2" s="1" t="s">
        <v>3985</v>
      </c>
      <c r="E1752" s="4" t="s">
        <v>3982</v>
      </c>
      <c r="F1752" s="56" t="s">
        <v>3988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pcasejkpc0719pstl35pink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3" s="1" t="s">
        <v>3986</v>
      </c>
      <c r="E1753" s="4" t="s">
        <v>3983</v>
      </c>
      <c r="F1753" s="56" t="s">
        <v>3989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pcasejkpc0719pstl35ungu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4" s="1" t="s">
        <v>3987</v>
      </c>
      <c r="E1754" s="4" t="s">
        <v>3984</v>
      </c>
      <c r="F1754" s="56" t="s">
        <v>3990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pcasejkpc0719pstl35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5" s="1" t="s">
        <v>765</v>
      </c>
      <c r="E1755" s="4" t="s">
        <v>766</v>
      </c>
      <c r="F1755" s="56" t="s">
        <v>767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1733</v>
      </c>
      <c r="K1755" s="1" t="s">
        <v>2971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pcasejkpc0719tv33aftravel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6" s="1" t="s">
        <v>768</v>
      </c>
      <c r="E1756" s="4" t="s">
        <v>769</v>
      </c>
      <c r="F1756" s="2" t="s">
        <v>770</v>
      </c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1860</v>
      </c>
      <c r="K1756" s="1" t="s">
        <v>2971</v>
      </c>
      <c r="M1756" s="1" t="str">
        <f>IF(db[[#This Row],[QTY/ CTN]]="","",SUBSTITUTE(SUBSTITUTE(SUBSTITUTE(db[[#This Row],[QTY/ CTN]]," ","_",2),"(",""),")","")&amp;"_")</f>
        <v>12 BOX_24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8" t="str">
        <f>IF(db[[#This Row],[H_QTY/ CTN]]="","",LEFT(db[[#This Row],[H_QTY/ CTN]],db[[#This Row],[H_1]]-1))</f>
        <v>12 BOX</v>
      </c>
      <c r="Q1756" s="95" t="str">
        <f>IF(NOT(db[[#This Row],[H_1]]=db[[#This Row],[H_2]]),MID(db[[#This Row],[H_QTY/ CTN]],db[[#This Row],[H_1]]+1,db[[#This Row],[H_2]]-db[[#This Row],[H_1]]-1),"")</f>
        <v>24 PCS</v>
      </c>
      <c r="R1756" s="95" t="str">
        <f>IF(db[[#This Row],[QTY/ CTN B]]="","",LEFT(db[[#This Row],[QTY/ CTN B]],SEARCH(" ",db[[#This Row],[QTY/ CTN B]],1)-1))</f>
        <v>12</v>
      </c>
      <c r="S1756" s="95" t="str">
        <f>IF(db[[#This Row],[QTY/ CTN B]]="","",RIGHT(db[[#This Row],[QTY/ CTN B]],LEN(db[[#This Row],[QTY/ CTN B]])-SEARCH(" ",db[[#This Row],[QTY/ CTN B]],1)))</f>
        <v>BOX</v>
      </c>
      <c r="T1756" s="95" t="str">
        <f>IF(db[[#This Row],[QTY/ CTN TG]]="",IF(db[[#This Row],[STN TG]]="","",12),LEFT(db[[#This Row],[QTY/ CTN TG]],SEARCH(" ",db[[#This Row],[QTY/ CTN TG]],1)-1))</f>
        <v>24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pensilfancylucu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2099</v>
      </c>
      <c r="E1757" s="4" t="s">
        <v>2168</v>
      </c>
      <c r="F1757" s="56"/>
      <c r="H1757" s="32" t="e">
        <f>IF(db[[#This Row],[NB NOTA_C]]="","",COUNTIF([2]!B_MSK[concat],db[[#This Row],[NB NOTA_C]]))</f>
        <v>#REF!</v>
      </c>
      <c r="I1757" s="7" t="s">
        <v>1689</v>
      </c>
      <c r="J1757" s="3" t="s">
        <v>2285</v>
      </c>
      <c r="K1757" s="1" t="s">
        <v>2973</v>
      </c>
      <c r="M1757" s="1" t="str">
        <f>IF(db[[#This Row],[QTY/ CTN]]="","",SUBSTITUTE(SUBSTITUTE(SUBSTITUTE(db[[#This Row],[QTY/ CTN]]," ","_",2),"(",""),")","")&amp;"_")</f>
        <v>2400 PCS_</v>
      </c>
      <c r="N1757" s="1">
        <f>IF(db[[#This Row],[H_QTY/ CTN]]="","",SEARCH("_",db[[#This Row],[H_QTY/ CTN]]))</f>
        <v>9</v>
      </c>
      <c r="O1757" s="1">
        <f>IF(db[[#This Row],[H_QTY/ CTN]]="","",LEN(db[[#This Row],[H_QTY/ CTN]]))</f>
        <v>9</v>
      </c>
      <c r="P1757" s="98" t="str">
        <f>IF(db[[#This Row],[H_QTY/ CTN]]="","",LEFT(db[[#This Row],[H_QTY/ CTN]],db[[#This Row],[H_1]]-1))</f>
        <v>2400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2400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2400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pensilglassjkpg100hitam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8" s="1" t="s">
        <v>5048</v>
      </c>
      <c r="E1758" s="4" t="s">
        <v>5049</v>
      </c>
      <c r="F1758" s="56" t="s">
        <v>5050</v>
      </c>
      <c r="G1758" s="1" t="s">
        <v>1681</v>
      </c>
      <c r="H1758" s="34" t="e">
        <f>IF(db[[#This Row],[NB NOTA_C]]="","",COUNTIF([2]!B_MSK[concat],db[[#This Row],[NB NOTA_C]]))</f>
        <v>#REF!</v>
      </c>
      <c r="I1758" s="7" t="s">
        <v>1692</v>
      </c>
      <c r="J1758" s="3" t="s">
        <v>1758</v>
      </c>
      <c r="K1758" s="1" t="s">
        <v>2973</v>
      </c>
      <c r="M1758" s="1" t="str">
        <f>IF(db[[#This Row],[QTY/ CTN]]="","",SUBSTITUTE(SUBSTITUTE(SUBSTITUTE(db[[#This Row],[QTY/ CTN]]," ","_",2),"(",""),")","")&amp;"_")</f>
        <v>12 GRS_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7</v>
      </c>
      <c r="P1758" s="98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pensilglassjkpg100putih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9" s="1" t="s">
        <v>4857</v>
      </c>
      <c r="E1759" s="4" t="s">
        <v>4657</v>
      </c>
      <c r="F1759" s="56" t="s">
        <v>5047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1758</v>
      </c>
      <c r="K1759" s="1" t="s">
        <v>2973</v>
      </c>
      <c r="L1759" s="3"/>
      <c r="M1759" s="3" t="str">
        <f>IF(db[[#This Row],[QTY/ CTN]]="","",SUBSTITUTE(SUBSTITUTE(SUBSTITUTE(db[[#This Row],[QTY/ CTN]]," ","_",2),"(",""),")","")&amp;"_")</f>
        <v>12 GRS_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12 GRS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GRS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9" s="95">
        <f>IF(db[[#This Row],[STN K]]="","",IF(db[[#This Row],[STN TG]]="LSN",12,""))</f>
        <v>12</v>
      </c>
      <c r="W1759" s="95" t="str">
        <f>IF(db[[#This Row],[STN TG]]="LSN","PCS","")</f>
        <v>PCS</v>
      </c>
      <c r="X1759" s="95">
        <f>db[[#This Row],[QTY B]]*IF(db[[#This Row],[QTY TG]]="",1,db[[#This Row],[QTY TG]])*IF(db[[#This Row],[QTY K]]="",1,db[[#This Row],[QTY K]])</f>
        <v>1728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isimechpen20jk2bpl17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60" s="1" t="s">
        <v>3978</v>
      </c>
      <c r="E1760" s="4" t="s">
        <v>3859</v>
      </c>
      <c r="F1760" s="2" t="s">
        <v>3862</v>
      </c>
      <c r="G1760" s="1" t="s">
        <v>1681</v>
      </c>
      <c r="H1760" s="34" t="e">
        <f>IF(db[[#This Row],[NB NOTA_C]]="","",COUNTIF([2]!B_MSK[concat],db[[#This Row],[NB NOTA_C]]))</f>
        <v>#REF!</v>
      </c>
      <c r="I1760" s="7" t="s">
        <v>1692</v>
      </c>
      <c r="J1760" s="3" t="s">
        <v>1804</v>
      </c>
      <c r="K1760" s="1" t="s">
        <v>2955</v>
      </c>
      <c r="L1760" s="3"/>
      <c r="M1760" s="3" t="str">
        <f>IF(db[[#This Row],[QTY/ CTN]]="","",SUBSTITUTE(SUBSTITUTE(SUBSTITUTE(db[[#This Row],[QTY/ CTN]]," ","_",2),"(",""),")","")&amp;"_")</f>
        <v>72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72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72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864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pencilleadjkpl05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1" s="1" t="s">
        <v>771</v>
      </c>
      <c r="E1761" s="4" t="s">
        <v>772</v>
      </c>
      <c r="F1761" s="61" t="s">
        <v>5322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1758</v>
      </c>
      <c r="K1761" s="1" t="s">
        <v>2955</v>
      </c>
      <c r="L1761" s="1" t="s">
        <v>5323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pencilleadjkpl10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2" s="1" t="s">
        <v>774</v>
      </c>
      <c r="E1762" s="4" t="s">
        <v>775</v>
      </c>
      <c r="F1762" s="56" t="s">
        <v>3969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1758</v>
      </c>
      <c r="K1762" s="1" t="s">
        <v>2955</v>
      </c>
      <c r="L1762" s="1" t="s">
        <v>5324</v>
      </c>
      <c r="M1762" s="1" t="str">
        <f>IF(db[[#This Row],[QTY/ CTN]]="","",SUBSTITUTE(SUBSTITUTE(SUBSTITUTE(db[[#This Row],[QTY/ CTN]]," ","_",2),"(",""),")","")&amp;"_")</f>
        <v>12 GRS_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12 GRS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GRS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2" s="95">
        <f>IF(db[[#This Row],[STN K]]="","",IF(db[[#This Row],[STN TG]]="LSN",12,""))</f>
        <v>12</v>
      </c>
      <c r="W1762" s="95" t="str">
        <f>IF(db[[#This Row],[STN TG]]="LSN","PCS","")</f>
        <v>PCS</v>
      </c>
      <c r="X1762" s="95">
        <f>db[[#This Row],[QTY B]]*IF(db[[#This Row],[QTY TG]]="",1,db[[#This Row],[QTY TG]])*IF(db[[#This Row],[QTY K]]="",1,db[[#This Row],[QTY K]])</f>
        <v>1728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pencilleadjkpl11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3" s="1" t="s">
        <v>776</v>
      </c>
      <c r="E1763" s="4" t="s">
        <v>777</v>
      </c>
      <c r="F1763" s="2" t="s">
        <v>2648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1867</v>
      </c>
      <c r="K1763" s="1" t="s">
        <v>2955</v>
      </c>
      <c r="L1763" s="1" t="s">
        <v>5325</v>
      </c>
      <c r="M1763" s="1" t="str">
        <f>IF(db[[#This Row],[QTY/ CTN]]="","",SUBSTITUTE(SUBSTITUTE(SUBSTITUTE(db[[#This Row],[QTY/ CTN]]," ","_",2),"(",""),")","")&amp;"_")</f>
        <v>12 BOX_72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72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72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864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pencilleadjkpl16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4" s="1" t="s">
        <v>778</v>
      </c>
      <c r="E1764" s="4" t="s">
        <v>779</v>
      </c>
      <c r="F1764" s="56" t="s">
        <v>3968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1758</v>
      </c>
      <c r="K1764" s="1" t="s">
        <v>2955</v>
      </c>
      <c r="M1764" s="1" t="str">
        <f>IF(db[[#This Row],[QTY/ CTN]]="","",SUBSTITUTE(SUBSTITUTE(SUBSTITUTE(db[[#This Row],[QTY/ CTN]]," ","_",2),"(",""),")","")&amp;"_")</f>
        <v>12 GRS_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7</v>
      </c>
      <c r="P1764" s="98" t="str">
        <f>IF(db[[#This Row],[H_QTY/ CTN]]="","",LEFT(db[[#This Row],[H_QTY/ CTN]],db[[#This Row],[H_1]]-1))</f>
        <v>12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1728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pensiljkp1012banimalkingdom2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5" s="1" t="s">
        <v>3973</v>
      </c>
      <c r="E1765" s="4" t="s">
        <v>3849</v>
      </c>
      <c r="F1765" s="56" t="s">
        <v>3981</v>
      </c>
      <c r="G1765" s="1" t="s">
        <v>1681</v>
      </c>
      <c r="H1765" s="34" t="e">
        <f>IF(db[[#This Row],[NB NOTA_C]]="","",COUNTIF([2]!B_MSK[concat],db[[#This Row],[NB NOTA_C]]))</f>
        <v>#REF!</v>
      </c>
      <c r="I1765" s="7" t="s">
        <v>1692</v>
      </c>
      <c r="J1765" s="3" t="s">
        <v>1749</v>
      </c>
      <c r="K1765" s="1" t="s">
        <v>2973</v>
      </c>
      <c r="L1765" s="3"/>
      <c r="M1765" s="3" t="str">
        <f>IF(db[[#This Row],[QTY/ CTN]]="","",SUBSTITUTE(SUBSTITUTE(SUBSTITUTE(db[[#This Row],[QTY/ CTN]]," ","_",2),"(",""),")","")&amp;"_")</f>
        <v>30 GRS_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pensiljkp882b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6" s="1" t="s">
        <v>780</v>
      </c>
      <c r="E1766" s="4" t="s">
        <v>781</v>
      </c>
      <c r="F1766" s="56" t="s">
        <v>782</v>
      </c>
      <c r="G1766" s="1" t="s">
        <v>1681</v>
      </c>
      <c r="H1766" s="32" t="e">
        <f>IF(db[[#This Row],[NB NOTA_C]]="","",COUNTIF([2]!B_MSK[concat],db[[#This Row],[NB NOTA_C]]))</f>
        <v>#REF!</v>
      </c>
      <c r="I1766" s="6" t="s">
        <v>1692</v>
      </c>
      <c r="J1766" s="1" t="s">
        <v>1749</v>
      </c>
      <c r="K1766" s="1" t="s">
        <v>2973</v>
      </c>
      <c r="L1766" s="1" t="s">
        <v>5126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pensiljkp90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7" s="1" t="s">
        <v>783</v>
      </c>
      <c r="E1767" s="4" t="s">
        <v>2206</v>
      </c>
      <c r="F1767" s="56" t="s">
        <v>2207</v>
      </c>
      <c r="G1767" s="1" t="s">
        <v>1681</v>
      </c>
      <c r="H1767" s="32" t="e">
        <f>IF(db[[#This Row],[NB NOTA_C]]="","",COUNTIF([2]!B_MSK[concat],db[[#This Row],[NB NOTA_C]]))</f>
        <v>#REF!</v>
      </c>
      <c r="I1767" s="7" t="s">
        <v>1692</v>
      </c>
      <c r="J1767" s="3" t="s">
        <v>1749</v>
      </c>
      <c r="K1767" s="1" t="s">
        <v>2973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pensiljkp91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8" s="1" t="s">
        <v>784</v>
      </c>
      <c r="E1768" s="4" t="s">
        <v>785</v>
      </c>
      <c r="F1768" s="56" t="s">
        <v>2750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pensiljkp932b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9" s="1" t="s">
        <v>786</v>
      </c>
      <c r="E1769" s="4" t="s">
        <v>5635</v>
      </c>
      <c r="F1769" s="56" t="s">
        <v>787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pensiljkp94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70" s="1" t="s">
        <v>788</v>
      </c>
      <c r="E1770" s="4" t="s">
        <v>789</v>
      </c>
      <c r="F1770" s="2" t="s">
        <v>5021</v>
      </c>
      <c r="G1770" s="1" t="s">
        <v>1681</v>
      </c>
      <c r="H1770" s="32" t="e">
        <f>IF(db[[#This Row],[NB NOTA_C]]="","",COUNTIF([2]!B_MSK[concat],db[[#This Row],[NB NOTA_C]]))</f>
        <v>#REF!</v>
      </c>
      <c r="I1770" s="6" t="s">
        <v>1692</v>
      </c>
      <c r="J1770" s="1" t="s">
        <v>1749</v>
      </c>
      <c r="K1770" s="1" t="s">
        <v>2973</v>
      </c>
      <c r="M1770" s="1" t="str">
        <f>IF(db[[#This Row],[QTY/ CTN]]="","",SUBSTITUTE(SUBSTITUTE(SUBSTITUTE(db[[#This Row],[QTY/ CTN]]," ","_",2),"(",""),")","")&amp;"_")</f>
        <v>30 GRS_</v>
      </c>
      <c r="N1770" s="1">
        <f>IF(db[[#This Row],[H_QTY/ CTN]]="","",SEARCH("_",db[[#This Row],[H_QTY/ CTN]]))</f>
        <v>7</v>
      </c>
      <c r="O1770" s="1">
        <f>IF(db[[#This Row],[H_QTY/ CTN]]="","",LEN(db[[#This Row],[H_QTY/ CTN]]))</f>
        <v>7</v>
      </c>
      <c r="P1770" s="98" t="str">
        <f>IF(db[[#This Row],[H_QTY/ CTN]]="","",LEFT(db[[#This Row],[H_QTY/ CTN]],db[[#This Row],[H_1]]-1))</f>
        <v>30 GRS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8" t="str">
        <f>LOWER(SUBSTITUTE(SUBSTITUTE(SUBSTITUTE(SUBSTITUTE(SUBSTITUTE(SUBSTITUTE(db[[#This Row],[NB BM]]," ",),".",""),"-",""),"(",""),")",""),"/",""))</f>
        <v>pensiljkp992b</v>
      </c>
      <c r="B1771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1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1" s="1" t="s">
        <v>4846</v>
      </c>
      <c r="E1771" s="40" t="s">
        <v>4672</v>
      </c>
      <c r="F1771" s="62" t="s">
        <v>4696</v>
      </c>
      <c r="G1771" s="39" t="s">
        <v>1681</v>
      </c>
      <c r="H1771" s="41" t="e">
        <f>IF(db[[#This Row],[NB NOTA_C]]="","",COUNTIF([2]!B_MSK[concat],db[[#This Row],[NB NOTA_C]]))</f>
        <v>#REF!</v>
      </c>
      <c r="I1771" s="42" t="s">
        <v>1692</v>
      </c>
      <c r="J1771" s="38" t="s">
        <v>1749</v>
      </c>
      <c r="K1771" s="39" t="s">
        <v>2973</v>
      </c>
      <c r="L1771" s="38"/>
      <c r="M1771" s="38" t="str">
        <f>IF(db[[#This Row],[QTY/ CTN]]="","",SUBSTITUTE(SUBSTITUTE(SUBSTITUTE(db[[#This Row],[QTY/ CTN]]," ","_",2),"(",""),")","")&amp;"_")</f>
        <v>30 GRS_</v>
      </c>
      <c r="N1771" s="38">
        <f>IF(db[[#This Row],[H_QTY/ CTN]]="","",SEARCH("_",db[[#This Row],[H_QTY/ CTN]]))</f>
        <v>7</v>
      </c>
      <c r="O1771" s="38">
        <f>IF(db[[#This Row],[H_QTY/ CTN]]="","",LEN(db[[#This Row],[H_QTY/ CTN]]))</f>
        <v>7</v>
      </c>
      <c r="P1771" s="100" t="str">
        <f>IF(db[[#This Row],[H_QTY/ CTN]]="","",LEFT(db[[#This Row],[H_QTY/ CTN]],db[[#This Row],[H_1]]-1))</f>
        <v>30 GRS</v>
      </c>
      <c r="Q1771" s="100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30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4320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pensiltf488+asahan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4462</v>
      </c>
      <c r="E1772" s="4" t="s">
        <v>4457</v>
      </c>
      <c r="F1772" s="56"/>
      <c r="G1772" s="1" t="s">
        <v>1682</v>
      </c>
      <c r="H1772" s="34" t="e">
        <f>IF(db[[#This Row],[NB NOTA_C]]="","",COUNTIF([2]!B_MSK[concat],db[[#This Row],[NB NOTA_C]]))</f>
        <v>#REF!</v>
      </c>
      <c r="I1772" s="7" t="s">
        <v>1688</v>
      </c>
      <c r="J1772" s="3" t="s">
        <v>1750</v>
      </c>
      <c r="K1772" s="1" t="s">
        <v>2973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pensiltf588+asahan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4463</v>
      </c>
      <c r="E1773" s="4" t="s">
        <v>4458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pensiltf688+asahan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4464</v>
      </c>
      <c r="E1774" s="4" t="s">
        <v>4459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pensiltf8882b+asahan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4465</v>
      </c>
      <c r="E1775" s="4" t="s">
        <v>4460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pensiltf9882b+asahan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4466</v>
      </c>
      <c r="E1776" s="4" t="s">
        <v>4461</v>
      </c>
      <c r="F1776" s="56"/>
      <c r="G1776" s="1" t="s">
        <v>1682</v>
      </c>
      <c r="H1776" s="34" t="e">
        <f>IF(db[[#This Row],[NB NOTA_C]]="","",COUNTIF([2]!B_MSK[concat],db[[#This Row],[NB NOTA_C]]))</f>
        <v>#REF!</v>
      </c>
      <c r="I1776" s="7" t="s">
        <v>1688</v>
      </c>
      <c r="J1776" s="3" t="s">
        <v>1750</v>
      </c>
      <c r="K1776" s="1" t="s">
        <v>2973</v>
      </c>
      <c r="L1776" s="3"/>
      <c r="M1776" s="3" t="str">
        <f>IF(db[[#This Row],[QTY/ CTN]]="","",SUBSTITUTE(SUBSTITUTE(SUBSTITUTE(db[[#This Row],[QTY/ CTN]]," ","_",2),"(",""),")","")&amp;"_")</f>
        <v>20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20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20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2880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52" t="str">
        <f>LOWER(SUBSTITUTE(SUBSTITUTE(SUBSTITUTE(SUBSTITUTE(SUBSTITUTE(SUBSTITUTE(db[[#This Row],[NB BM]]," ",),".",""),"-",""),"(",""),")",""),"/",""))</f>
        <v>pw12wpw812</v>
      </c>
      <c r="B1777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7" s="52" t="str">
        <f>LOWER(SUBSTITUTE(SUBSTITUTE(SUBSTITUTE(SUBSTITUTE(SUBSTITUTE(SUBSTITUTE(SUBSTITUTE(SUBSTITUTE(SUBSTITUTE(db[[#This Row],[NB PAJAK]]," ",""),"-",""),"(",""),")",""),".",""),",",""),"/",""),"""",""),"+",""))</f>
        <v/>
      </c>
      <c r="D1777" s="72" t="s">
        <v>5017</v>
      </c>
      <c r="E1777" s="72" t="s">
        <v>4978</v>
      </c>
      <c r="F1777" s="65"/>
      <c r="G1777" s="53"/>
      <c r="H1777" s="54" t="e">
        <f>IF(db[[#This Row],[NB NOTA_C]]="","",COUNTIF([2]!B_MSK[concat],db[[#This Row],[NB NOTA_C]]))</f>
        <v>#REF!</v>
      </c>
      <c r="I1777" s="55" t="s">
        <v>1689</v>
      </c>
      <c r="J1777" s="52" t="s">
        <v>3436</v>
      </c>
      <c r="K1777" s="53" t="s">
        <v>2976</v>
      </c>
      <c r="L1777" s="52"/>
      <c r="M1777" s="52" t="str">
        <f>IF(db[[#This Row],[QTY/ CTN]]="","",SUBSTITUTE(SUBSTITUTE(SUBSTITUTE(db[[#This Row],[QTY/ CTN]]," ","_",2),"(",""),")","")&amp;"_")</f>
        <v>240 SET_</v>
      </c>
      <c r="N1777" s="52">
        <f>IF(db[[#This Row],[H_QTY/ CTN]]="","",SEARCH("_",db[[#This Row],[H_QTY/ CTN]]))</f>
        <v>8</v>
      </c>
      <c r="O1777" s="52">
        <f>IF(db[[#This Row],[H_QTY/ CTN]]="","",LEN(db[[#This Row],[H_QTY/ CTN]]))</f>
        <v>8</v>
      </c>
      <c r="P1777" s="103" t="str">
        <f>IF(db[[#This Row],[H_QTY/ CTN]]="","",LEFT(db[[#This Row],[H_QTY/ CTN]],db[[#This Row],[H_1]]-1))</f>
        <v>240 SET</v>
      </c>
      <c r="Q1777" s="103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240</v>
      </c>
      <c r="S1777" s="95" t="str">
        <f>IF(db[[#This Row],[QTY/ CTN B]]="","",RIGHT(db[[#This Row],[QTY/ CTN B]],LEN(db[[#This Row],[QTY/ CTN B]])-SEARCH(" ",db[[#This Row],[QTY/ CTN B]],1)))</f>
        <v>SET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240</v>
      </c>
      <c r="Y1777" s="95" t="str">
        <f>IF(db[[#This Row],[STN K]]="",IF(db[[#This Row],[STN TG]]="",db[[#This Row],[STN B]],db[[#This Row],[STN TG]]),db[[#This Row],[STN K]])</f>
        <v>SET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garisanvc08430cmoffice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8" s="1" t="s">
        <v>1968</v>
      </c>
      <c r="E1778" s="4" t="s">
        <v>2442</v>
      </c>
      <c r="F1778" s="56" t="s">
        <v>2443</v>
      </c>
      <c r="H1778" s="32" t="e">
        <f>IF(db[[#This Row],[NB NOTA_C]]="","",COUNTIF([2]!B_MSK[concat],db[[#This Row],[NB NOTA_C]]))</f>
        <v>#REF!</v>
      </c>
      <c r="I1778" s="7" t="s">
        <v>2277</v>
      </c>
      <c r="J1778" s="3" t="s">
        <v>2289</v>
      </c>
      <c r="K1778" s="1" t="s">
        <v>2953</v>
      </c>
      <c r="M1778" s="1" t="str">
        <f>IF(db[[#This Row],[QTY/ CTN]]="","",SUBSTITUTE(SUBSTITUTE(SUBSTITUTE(db[[#This Row],[QTY/ CTN]]," ","_",2),"(",""),")","")&amp;"_")</f>
        <v>960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960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960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penggaris30cmkayagikyp3138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2083</v>
      </c>
      <c r="E1779" s="4" t="s">
        <v>3317</v>
      </c>
      <c r="F1779" s="56"/>
      <c r="H1779" s="32" t="e">
        <f>IF(db[[#This Row],[NB NOTA_C]]="","",COUNTIF([2]!B_MSK[concat],db[[#This Row],[NB NOTA_C]]))</f>
        <v>#REF!</v>
      </c>
      <c r="I1779" s="7" t="s">
        <v>1695</v>
      </c>
      <c r="J1779" s="3" t="s">
        <v>1766</v>
      </c>
      <c r="K1779" s="1" t="s">
        <v>2953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penggaris30cmkayagikyp3136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2082</v>
      </c>
      <c r="E1780" s="4" t="s">
        <v>3316</v>
      </c>
      <c r="F1780" s="2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penggaris30cmkyp3127c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2086</v>
      </c>
      <c r="E1781" s="4" t="s">
        <v>3318</v>
      </c>
      <c r="F1781" s="56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garisan30cmkayagiky3131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2688</v>
      </c>
      <c r="E1782" s="4" t="s">
        <v>2686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garisan30cmkayagikyp3139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2722</v>
      </c>
      <c r="E1783" s="4" t="s">
        <v>2716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2721</v>
      </c>
      <c r="E1784" s="4" t="s">
        <v>2717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garisan30cmkayagikyp3141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2719</v>
      </c>
      <c r="E1785" s="4" t="s">
        <v>2714</v>
      </c>
      <c r="F1785" s="56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garisan30cmkyp3127b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2720</v>
      </c>
      <c r="E1786" s="4" t="s">
        <v>2715</v>
      </c>
      <c r="F1786" s="2"/>
      <c r="H1786" s="32" t="e">
        <f>IF(db[[#This Row],[NB NOTA_C]]="","",COUNTIF([2]!B_MSK[concat],db[[#This Row],[NB NOTA_C]]))</f>
        <v>#REF!</v>
      </c>
      <c r="I1786" s="7" t="s">
        <v>1695</v>
      </c>
      <c r="J1786" s="3" t="s">
        <v>1766</v>
      </c>
      <c r="K1786" s="1" t="s">
        <v>2953</v>
      </c>
      <c r="M1786" s="1" t="str">
        <f>IF(db[[#This Row],[QTY/ CTN]]="","",SUBSTITUTE(SUBSTITUTE(SUBSTITUTE(db[[#This Row],[QTY/ CTN]]," ","_",2),"(",""),")","")&amp;"_")</f>
        <v>80 LSN_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80 LSN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80</v>
      </c>
      <c r="S1786" s="95" t="str">
        <f>IF(db[[#This Row],[QTY/ CTN B]]="","",RIGHT(db[[#This Row],[QTY/ CTN B]],LEN(db[[#This Row],[QTY/ CTN B]])-SEARCH(" ",db[[#This Row],[QTY/ CTN B]],1)))</f>
        <v>LSN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960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garisanfancy30cm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1105</v>
      </c>
      <c r="E1787" s="4" t="s">
        <v>1434</v>
      </c>
      <c r="F1787" s="56"/>
      <c r="G1787" s="1" t="s">
        <v>1682</v>
      </c>
      <c r="H1787" s="32" t="e">
        <f>IF(db[[#This Row],[NB NOTA_C]]="","",COUNTIF([2]!B_MSK[concat],db[[#This Row],[NB NOTA_C]]))</f>
        <v>#REF!</v>
      </c>
      <c r="I1787" s="6" t="s">
        <v>1701</v>
      </c>
      <c r="J1787" s="1" t="s">
        <v>1732</v>
      </c>
      <c r="K1787" s="1" t="s">
        <v>2953</v>
      </c>
      <c r="M1787" s="1" t="str">
        <f>IF(db[[#This Row],[QTY/ CTN]]="","",SUBSTITUTE(SUBSTITUTE(SUBSTITUTE(db[[#This Row],[QTY/ CTN]]," ","_",2),"(",""),")","")&amp;"_")</f>
        <v>60 BOX_24 PCS_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14</v>
      </c>
      <c r="P1787" s="98" t="str">
        <f>IF(db[[#This Row],[H_QTY/ CTN]]="","",LEFT(db[[#This Row],[H_QTY/ CTN]],db[[#This Row],[H_1]]-1))</f>
        <v>60 BOX</v>
      </c>
      <c r="Q1787" s="95" t="str">
        <f>IF(NOT(db[[#This Row],[H_1]]=db[[#This Row],[H_2]]),MID(db[[#This Row],[H_QTY/ CTN]],db[[#This Row],[H_1]]+1,db[[#This Row],[H_2]]-db[[#This Row],[H_1]]-1),"")</f>
        <v>24 PCS</v>
      </c>
      <c r="R1787" s="95" t="str">
        <f>IF(db[[#This Row],[QTY/ CTN B]]="","",LEFT(db[[#This Row],[QTY/ CTN B]],SEARCH(" ",db[[#This Row],[QTY/ CTN B]],1)-1))</f>
        <v>60</v>
      </c>
      <c r="S1787" s="95" t="str">
        <f>IF(db[[#This Row],[QTY/ CTN B]]="","",RIGHT(db[[#This Row],[QTY/ CTN B]],LEN(db[[#This Row],[QTY/ CTN B]])-SEARCH(" ",db[[#This Row],[QTY/ CTN B]],1)))</f>
        <v>BOX</v>
      </c>
      <c r="T1787" s="95" t="str">
        <f>IF(db[[#This Row],[QTY/ CTN TG]]="",IF(db[[#This Row],[STN TG]]="","",12),LEFT(db[[#This Row],[QTY/ CTN TG]],SEARCH(" ",db[[#This Row],[QTY/ CTN TG]],1)-1))</f>
        <v>24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1440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6" t="str">
        <f>LOWER(SUBSTITUTE(SUBSTITUTE(SUBSTITUTE(SUBSTITUTE(SUBSTITUTE(SUBSTITUTE(db[[#This Row],[NB BM]]," ",),".",""),"-",""),"(",""),")",""),"/",""))</f>
        <v>penggarisgasta0732</v>
      </c>
      <c r="B1788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8" s="16" t="str">
        <f>LOWER(SUBSTITUTE(SUBSTITUTE(SUBSTITUTE(SUBSTITUTE(SUBSTITUTE(SUBSTITUTE(SUBSTITUTE(SUBSTITUTE(SUBSTITUTE(db[[#This Row],[NB PAJAK]]," ",""),"-",""),"(",""),")",""),".",""),",",""),"/",""),"""",""),"+",""))</f>
        <v/>
      </c>
      <c r="D1788" s="17" t="s">
        <v>4050</v>
      </c>
      <c r="E1788" s="21" t="s">
        <v>4043</v>
      </c>
      <c r="F1788" s="57"/>
      <c r="G1788" s="17"/>
      <c r="H1788" s="33" t="e">
        <f>IF(db[[#This Row],[NB NOTA_C]]="","",COUNTIF([2]!B_MSK[concat],db[[#This Row],[NB NOTA_C]]))</f>
        <v>#REF!</v>
      </c>
      <c r="I1788" s="18" t="s">
        <v>1698</v>
      </c>
      <c r="J1788" s="16" t="s">
        <v>1842</v>
      </c>
      <c r="K1788" s="17" t="s">
        <v>2953</v>
      </c>
      <c r="L1788" s="16"/>
      <c r="M1788" s="16" t="str">
        <f>IF(db[[#This Row],[QTY/ CTN]]="","",SUBSTITUTE(SUBSTITUTE(SUBSTITUTE(db[[#This Row],[QTY/ CTN]]," ","_",2),"(",""),")","")&amp;"_")</f>
        <v>100 LSN_</v>
      </c>
      <c r="N1788" s="16">
        <f>IF(db[[#This Row],[H_QTY/ CTN]]="","",SEARCH("_",db[[#This Row],[H_QTY/ CTN]]))</f>
        <v>8</v>
      </c>
      <c r="O1788" s="16">
        <f>IF(db[[#This Row],[H_QTY/ CTN]]="","",LEN(db[[#This Row],[H_QTY/ CTN]]))</f>
        <v>8</v>
      </c>
      <c r="P1788" s="99" t="str">
        <f>IF(db[[#This Row],[H_QTY/ CTN]]="","",LEFT(db[[#This Row],[H_QTY/ CTN]],db[[#This Row],[H_1]]-1))</f>
        <v>100 LSN</v>
      </c>
      <c r="Q1788" s="99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100</v>
      </c>
      <c r="S1788" s="95" t="str">
        <f>IF(db[[#This Row],[QTY/ CTN B]]="","",RIGHT(db[[#This Row],[QTY/ CTN B]],LEN(db[[#This Row],[QTY/ CTN B]])-SEARCH(" ",db[[#This Row],[QTY/ CTN B]],1)))</f>
        <v>LSN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1200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penggarisgasta0733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4" t="s">
        <v>5518</v>
      </c>
      <c r="E1789" s="4" t="s">
        <v>5507</v>
      </c>
      <c r="F1789" s="56"/>
      <c r="G1789" s="1" t="s">
        <v>1682</v>
      </c>
      <c r="H1789" s="34" t="e">
        <f>IF(db[[#This Row],[NB NOTA_C]]="","",COUNTIF([2]!B_MSK[concat],db[[#This Row],[NB NOTA_C]]))</f>
        <v>#REF!</v>
      </c>
      <c r="I1789" s="7" t="s">
        <v>1698</v>
      </c>
      <c r="J1789" s="3" t="s">
        <v>4729</v>
      </c>
      <c r="K1789" s="1" t="s">
        <v>2953</v>
      </c>
      <c r="L1789" s="3"/>
      <c r="M1789" s="3" t="str">
        <f>IF(db[[#This Row],[QTY/ CTN]]="","",SUBSTITUTE(SUBSTITUTE(SUBSTITUTE(db[[#This Row],[QTY/ CTN]]," ","_",2),"(",""),")","")&amp;"_")</f>
        <v>1 CTN_</v>
      </c>
      <c r="N1789" s="3">
        <f>IF(db[[#This Row],[H_QTY/ CTN]]="","",SEARCH("_",db[[#This Row],[H_QTY/ CTN]]))</f>
        <v>6</v>
      </c>
      <c r="O1789" s="3">
        <f>IF(db[[#This Row],[H_QTY/ CTN]]="","",LEN(db[[#This Row],[H_QTY/ CTN]]))</f>
        <v>6</v>
      </c>
      <c r="P1789" s="95" t="str">
        <f>IF(db[[#This Row],[H_QTY/ CTN]]="","",LEFT(db[[#This Row],[H_QTY/ CTN]],db[[#This Row],[H_1]]-1))</f>
        <v>1 CTN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</v>
      </c>
      <c r="S1789" s="95" t="str">
        <f>IF(db[[#This Row],[QTY/ CTN B]]="","",RIGHT(db[[#This Row],[QTY/ CTN B]],LEN(db[[#This Row],[QTY/ CTN B]])-SEARCH(" ",db[[#This Row],[QTY/ CTN B]],1)))</f>
        <v>CTN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</v>
      </c>
      <c r="Y1789" s="95" t="str">
        <f>IF(db[[#This Row],[STN K]]="",IF(db[[#This Row],[STN TG]]="",db[[#This Row],[STN B]],db[[#This Row],[STN TG]]),db[[#This Row],[STN K]])</f>
        <v>CTN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penggarisgasta0753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4051</v>
      </c>
      <c r="E1790" s="21" t="s">
        <v>4044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1698</v>
      </c>
      <c r="J1790" s="16" t="s">
        <v>1842</v>
      </c>
      <c r="K1790" s="17" t="s">
        <v>2953</v>
      </c>
      <c r="L1790" s="16"/>
      <c r="M1790" s="16" t="str">
        <f>IF(db[[#This Row],[QTY/ CTN]]="","",SUBSTITUTE(SUBSTITUTE(SUBSTITUTE(db[[#This Row],[QTY/ CTN]]," ","_",2),"(",""),")","")&amp;"_")</f>
        <v>100 LSN_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99" t="str">
        <f>IF(db[[#This Row],[H_QTY/ CTN]]="","",LEFT(db[[#This Row],[H_QTY/ CTN]],db[[#This Row],[H_1]]-1))</f>
        <v>100 LSN</v>
      </c>
      <c r="Q1790" s="99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garisangasta6733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2581</v>
      </c>
      <c r="E1791" s="4" t="s">
        <v>2575</v>
      </c>
      <c r="F1791" s="56"/>
      <c r="H1791" s="32" t="e">
        <f>IF(db[[#This Row],[NB NOTA_C]]="","",COUNTIF([2]!B_MSK[concat],db[[#This Row],[NB NOTA_C]]))</f>
        <v>#REF!</v>
      </c>
      <c r="I1791" s="7" t="s">
        <v>1698</v>
      </c>
      <c r="J1791" s="3" t="s">
        <v>1842</v>
      </c>
      <c r="K1791" s="1" t="s">
        <v>2953</v>
      </c>
      <c r="M1791" s="1" t="str">
        <f>IF(db[[#This Row],[QTY/ CTN]]="","",SUBSTITUTE(SUBSTITUTE(SUBSTITUTE(db[[#This Row],[QTY/ CTN]]," ","_",2),"(",""),")","")&amp;"_")</f>
        <v>100 LSN_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8" t="str">
        <f>IF(db[[#This Row],[H_QTY/ CTN]]="","",LEFT(db[[#This Row],[H_QTY/ CTN]],db[[#This Row],[H_1]]-1))</f>
        <v>100 LSN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100</v>
      </c>
      <c r="S1791" s="95" t="str">
        <f>IF(db[[#This Row],[QTY/ CTN B]]="","",RIGHT(db[[#This Row],[QTY/ CTN B]],LEN(db[[#This Row],[QTY/ CTN B]])-SEARCH(" ",db[[#This Row],[QTY/ CTN B]],1)))</f>
        <v>LSN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penggarisxd1516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4052</v>
      </c>
      <c r="E1792" s="21" t="s">
        <v>4045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1698</v>
      </c>
      <c r="J1792" s="16" t="s">
        <v>4054</v>
      </c>
      <c r="K1792" s="17" t="s">
        <v>2953</v>
      </c>
      <c r="L1792" s="16"/>
      <c r="M1792" s="16" t="str">
        <f>IF(db[[#This Row],[QTY/ CTN]]="","",SUBSTITUTE(SUBSTITUTE(SUBSTITUTE(db[[#This Row],[QTY/ CTN]]," ","_",2),"(",""),")","")&amp;"_")</f>
        <v>80 BOX_</v>
      </c>
      <c r="N1792" s="16">
        <f>IF(db[[#This Row],[H_QTY/ CTN]]="","",SEARCH("_",db[[#This Row],[H_QTY/ CTN]]))</f>
        <v>7</v>
      </c>
      <c r="O1792" s="16">
        <f>IF(db[[#This Row],[H_QTY/ CTN]]="","",LEN(db[[#This Row],[H_QTY/ CTN]]))</f>
        <v>7</v>
      </c>
      <c r="P1792" s="99" t="str">
        <f>IF(db[[#This Row],[H_QTY/ CTN]]="","",LEFT(db[[#This Row],[H_QTY/ CTN]],db[[#This Row],[H_1]]-1))</f>
        <v>80 BOX</v>
      </c>
      <c r="Q1792" s="99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80</v>
      </c>
      <c r="S1792" s="95" t="str">
        <f>IF(db[[#This Row],[QTY/ CTN B]]="","",RIGHT(db[[#This Row],[QTY/ CTN B]],LEN(db[[#This Row],[QTY/ CTN B]])-SEARCH(" ",db[[#This Row],[QTY/ CTN B]],1)))</f>
        <v>BOX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80</v>
      </c>
      <c r="Y1792" s="95" t="str">
        <f>IF(db[[#This Row],[STN K]]="",IF(db[[#This Row],[STN TG]]="",db[[#This Row],[STN B]],db[[#This Row],[STN TG]]),db[[#This Row],[STN K]])</f>
        <v>BOX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stiper1318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4" t="s">
        <v>5519</v>
      </c>
      <c r="E1793" s="4" t="s">
        <v>5508</v>
      </c>
      <c r="F1793" s="56"/>
      <c r="G1793" s="1" t="s">
        <v>1682</v>
      </c>
      <c r="H1793" s="34" t="e">
        <f>IF(db[[#This Row],[NB NOTA_C]]="","",COUNTIF([2]!B_MSK[concat],db[[#This Row],[NB NOTA_C]]))</f>
        <v>#REF!</v>
      </c>
      <c r="I1793" s="7" t="s">
        <v>1698</v>
      </c>
      <c r="J1793" s="3" t="s">
        <v>4729</v>
      </c>
      <c r="K1793" s="1" t="s">
        <v>2980</v>
      </c>
      <c r="L1793" s="3"/>
      <c r="M1793" s="3" t="str">
        <f>IF(db[[#This Row],[QTY/ CTN]]="","",SUBSTITUTE(SUBSTITUTE(SUBSTITUTE(db[[#This Row],[QTY/ CTN]]," ","_",2),"(",""),")","")&amp;"_")</f>
        <v>1 CTN_</v>
      </c>
      <c r="N1793" s="3">
        <f>IF(db[[#This Row],[H_QTY/ CTN]]="","",SEARCH("_",db[[#This Row],[H_QTY/ CTN]]))</f>
        <v>6</v>
      </c>
      <c r="O1793" s="3">
        <f>IF(db[[#This Row],[H_QTY/ CTN]]="","",LEN(db[[#This Row],[H_QTY/ CTN]]))</f>
        <v>6</v>
      </c>
      <c r="P1793" s="95" t="str">
        <f>IF(db[[#This Row],[H_QTY/ CTN]]="","",LEFT(db[[#This Row],[H_QTY/ CTN]],db[[#This Row],[H_1]]-1))</f>
        <v>1 CTN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</v>
      </c>
      <c r="S1793" s="95" t="str">
        <f>IF(db[[#This Row],[QTY/ CTN B]]="","",RIGHT(db[[#This Row],[QTY/ CTN B]],LEN(db[[#This Row],[QTY/ CTN B]])-SEARCH(" ",db[[#This Row],[QTY/ CTN B]],1)))</f>
        <v>CTN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</v>
      </c>
      <c r="Y1793" s="95" t="str">
        <f>IF(db[[#This Row],[STN K]]="",IF(db[[#This Row],[STN TG]]="",db[[#This Row],[STN B]],db[[#This Row],[STN TG]]),db[[#This Row],[STN K]])</f>
        <v>CTN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penghapuswbclearbesar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3611</v>
      </c>
      <c r="E1794" s="4" t="s">
        <v>3609</v>
      </c>
      <c r="F1794" s="56"/>
      <c r="H1794" s="34" t="e">
        <f>IF(db[[#This Row],[NB NOTA_C]]="","",COUNTIF([2]!B_MSK[concat],db[[#This Row],[NB NOTA_C]]))</f>
        <v>#REF!</v>
      </c>
      <c r="I1794" s="7" t="s">
        <v>3613</v>
      </c>
      <c r="J1794" s="3" t="s">
        <v>1776</v>
      </c>
      <c r="K1794" s="1" t="s">
        <v>3284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48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48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576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penghapuswbclearkecil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3612</v>
      </c>
      <c r="E1795" s="4" t="s">
        <v>3610</v>
      </c>
      <c r="F1795" s="56"/>
      <c r="H1795" s="34" t="e">
        <f>IF(db[[#This Row],[NB NOTA_C]]="","",COUNTIF([2]!B_MSK[concat],db[[#This Row],[NB NOTA_C]]))</f>
        <v>#REF!</v>
      </c>
      <c r="I1795" s="7" t="s">
        <v>3613</v>
      </c>
      <c r="J1795" s="3" t="s">
        <v>1731</v>
      </c>
      <c r="K1795" s="1" t="s">
        <v>3284</v>
      </c>
      <c r="L1795" s="3"/>
      <c r="M1795" s="3" t="str">
        <f>IF(db[[#This Row],[QTY/ CTN]]="","",SUBSTITUTE(SUBSTITUTE(SUBSTITUTE(db[[#This Row],[QTY/ CTN]]," ","_",2),"(",""),")","")&amp;"_")</f>
        <v>60 LSN_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5" t="str">
        <f>IF(db[[#This Row],[H_QTY/ CTN]]="","",LEFT(db[[#This Row],[H_QTY/ CTN]],db[[#This Row],[H_1]]-1))</f>
        <v>60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60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720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pcasetopla2879bbr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4" t="s">
        <v>5026</v>
      </c>
      <c r="E1796" s="4" t="s">
        <v>5025</v>
      </c>
      <c r="F1796" s="56"/>
      <c r="H1796" s="34" t="e">
        <f>IF(db[[#This Row],[NB NOTA_C]]="","",COUNTIF([2]!B_MSK[concat],db[[#This Row],[NB NOTA_C]]))</f>
        <v>#REF!</v>
      </c>
      <c r="I1796" s="7"/>
      <c r="J1796" s="3"/>
      <c r="L1796" s="3"/>
      <c r="M1796" s="3" t="str">
        <f>IF(db[[#This Row],[QTY/ CTN]]="","",SUBSTITUTE(SUBSTITUTE(SUBSTITUTE(db[[#This Row],[QTY/ CTN]]," ","_",2),"(",""),")","")&amp;"_")</f>
        <v/>
      </c>
      <c r="N1796" s="3" t="str">
        <f>IF(db[[#This Row],[H_QTY/ CTN]]="","",SEARCH("_",db[[#This Row],[H_QTY/ CTN]]))</f>
        <v/>
      </c>
      <c r="O1796" s="3" t="str">
        <f>IF(db[[#This Row],[H_QTY/ CTN]]="","",LEN(db[[#This Row],[H_QTY/ CTN]]))</f>
        <v/>
      </c>
      <c r="P1796" s="95" t="str">
        <f>IF(db[[#This Row],[H_QTY/ CTN]]="","",LEFT(db[[#This Row],[H_QTY/ CTN]],db[[#This Row],[H_1]]-1))</f>
        <v/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/>
      </c>
      <c r="S1796" s="95" t="str">
        <f>IF(db[[#This Row],[QTY/ CTN B]]="","",RIGHT(db[[#This Row],[QTY/ CTN B]],LEN(db[[#This Row],[QTY/ CTN B]])-SEARCH(" ",db[[#This Row],[QTY/ CTN B]],1)))</f>
        <v/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 t="e">
        <f>db[[#This Row],[QTY B]]*IF(db[[#This Row],[QTY TG]]="",1,db[[#This Row],[QTY TG]])*IF(db[[#This Row],[QTY K]]="",1,db[[#This Row],[QTY K]])</f>
        <v>#VALUE!</v>
      </c>
      <c r="Y1796" s="95" t="str">
        <f>IF(db[[#This Row],[STN K]]="",IF(db[[#This Row],[STN TG]]="",db[[#This Row],[STN B]],db[[#This Row],[STN TG]]),db[[#This Row],[STN K]])</f>
        <v/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bensia03lm46202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2528</v>
      </c>
      <c r="E1797" s="4" t="s">
        <v>2453</v>
      </c>
      <c r="F1797" s="56"/>
      <c r="H1797" s="32" t="e">
        <f>IF(db[[#This Row],[NB NOTA_C]]="","",COUNTIF([2]!B_MSK[concat],db[[#This Row],[NB NOTA_C]]))</f>
        <v>#REF!</v>
      </c>
      <c r="I1797" s="7" t="s">
        <v>2458</v>
      </c>
      <c r="J1797" s="3" t="s">
        <v>2537</v>
      </c>
      <c r="K1797" s="1" t="s">
        <v>2944</v>
      </c>
      <c r="M1797" s="1" t="str">
        <f>IF(db[[#This Row],[QTY/ CTN]]="","",SUBSTITUTE(SUBSTITUTE(SUBSTITUTE(db[[#This Row],[QTY/ CTN]]," ","_",2),"(",""),")","")&amp;"_")</f>
        <v>48 BOX_42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42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42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2016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bensia04lm15921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2529</v>
      </c>
      <c r="E1798" s="4" t="s">
        <v>2454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2536</v>
      </c>
      <c r="K1798" s="1" t="s">
        <v>2944</v>
      </c>
      <c r="M1798" s="1" t="str">
        <f>IF(db[[#This Row],[QTY/ CTN]]="","",SUBSTITUTE(SUBSTITUTE(SUBSTITUTE(db[[#This Row],[QTY/ CTN]]," ","_",2),"(",""),")","")&amp;"_")</f>
        <v>48 BOX_50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50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50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2400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bensia05lm26021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2530</v>
      </c>
      <c r="E1799" s="4" t="s">
        <v>2455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2537</v>
      </c>
      <c r="K1799" s="1" t="s">
        <v>2944</v>
      </c>
      <c r="M1799" s="1" t="str">
        <f>IF(db[[#This Row],[QTY/ CTN]]="","",SUBSTITUTE(SUBSTITUTE(SUBSTITUTE(db[[#This Row],[QTY/ CTN]]," ","_",2),"(",""),")","")&amp;"_")</f>
        <v>48 BOX_42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42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42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2016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bensia06lm16034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2531</v>
      </c>
      <c r="E1800" s="4" t="s">
        <v>2526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2538</v>
      </c>
      <c r="K1800" s="1" t="s">
        <v>2944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bensia08lm16221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2532</v>
      </c>
      <c r="E1801" s="4" t="s">
        <v>2456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2538</v>
      </c>
      <c r="K1801" s="1" t="s">
        <v>2944</v>
      </c>
      <c r="M1801" s="1" t="str">
        <f>IF(db[[#This Row],[QTY/ CTN]]="","",SUBSTITUTE(SUBSTITUTE(SUBSTITUTE(db[[#This Row],[QTY/ CTN]]," ","_",2),"(",""),")","")&amp;"_")</f>
        <v>48 BOX_36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36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36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1728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bensia09lm16213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2533</v>
      </c>
      <c r="E1802" s="4" t="s">
        <v>2457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2537</v>
      </c>
      <c r="K1802" s="1" t="s">
        <v>2944</v>
      </c>
      <c r="M1802" s="1" t="str">
        <f>IF(db[[#This Row],[QTY/ CTN]]="","",SUBSTITUTE(SUBSTITUTE(SUBSTITUTE(db[[#This Row],[QTY/ CTN]]," ","_",2),"(",""),")","")&amp;"_")</f>
        <v>48 BOX_42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42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42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2016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bensia10lm16209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2534</v>
      </c>
      <c r="E1803" s="4" t="s">
        <v>2523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2536</v>
      </c>
      <c r="K1803" s="1" t="s">
        <v>2944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bensia13lm16212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2535</v>
      </c>
      <c r="E1804" s="4" t="s">
        <v>2524</v>
      </c>
      <c r="F1804" s="56"/>
      <c r="H1804" s="32" t="e">
        <f>IF(db[[#This Row],[NB NOTA_C]]="","",COUNTIF([2]!B_MSK[concat],db[[#This Row],[NB NOTA_C]]))</f>
        <v>#REF!</v>
      </c>
      <c r="I1804" s="7" t="s">
        <v>2458</v>
      </c>
      <c r="J1804" s="3" t="s">
        <v>2536</v>
      </c>
      <c r="K1804" s="1" t="s">
        <v>2944</v>
      </c>
      <c r="M1804" s="1" t="str">
        <f>IF(db[[#This Row],[QTY/ CTN]]="","",SUBSTITUTE(SUBSTITUTE(SUBSTITUTE(db[[#This Row],[QTY/ CTN]]," ","_",2),"(",""),")","")&amp;"_")</f>
        <v>48 BOX_50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48 BOX</v>
      </c>
      <c r="Q1804" s="95" t="str">
        <f>IF(NOT(db[[#This Row],[H_1]]=db[[#This Row],[H_2]]),MID(db[[#This Row],[H_QTY/ CTN]],db[[#This Row],[H_1]]+1,db[[#This Row],[H_2]]-db[[#This Row],[H_1]]-1),"")</f>
        <v>50 PCS</v>
      </c>
      <c r="R1804" s="95" t="str">
        <f>IF(db[[#This Row],[QTY/ CTN B]]="","",LEFT(db[[#This Row],[QTY/ CTN B]],SEARCH(" ",db[[#This Row],[QTY/ CTN B]],1)-1))</f>
        <v>48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50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2400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pensil2bfancykypf3025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1281</v>
      </c>
      <c r="E1805" s="4" t="s">
        <v>1573</v>
      </c>
      <c r="F1805" s="56"/>
      <c r="G1805" s="1" t="s">
        <v>1682</v>
      </c>
      <c r="H1805" s="32" t="e">
        <f>IF(db[[#This Row],[NB NOTA_C]]="","",COUNTIF([2]!B_MSK[concat],db[[#This Row],[NB NOTA_C]]))</f>
        <v>#REF!</v>
      </c>
      <c r="I1805" s="6" t="s">
        <v>1695</v>
      </c>
      <c r="J1805" s="1" t="s">
        <v>1868</v>
      </c>
      <c r="K1805" s="1" t="s">
        <v>2973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pensil2bfancykypf3050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2088</v>
      </c>
      <c r="E1806" s="4" t="s">
        <v>3315</v>
      </c>
      <c r="F1806" s="56"/>
      <c r="H1806" s="32" t="e">
        <f>IF(db[[#This Row],[NB NOTA_C]]="","",COUNTIF([2]!B_MSK[concat],db[[#This Row],[NB NOTA_C]]))</f>
        <v>#REF!</v>
      </c>
      <c r="I1806" s="7" t="s">
        <v>1695</v>
      </c>
      <c r="J1806" s="3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pensil2bfancykypf3051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1282</v>
      </c>
      <c r="E1807" s="4" t="s">
        <v>1574</v>
      </c>
      <c r="F1807" s="56"/>
      <c r="G1807" s="1" t="s">
        <v>1682</v>
      </c>
      <c r="H1807" s="32" t="e">
        <f>IF(db[[#This Row],[NB NOTA_C]]="","",COUNTIF([2]!B_MSK[concat],db[[#This Row],[NB NOTA_C]]))</f>
        <v>#REF!</v>
      </c>
      <c r="I1807" s="6" t="s">
        <v>1695</v>
      </c>
      <c r="J1807" s="1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pensil2bfancykypf3059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1283</v>
      </c>
      <c r="E1808" s="4" t="s">
        <v>1575</v>
      </c>
      <c r="F1808" s="56"/>
      <c r="G1808" s="1" t="s">
        <v>1682</v>
      </c>
      <c r="H1808" s="32" t="e">
        <f>IF(db[[#This Row],[NB NOTA_C]]="","",COUNTIF([2]!B_MSK[concat],db[[#This Row],[NB NOTA_C]]))</f>
        <v>#REF!</v>
      </c>
      <c r="I1808" s="6" t="s">
        <v>1695</v>
      </c>
      <c r="J1808" s="1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pensil2bfancykypf3064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2089</v>
      </c>
      <c r="E1809" s="4" t="s">
        <v>3314</v>
      </c>
      <c r="F1809" s="56"/>
      <c r="H1809" s="32" t="e">
        <f>IF(db[[#This Row],[NB NOTA_C]]="","",COUNTIF([2]!B_MSK[concat],db[[#This Row],[NB NOTA_C]]))</f>
        <v>#REF!</v>
      </c>
      <c r="I1809" s="7" t="s">
        <v>1695</v>
      </c>
      <c r="J1809" s="3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pensil2bfancykypf3065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1284</v>
      </c>
      <c r="E1810" s="4" t="s">
        <v>1576</v>
      </c>
      <c r="F1810" s="56"/>
      <c r="G1810" s="1" t="s">
        <v>1682</v>
      </c>
      <c r="H1810" s="32" t="e">
        <f>IF(db[[#This Row],[NB NOTA_C]]="","",COUNTIF([2]!B_MSK[concat],db[[#This Row],[NB NOTA_C]]))</f>
        <v>#REF!</v>
      </c>
      <c r="I1810" s="6" t="s">
        <v>1695</v>
      </c>
      <c r="J1810" s="1" t="s">
        <v>1868</v>
      </c>
      <c r="K1810" s="1" t="s">
        <v>2973</v>
      </c>
      <c r="M1810" s="1" t="str">
        <f>IF(db[[#This Row],[QTY/ CTN]]="","",SUBSTITUTE(SUBSTITUTE(SUBSTITUTE(db[[#This Row],[QTY/ CTN]]," ","_",2),"(",""),")","")&amp;"_")</f>
        <v>360 LSN_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pensil2bfancykypf3066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3543</v>
      </c>
      <c r="E1811" s="4" t="s">
        <v>3542</v>
      </c>
      <c r="F1811" s="56"/>
      <c r="H1811" s="34" t="e">
        <f>IF(db[[#This Row],[NB NOTA_C]]="","",COUNTIF([2]!B_MSK[concat],db[[#This Row],[NB NOTA_C]]))</f>
        <v>#REF!</v>
      </c>
      <c r="I1811" s="7" t="s">
        <v>2798</v>
      </c>
      <c r="J1811" s="3" t="s">
        <v>1868</v>
      </c>
      <c r="K1811" s="1" t="s">
        <v>2973</v>
      </c>
      <c r="L1811" s="3"/>
      <c r="M1811" s="3" t="str">
        <f>IF(db[[#This Row],[QTY/ CTN]]="","",SUBSTITUTE(SUBSTITUTE(SUBSTITUTE(db[[#This Row],[QTY/ CTN]]," ","_",2),"(",""),")","")&amp;"_")</f>
        <v>360 LSN_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5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pensil2bkayagianimalkyps2022b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2090</v>
      </c>
      <c r="E1812" s="4" t="s">
        <v>3320</v>
      </c>
      <c r="F1812" s="56"/>
      <c r="H1812" s="32" t="e">
        <f>IF(db[[#This Row],[NB NOTA_C]]="","",COUNTIF([2]!B_MSK[concat],db[[#This Row],[NB NOTA_C]]))</f>
        <v>#REF!</v>
      </c>
      <c r="I1812" s="7" t="s">
        <v>1695</v>
      </c>
      <c r="J1812" s="3" t="s">
        <v>1868</v>
      </c>
      <c r="K1812" s="1" t="s">
        <v>2973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pensil2bkayagibatikkypb2029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2091</v>
      </c>
      <c r="E1813" s="4" t="s">
        <v>3319</v>
      </c>
      <c r="F1813" s="56"/>
      <c r="H1813" s="32" t="e">
        <f>IF(db[[#This Row],[NB NOTA_C]]="","",COUNTIF([2]!B_MSK[concat],db[[#This Row],[NB NOTA_C]]))</f>
        <v>#REF!</v>
      </c>
      <c r="I1813" s="7" t="s">
        <v>1695</v>
      </c>
      <c r="J1813" s="3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pensil2bkayagifancykypf3063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1285</v>
      </c>
      <c r="E1814" s="4" t="s">
        <v>1577</v>
      </c>
      <c r="F1814" s="56"/>
      <c r="G1814" s="1" t="s">
        <v>1682</v>
      </c>
      <c r="H1814" s="32" t="e">
        <f>IF(db[[#This Row],[NB NOTA_C]]="","",COUNTIF([2]!B_MSK[concat],db[[#This Row],[NB NOTA_C]]))</f>
        <v>#REF!</v>
      </c>
      <c r="I1814" s="6" t="s">
        <v>1695</v>
      </c>
      <c r="J1814" s="1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pensil2bkayagikypb3036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1286</v>
      </c>
      <c r="E1815" s="4" t="s">
        <v>1578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pensil2bkayagikypf2026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1288</v>
      </c>
      <c r="E1816" s="4" t="s">
        <v>1580</v>
      </c>
      <c r="F1816" s="56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pensil2bkayagikypf3039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1289</v>
      </c>
      <c r="E1817" s="4" t="s">
        <v>1581</v>
      </c>
      <c r="F1817" s="2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pensil2bkayagikypf3040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1290</v>
      </c>
      <c r="E1818" s="4" t="s">
        <v>1582</v>
      </c>
      <c r="F1818" s="2"/>
      <c r="G1818" s="1" t="s">
        <v>1682</v>
      </c>
      <c r="H1818" s="32" t="e">
        <f>IF(db[[#This Row],[NB NOTA_C]]="","",COUNTIF([2]!B_MSK[concat],db[[#This Row],[NB NOTA_C]]))</f>
        <v>#REF!</v>
      </c>
      <c r="I1818" s="6" t="s">
        <v>1695</v>
      </c>
      <c r="J1818" s="1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pensil2bkayagikypf3042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2095</v>
      </c>
      <c r="E1819" s="4" t="s">
        <v>3322</v>
      </c>
      <c r="F1819" s="56"/>
      <c r="H1819" s="32" t="e">
        <f>IF(db[[#This Row],[NB NOTA_C]]="","",COUNTIF([2]!B_MSK[concat],db[[#This Row],[NB NOTA_C]]))</f>
        <v>#REF!</v>
      </c>
      <c r="I1819" s="7" t="s">
        <v>1695</v>
      </c>
      <c r="J1819" s="3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1291</v>
      </c>
      <c r="E1820" s="4" t="s">
        <v>1583</v>
      </c>
      <c r="F1820" s="56"/>
      <c r="G1820" s="1" t="s">
        <v>1682</v>
      </c>
      <c r="H1820" s="32" t="e">
        <f>IF(db[[#This Row],[NB NOTA_C]]="","",COUNTIF([2]!B_MSK[concat],db[[#This Row],[NB NOTA_C]]))</f>
        <v>#REF!</v>
      </c>
      <c r="I1820" s="6" t="s">
        <v>1695</v>
      </c>
      <c r="J1820" s="1" t="s">
        <v>1868</v>
      </c>
      <c r="K1820" s="1" t="s">
        <v>2973</v>
      </c>
      <c r="M1820" s="1" t="str">
        <f>IF(db[[#This Row],[QTY/ CTN]]="","",SUBSTITUTE(SUBSTITUTE(SUBSTITUTE(db[[#This Row],[QTY/ CTN]]," ","_",2),"(",""),")","")&amp;"_")</f>
        <v>360 LSN_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360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360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4320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pensil2bkayagikypf3052l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2096</v>
      </c>
      <c r="E1821" s="4" t="s">
        <v>3323</v>
      </c>
      <c r="F1821" s="56"/>
      <c r="H1821" s="32" t="e">
        <f>IF(db[[#This Row],[NB NOTA_C]]="","",COUNTIF([2]!B_MSK[concat],db[[#This Row],[NB NOTA_C]]))</f>
        <v>#REF!</v>
      </c>
      <c r="I1821" s="7" t="s">
        <v>1695</v>
      </c>
      <c r="J1821" s="3" t="s">
        <v>1722</v>
      </c>
      <c r="K1821" s="1" t="s">
        <v>2973</v>
      </c>
      <c r="M1821" s="1" t="str">
        <f>IF(db[[#This Row],[QTY/ CTN]]="","",SUBSTITUTE(SUBSTITUTE(SUBSTITUTE(db[[#This Row],[QTY/ CTN]]," ","_",2),"(",""),")","")&amp;"_")</f>
        <v>12 LSN_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8" t="str">
        <f>IF(db[[#This Row],[H_QTY/ CTN]]="","",LEFT(db[[#This Row],[H_QTY/ CTN]],db[[#This Row],[H_1]]-1))</f>
        <v>12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12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144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pensil2bkayagikypf3053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1287</v>
      </c>
      <c r="E1822" s="4" t="s">
        <v>1579</v>
      </c>
      <c r="F1822" s="56"/>
      <c r="G1822" s="1" t="s">
        <v>1682</v>
      </c>
      <c r="H1822" s="32" t="e">
        <f>IF(db[[#This Row],[NB NOTA_C]]="","",COUNTIF([2]!B_MSK[concat],db[[#This Row],[NB NOTA_C]]))</f>
        <v>#REF!</v>
      </c>
      <c r="I1822" s="6" t="s">
        <v>1695</v>
      </c>
      <c r="J1822" s="1" t="s">
        <v>1868</v>
      </c>
      <c r="K1822" s="1" t="s">
        <v>2973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pensil2bkayagikypf3056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1292</v>
      </c>
      <c r="E1823" s="4" t="s">
        <v>1584</v>
      </c>
      <c r="F1823" s="56"/>
      <c r="G1823" s="1" t="s">
        <v>1682</v>
      </c>
      <c r="H1823" s="32" t="e">
        <f>IF(db[[#This Row],[NB NOTA_C]]="","",COUNTIF([2]!B_MSK[concat],db[[#This Row],[NB NOTA_C]]))</f>
        <v>#REF!</v>
      </c>
      <c r="I1823" s="6" t="s">
        <v>1695</v>
      </c>
      <c r="J1823" s="1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pensil2bkayagikypf3060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2097</v>
      </c>
      <c r="E1824" s="4" t="s">
        <v>3321</v>
      </c>
      <c r="F1824" s="56"/>
      <c r="H1824" s="32" t="e">
        <f>IF(db[[#This Row],[NB NOTA_C]]="","",COUNTIF([2]!B_MSK[concat],db[[#This Row],[NB NOTA_C]]))</f>
        <v>#REF!</v>
      </c>
      <c r="I1824" s="7" t="s">
        <v>1695</v>
      </c>
      <c r="J1824" s="3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1293</v>
      </c>
      <c r="E1825" s="4" t="s">
        <v>1585</v>
      </c>
      <c r="F1825" s="56"/>
      <c r="G1825" s="1" t="s">
        <v>1682</v>
      </c>
      <c r="H1825" s="32" t="e">
        <f>IF(db[[#This Row],[NB NOTA_C]]="","",COUNTIF([2]!B_MSK[concat],db[[#This Row],[NB NOTA_C]]))</f>
        <v>#REF!</v>
      </c>
      <c r="I1825" s="6" t="s">
        <v>1695</v>
      </c>
      <c r="J1825" s="1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pensil2bkayagikypf3062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1294</v>
      </c>
      <c r="E1826" s="4" t="s">
        <v>1586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pensil2bkayagips2028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1295</v>
      </c>
      <c r="E1827" s="4" t="s">
        <v>1587</v>
      </c>
      <c r="F1827" s="56"/>
      <c r="G1827" s="1" t="s">
        <v>1682</v>
      </c>
      <c r="H1827" s="32" t="e">
        <f>IF(db[[#This Row],[NB NOTA_C]]="","",COUNTIF([2]!B_MSK[concat],db[[#This Row],[NB NOTA_C]]))</f>
        <v>#REF!</v>
      </c>
      <c r="I1827" s="6" t="s">
        <v>1695</v>
      </c>
      <c r="J1827" s="1" t="s">
        <v>1868</v>
      </c>
      <c r="K1827" s="1" t="s">
        <v>2973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bensiacyln62035333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2527</v>
      </c>
      <c r="E1828" s="4" t="s">
        <v>2525</v>
      </c>
      <c r="F1828" s="56"/>
      <c r="H1828" s="32" t="e">
        <f>IF(db[[#This Row],[NB NOTA_C]]="","",COUNTIF([2]!B_MSK[concat],db[[#This Row],[NB NOTA_C]]))</f>
        <v>#REF!</v>
      </c>
      <c r="I1828" s="7" t="s">
        <v>2458</v>
      </c>
      <c r="J1828" s="3" t="s">
        <v>2536</v>
      </c>
      <c r="K1828" s="1" t="s">
        <v>2944</v>
      </c>
      <c r="M1828" s="1" t="str">
        <f>IF(db[[#This Row],[QTY/ CTN]]="","",SUBSTITUTE(SUBSTITUTE(SUBSTITUTE(db[[#This Row],[QTY/ CTN]]," ","_",2),"(",""),")","")&amp;"_")</f>
        <v>48 BOX_50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50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50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2400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pensil2bkayagikyof122b2coklat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3584</v>
      </c>
      <c r="E1829" s="4" t="s">
        <v>3583</v>
      </c>
      <c r="F1829" s="56"/>
      <c r="H1829" s="34" t="e">
        <f>IF(db[[#This Row],[NB NOTA_C]]="","",COUNTIF([2]!B_MSK[concat],db[[#This Row],[NB NOTA_C]]))</f>
        <v>#REF!</v>
      </c>
      <c r="I1829" s="7" t="s">
        <v>2798</v>
      </c>
      <c r="J1829" s="3" t="s">
        <v>2296</v>
      </c>
      <c r="K1829" s="1" t="s">
        <v>2973</v>
      </c>
      <c r="L1829" s="3"/>
      <c r="M1829" s="3" t="str">
        <f>IF(db[[#This Row],[QTY/ CTN]]="","",SUBSTITUTE(SUBSTITUTE(SUBSTITUTE(db[[#This Row],[QTY/ CTN]]," ","_",2),"(",""),")","")&amp;"_")</f>
        <v>360 PCS_</v>
      </c>
      <c r="N1829" s="3">
        <f>IF(db[[#This Row],[H_QTY/ CTN]]="","",SEARCH("_",db[[#This Row],[H_QTY/ CTN]]))</f>
        <v>8</v>
      </c>
      <c r="O1829" s="3">
        <f>IF(db[[#This Row],[H_QTY/ CTN]]="","",LEN(db[[#This Row],[H_QTY/ CTN]]))</f>
        <v>8</v>
      </c>
      <c r="P1829" s="95" t="str">
        <f>IF(db[[#This Row],[H_QTY/ CTN]]="","",LEFT(db[[#This Row],[H_QTY/ CTN]],db[[#This Row],[H_1]]-1))</f>
        <v>360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360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360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pwtwinkycp1224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2116</v>
      </c>
      <c r="E1830" s="4" t="s">
        <v>2681</v>
      </c>
      <c r="F1830" s="56"/>
      <c r="H1830" s="32" t="e">
        <f>IF(db[[#This Row],[NB NOTA_C]]="","",COUNTIF([2]!B_MSK[concat],db[[#This Row],[NB NOTA_C]]))</f>
        <v>#REF!</v>
      </c>
      <c r="I1830" s="7" t="s">
        <v>1695</v>
      </c>
      <c r="J1830" s="3" t="s">
        <v>2286</v>
      </c>
      <c r="K1830" s="1" t="s">
        <v>2976</v>
      </c>
      <c r="M1830" s="1" t="str">
        <f>IF(db[[#This Row],[QTY/ CTN]]="","",SUBSTITUTE(SUBSTITUTE(SUBSTITUTE(db[[#This Row],[QTY/ CTN]]," ","_",2),"(",""),")","")&amp;"_")</f>
        <v>288 SET_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288 SET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288</v>
      </c>
      <c r="S1830" s="95" t="str">
        <f>IF(db[[#This Row],[QTY/ CTN B]]="","",RIGHT(db[[#This Row],[QTY/ CTN B]],LEN(db[[#This Row],[QTY/ CTN B]])-SEARCH(" ",db[[#This Row],[QTY/ CTN B]],1)))</f>
        <v>SET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288</v>
      </c>
      <c r="Y1830" s="95" t="str">
        <f>IF(db[[#This Row],[STN K]]="",IF(db[[#This Row],[STN TG]]="",db[[#This Row],[STN B]],db[[#This Row],[STN TG]]),db[[#This Row],[STN K]])</f>
        <v>SET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pensilzhonghua6925b2boval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3203</v>
      </c>
      <c r="E1831" s="4" t="s">
        <v>3198</v>
      </c>
      <c r="F1831" s="56"/>
      <c r="H1831" s="32" t="e">
        <f>IF(db[[#This Row],[NB NOTA_C]]="","",COUNTIF([2]!B_MSK[concat],db[[#This Row],[NB NOTA_C]]))</f>
        <v>#REF!</v>
      </c>
      <c r="I1831" s="7" t="s">
        <v>1719</v>
      </c>
      <c r="J1831" s="3" t="s">
        <v>2282</v>
      </c>
      <c r="K1831" s="1" t="s">
        <v>2973</v>
      </c>
      <c r="L1831" s="3"/>
      <c r="M1831" s="3" t="str">
        <f>IF(db[[#This Row],[QTY/ CTN]]="","",SUBSTITUTE(SUBSTITUTE(SUBSTITUTE(db[[#This Row],[QTY/ CTN]]," ","_",2),"(",""),")","")&amp;"_")</f>
        <v>40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40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40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pensilzhonghua692b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5552</v>
      </c>
      <c r="E1832" s="4" t="s">
        <v>5551</v>
      </c>
      <c r="F1832" s="56"/>
      <c r="H1832" s="32" t="e">
        <f>IF(db[[#This Row],[NB NOTA_C]]="","",COUNTIF([2]!B_MSK[concat],db[[#This Row],[NB NOTA_C]]))</f>
        <v>#REF!</v>
      </c>
      <c r="I1832" s="7" t="s">
        <v>1719</v>
      </c>
      <c r="J1832" s="3" t="s">
        <v>1853</v>
      </c>
      <c r="K1832" s="1" t="s">
        <v>2973</v>
      </c>
      <c r="L1832" s="3"/>
      <c r="M1832" s="3" t="str">
        <f>IF(db[[#This Row],[QTY/ CTN]]="","",SUBSTITUTE(SUBSTITUTE(SUBSTITUTE(db[[#This Row],[QTY/ CTN]]," ","_",2),"(",""),")","")&amp;"_")</f>
        <v>10 BOX_</v>
      </c>
      <c r="N1832" s="3">
        <f>IF(db[[#This Row],[H_QTY/ CTN]]="","",SEARCH("_",db[[#This Row],[H_QTY/ CTN]]))</f>
        <v>7</v>
      </c>
      <c r="O1832" s="3">
        <f>IF(db[[#This Row],[H_QTY/ CTN]]="","",LEN(db[[#This Row],[H_QTY/ CTN]]))</f>
        <v>7</v>
      </c>
      <c r="P1832" s="98" t="str">
        <f>IF(db[[#This Row],[H_QTY/ CTN]]="","",LEFT(db[[#This Row],[H_QTY/ CTN]],db[[#This Row],[H_1]]-1))</f>
        <v>10 BOX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10</v>
      </c>
      <c r="S1832" s="95" t="str">
        <f>IF(db[[#This Row],[QTY/ CTN B]]="","",RIGHT(db[[#This Row],[QTY/ CTN B]],LEN(db[[#This Row],[QTY/ CTN B]])-SEARCH(" ",db[[#This Row],[QTY/ CTN B]],1)))</f>
        <v>BOX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10</v>
      </c>
      <c r="Y1832" s="95" t="str">
        <f>IF(db[[#This Row],[STN K]]="",IF(db[[#This Row],[STN TG]]="",db[[#This Row],[STN B]],db[[#This Row],[STN TG]]),db[[#This Row],[STN K]])</f>
        <v>BOX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pensilzhonghuamb120kecil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2102</v>
      </c>
      <c r="E1833" s="4" t="s">
        <v>3157</v>
      </c>
      <c r="F1833" s="56"/>
      <c r="H1833" s="32" t="e">
        <f>IF(db[[#This Row],[NB NOTA_C]]="","",COUNTIF([2]!B_MSK[concat],db[[#This Row],[NB NOTA_C]]))</f>
        <v>#REF!</v>
      </c>
      <c r="I1833" s="7" t="s">
        <v>2271</v>
      </c>
      <c r="J1833" s="3" t="s">
        <v>1749</v>
      </c>
      <c r="K1833" s="1" t="s">
        <v>2973</v>
      </c>
      <c r="M1833" s="1" t="str">
        <f>IF(db[[#This Row],[QTY/ CTN]]="","",SUBSTITUTE(SUBSTITUTE(SUBSTITUTE(db[[#This Row],[QTY/ CTN]]," ","_",2),"(",""),")","")&amp;"_")</f>
        <v>30 GRS_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30 GRS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30</v>
      </c>
      <c r="S1833" s="95" t="str">
        <f>IF(db[[#This Row],[QTY/ CTN B]]="","",RIGHT(db[[#This Row],[QTY/ CTN B]],LEN(db[[#This Row],[QTY/ CTN B]])-SEARCH(" ",db[[#This Row],[QTY/ CTN B]],1)))</f>
        <v>GRS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3" s="95">
        <f>IF(db[[#This Row],[STN K]]="","",IF(db[[#This Row],[STN TG]]="LSN",12,""))</f>
        <v>12</v>
      </c>
      <c r="W1833" s="95" t="str">
        <f>IF(db[[#This Row],[STN TG]]="LSN","PCS","")</f>
        <v>PCS</v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1" t="str">
        <f>LOWER(SUBSTITUTE(SUBSTITUTE(SUBSTITUTE(SUBSTITUTE(SUBSTITUTE(SUBSTITUTE(db[[#This Row],[NB BM]]," ",),".",""),"-",""),"(",""),")",""),"/",""))</f>
        <v>standpenjkpsgp147hitam</v>
      </c>
      <c r="B1834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791</v>
      </c>
      <c r="E1834" s="4" t="s">
        <v>3455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1692</v>
      </c>
      <c r="J1834" s="1" t="s">
        <v>1776</v>
      </c>
      <c r="K1834" s="1" t="s">
        <v>2972</v>
      </c>
      <c r="M1834" s="1" t="str">
        <f>IF(db[[#This Row],[QTY/ CTN]]="","",SUBSTITUTE(SUBSTITUTE(SUBSTITUTE(db[[#This Row],[QTY/ CTN]]," ","_",2),"(",""),")","")&amp;"_")</f>
        <v>48 LSN_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8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markerpermanenjkpm34hitam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5" s="1" t="s">
        <v>4448</v>
      </c>
      <c r="E1835" s="4" t="s">
        <v>4447</v>
      </c>
      <c r="F1835" s="56" t="s">
        <v>5358</v>
      </c>
      <c r="G1835" s="1" t="s">
        <v>1681</v>
      </c>
      <c r="H1835" s="34" t="e">
        <f>IF(db[[#This Row],[NB NOTA_C]]="","",COUNTIF([2]!B_MSK[concat],db[[#This Row],[NB NOTA_C]]))</f>
        <v>#REF!</v>
      </c>
      <c r="I1835" s="7" t="s">
        <v>1692</v>
      </c>
      <c r="J1835" s="3" t="s">
        <v>1776</v>
      </c>
      <c r="K1835" s="1" t="s">
        <v>2977</v>
      </c>
      <c r="L1835" s="3"/>
      <c r="M1835" s="3" t="str">
        <f>IF(db[[#This Row],[QTY/ CTN]]="","",SUBSTITUTE(SUBSTITUTE(SUBSTITUTE(db[[#This Row],[QTY/ CTN]]," ","_",2),"(",""),")","")&amp;"_")</f>
        <v>48 LSN_</v>
      </c>
      <c r="N1835" s="3">
        <f>IF(db[[#This Row],[H_QTY/ CTN]]="","",SEARCH("_",db[[#This Row],[H_QTY/ CTN]]))</f>
        <v>7</v>
      </c>
      <c r="O1835" s="3">
        <f>IF(db[[#This Row],[H_QTY/ CTN]]="","",LEN(db[[#This Row],[H_QTY/ CTN]]))</f>
        <v>7</v>
      </c>
      <c r="P1835" s="95" t="str">
        <f>IF(db[[#This Row],[H_QTY/ CTN]]="","",LEFT(db[[#This Row],[H_QTY/ CTN]],db[[#This Row],[H_1]]-1))</f>
        <v>48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48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576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28" t="str">
        <f>LOWER(SUBSTITUTE(SUBSTITUTE(SUBSTITUTE(SUBSTITUTE(SUBSTITUTE(SUBSTITUTE(db[[#This Row],[NB BM]]," ",),".",""),"-",""),"(",""),")",""),"/",""))</f>
        <v>asahan038</v>
      </c>
      <c r="B1836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6" s="28" t="str">
        <f>LOWER(SUBSTITUTE(SUBSTITUTE(SUBSTITUTE(SUBSTITUTE(SUBSTITUTE(SUBSTITUTE(SUBSTITUTE(SUBSTITUTE(SUBSTITUTE(db[[#This Row],[NB PAJAK]]," ",""),"-",""),"(",""),")",""),".",""),",",""),"/",""),"""",""),"+",""))</f>
        <v/>
      </c>
      <c r="D1836" s="29" t="s">
        <v>4540</v>
      </c>
      <c r="E1836" s="30" t="s">
        <v>4538</v>
      </c>
      <c r="F1836" s="66"/>
      <c r="G1836" s="29"/>
      <c r="H1836" s="36" t="e">
        <f>IF(db[[#This Row],[NB NOTA_C]]="","",COUNTIF([2]!B_MSK[concat],db[[#This Row],[NB NOTA_C]]))</f>
        <v>#REF!</v>
      </c>
      <c r="I1836" s="31" t="s">
        <v>1698</v>
      </c>
      <c r="J1836" s="28" t="s">
        <v>1739</v>
      </c>
      <c r="K1836" s="29" t="s">
        <v>2942</v>
      </c>
      <c r="L1836" s="28"/>
      <c r="M1836" s="28" t="str">
        <f>IF(db[[#This Row],[QTY/ CTN]]="","",SUBSTITUTE(SUBSTITUTE(SUBSTITUTE(db[[#This Row],[QTY/ CTN]]," ","_",2),"(",""),")","")&amp;"_")</f>
        <v>96 LSN_</v>
      </c>
      <c r="N1836" s="28">
        <f>IF(db[[#This Row],[H_QTY/ CTN]]="","",SEARCH("_",db[[#This Row],[H_QTY/ CTN]]))</f>
        <v>7</v>
      </c>
      <c r="O1836" s="28">
        <f>IF(db[[#This Row],[H_QTY/ CTN]]="","",LEN(db[[#This Row],[H_QTY/ CTN]]))</f>
        <v>7</v>
      </c>
      <c r="P1836" s="104" t="str">
        <f>IF(db[[#This Row],[H_QTY/ CTN]]="","",LEFT(db[[#This Row],[H_QTY/ CTN]],db[[#This Row],[H_1]]-1))</f>
        <v>96 LSN</v>
      </c>
      <c r="Q1836" s="104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96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1152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asahanpayu823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4018</v>
      </c>
      <c r="E1837" s="21" t="s">
        <v>4008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1698</v>
      </c>
      <c r="J1837" s="16" t="s">
        <v>1728</v>
      </c>
      <c r="K1837" s="17" t="s">
        <v>2942</v>
      </c>
      <c r="L1837" s="16"/>
      <c r="M1837" s="16" t="str">
        <f>IF(db[[#This Row],[QTY/ CTN]]="","",SUBSTITUTE(SUBSTITUTE(SUBSTITUTE(db[[#This Row],[QTY/ CTN]]," ","_",2),"(",""),")","")&amp;"_")</f>
        <v>120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120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120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asahanpayu824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4709</v>
      </c>
      <c r="E1838" s="21" t="s">
        <v>4710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3351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121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121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121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121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asahanpayu825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4020</v>
      </c>
      <c r="E1839" s="21" t="s">
        <v>4010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1728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asahanpayu826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4019</v>
      </c>
      <c r="E1840" s="21" t="s">
        <v>4009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asahanpayu829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4021</v>
      </c>
      <c r="E1841" s="21" t="s">
        <v>4011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asahanpayu830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4022</v>
      </c>
      <c r="E1842" s="21" t="s">
        <v>4012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asahanpayu835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4023</v>
      </c>
      <c r="E1843" s="21" t="s">
        <v>4013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asahanpayu844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4024</v>
      </c>
      <c r="E1844" s="21" t="s">
        <v>4014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asahanpayu845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4025</v>
      </c>
      <c r="E1845" s="21" t="s">
        <v>4015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asahanpayu846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4026</v>
      </c>
      <c r="E1846" s="21" t="s">
        <v>4016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asahanpayu851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7" t="s">
        <v>4027</v>
      </c>
      <c r="E1847" s="21" t="s">
        <v>4017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6" t="str">
        <f>LOWER(SUBSTITUTE(SUBSTITUTE(SUBSTITUTE(SUBSTITUTE(SUBSTITUTE(SUBSTITUTE(db[[#This Row],[NB BM]]," ",),".",""),"-",""),"(",""),")",""),"/",""))</f>
        <v>asahanpayu857</v>
      </c>
      <c r="B1848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8" s="16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4708</v>
      </c>
      <c r="E1848" s="21" t="s">
        <v>4707</v>
      </c>
      <c r="F1848" s="57"/>
      <c r="G1848" s="17"/>
      <c r="H1848" s="33" t="e">
        <f>IF(db[[#This Row],[NB NOTA_C]]="","",COUNTIF([2]!B_MSK[concat],db[[#This Row],[NB NOTA_C]]))</f>
        <v>#REF!</v>
      </c>
      <c r="I1848" s="18" t="s">
        <v>1698</v>
      </c>
      <c r="J1848" s="16" t="s">
        <v>1728</v>
      </c>
      <c r="K1848" s="17" t="s">
        <v>2942</v>
      </c>
      <c r="L1848" s="16"/>
      <c r="M1848" s="16" t="str">
        <f>IF(db[[#This Row],[QTY/ CTN]]="","",SUBSTITUTE(SUBSTITUTE(SUBSTITUTE(db[[#This Row],[QTY/ CTN]]," ","_",2),"(",""),")","")&amp;"_")</f>
        <v>120 PCS_</v>
      </c>
      <c r="N1848" s="16">
        <f>IF(db[[#This Row],[H_QTY/ CTN]]="","",SEARCH("_",db[[#This Row],[H_QTY/ CTN]]))</f>
        <v>8</v>
      </c>
      <c r="O1848" s="16">
        <f>IF(db[[#This Row],[H_QTY/ CTN]]="","",LEN(db[[#This Row],[H_QTY/ CTN]]))</f>
        <v>8</v>
      </c>
      <c r="P1848" s="99" t="str">
        <f>IF(db[[#This Row],[H_QTY/ CTN]]="","",LEFT(db[[#This Row],[H_QTY/ CTN]],db[[#This Row],[H_1]]-1))</f>
        <v>120 PCS</v>
      </c>
      <c r="Q1848" s="99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asahanpayupu823miniayam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3891</v>
      </c>
      <c r="E1849" s="4" t="s">
        <v>3882</v>
      </c>
      <c r="F1849" s="56"/>
      <c r="H1849" s="34" t="e">
        <f>IF(db[[#This Row],[NB NOTA_C]]="","",COUNTIF([2]!B_MSK[concat],db[[#This Row],[NB NOTA_C]]))</f>
        <v>#REF!</v>
      </c>
      <c r="I1849" s="7" t="s">
        <v>1698</v>
      </c>
      <c r="J1849" s="3" t="s">
        <v>3900</v>
      </c>
      <c r="K1849" s="1" t="s">
        <v>2942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asahanpayupu824minigajah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3893</v>
      </c>
      <c r="E1850" s="4" t="s">
        <v>3883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asahanpayupu825minikuda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3892</v>
      </c>
      <c r="E1851" s="4" t="s">
        <v>3884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asahanpayupu829bebek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3894</v>
      </c>
      <c r="E1852" s="4" t="s">
        <v>3885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asahanpayupu830minikupu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3895</v>
      </c>
      <c r="E1853" s="4" t="s">
        <v>3886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asahanpayupu835minilumba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3896</v>
      </c>
      <c r="E1854" s="4" t="s">
        <v>3887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asahanpayupu844miniloco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3897</v>
      </c>
      <c r="E1855" s="4" t="s">
        <v>3888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asahanpayupu845minikepiting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3952</v>
      </c>
      <c r="E1856" s="4" t="s">
        <v>3920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asahanpayupu846minikudagoyang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3898</v>
      </c>
      <c r="E1857" s="4" t="s">
        <v>3889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asahanpayupu851minipermen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3899</v>
      </c>
      <c r="E1858" s="4" t="s">
        <v>3890</v>
      </c>
      <c r="F1858" s="56"/>
      <c r="H1858" s="34" t="e">
        <f>IF(db[[#This Row],[NB NOTA_C]]="","",COUNTIF([2]!B_MSK[concat],db[[#This Row],[NB NOTA_C]]))</f>
        <v>#REF!</v>
      </c>
      <c r="I1858" s="7" t="s">
        <v>1698</v>
      </c>
      <c r="J1858" s="3" t="s">
        <v>3900</v>
      </c>
      <c r="K1858" s="1" t="s">
        <v>2942</v>
      </c>
      <c r="L1858" s="3"/>
      <c r="M1858" s="3" t="str">
        <f>IF(db[[#This Row],[QTY/ CTN]]="","",SUBSTITUTE(SUBSTITUTE(SUBSTITUTE(db[[#This Row],[QTY/ CTN]]," ","_",2),"(",""),")","")&amp;"_")</f>
        <v>120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5" t="str">
        <f>IF(db[[#This Row],[H_QTY/ CTN]]="","",LEFT(db[[#This Row],[H_QTY/ CTN]],db[[#This Row],[H_1]]-1))</f>
        <v>120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120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120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16" t="str">
        <f>LOWER(SUBSTITUTE(SUBSTITUTE(SUBSTITUTE(SUBSTITUTE(SUBSTITUTE(SUBSTITUTE(db[[#This Row],[NB BM]]," ",),".",""),"-",""),"(",""),")",""),"/",""))</f>
        <v>asahantr385hippo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4165</v>
      </c>
      <c r="E1859" s="21" t="s">
        <v>4164</v>
      </c>
      <c r="F1859" s="57"/>
      <c r="G1859" s="17"/>
      <c r="H1859" s="33" t="e">
        <f>IF(db[[#This Row],[NB NOTA_C]]="","",COUNTIF([2]!B_MSK[concat],db[[#This Row],[NB NOTA_C]]))</f>
        <v>#REF!</v>
      </c>
      <c r="I1859" s="18" t="s">
        <v>1698</v>
      </c>
      <c r="J1859" s="16" t="s">
        <v>4166</v>
      </c>
      <c r="K1859" s="17" t="s">
        <v>2942</v>
      </c>
      <c r="L1859" s="16"/>
      <c r="M1859" s="16" t="str">
        <f>IF(db[[#This Row],[QTY/ CTN]]="","",SUBSTITUTE(SUBSTITUTE(SUBSTITUTE(db[[#This Row],[QTY/ CTN]]," ","_",2),"(",""),")","")&amp;"_")</f>
        <v>60 BOX_54 PCS_</v>
      </c>
      <c r="N1859" s="16">
        <f>IF(db[[#This Row],[H_QTY/ CTN]]="","",SEARCH("_",db[[#This Row],[H_QTY/ CTN]]))</f>
        <v>7</v>
      </c>
      <c r="O1859" s="16">
        <f>IF(db[[#This Row],[H_QTY/ CTN]]="","",LEN(db[[#This Row],[H_QTY/ CTN]]))</f>
        <v>14</v>
      </c>
      <c r="P1859" s="99" t="str">
        <f>IF(db[[#This Row],[H_QTY/ CTN]]="","",LEFT(db[[#This Row],[H_QTY/ CTN]],db[[#This Row],[H_1]]-1))</f>
        <v>60 BOX</v>
      </c>
      <c r="Q1859" s="99" t="str">
        <f>IF(NOT(db[[#This Row],[H_1]]=db[[#This Row],[H_2]]),MID(db[[#This Row],[H_QTY/ CTN]],db[[#This Row],[H_1]]+1,db[[#This Row],[H_2]]-db[[#This Row],[H_1]]-1),"")</f>
        <v>54 PCS</v>
      </c>
      <c r="R1859" s="95" t="str">
        <f>IF(db[[#This Row],[QTY/ CTN B]]="","",LEFT(db[[#This Row],[QTY/ CTN B]],SEARCH(" ",db[[#This Row],[QTY/ CTN B]],1)-1))</f>
        <v>60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>54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3240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pianikalovelybiru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2725</v>
      </c>
      <c r="E1860" s="4" t="s">
        <v>2695</v>
      </c>
      <c r="F1860" s="56"/>
      <c r="H1860" s="32" t="e">
        <f>IF(db[[#This Row],[NB NOTA_C]]="","",COUNTIF([2]!B_MSK[concat],db[[#This Row],[NB NOTA_C]]))</f>
        <v>#REF!</v>
      </c>
      <c r="I1860" s="7" t="s">
        <v>1721</v>
      </c>
      <c r="J1860" s="3" t="s">
        <v>2694</v>
      </c>
      <c r="K1860" s="1" t="s">
        <v>2951</v>
      </c>
      <c r="M1860" s="1" t="str">
        <f>IF(db[[#This Row],[QTY/ CTN]]="","",SUBSTITUTE(SUBSTITUTE(SUBSTITUTE(db[[#This Row],[QTY/ CTN]]," ","_",2),"(",""),")","")&amp;"_")</f>
        <v>10 SET_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pianikak2799bbiru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4823</v>
      </c>
      <c r="E1861" s="4" t="s">
        <v>4822</v>
      </c>
      <c r="F1861" s="56"/>
      <c r="H1861" s="34" t="e">
        <f>IF(db[[#This Row],[NB NOTA_C]]="","",COUNTIF([2]!B_MSK[concat],db[[#This Row],[NB NOTA_C]]))</f>
        <v>#REF!</v>
      </c>
      <c r="I1861" s="7" t="s">
        <v>4824</v>
      </c>
      <c r="J1861" s="3" t="s">
        <v>2694</v>
      </c>
      <c r="K1861" s="1" t="s">
        <v>2951</v>
      </c>
      <c r="L1861" s="3"/>
      <c r="M1861" s="3" t="str">
        <f>IF(db[[#This Row],[QTY/ CTN]]="","",SUBSTITUTE(SUBSTITUTE(SUBSTITUTE(db[[#This Row],[QTY/ CTN]]," ","_",2),"(",""),")","")&amp;"_")</f>
        <v>10 SET_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SET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SET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pianikadhboxpremium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4" t="s">
        <v>5486</v>
      </c>
      <c r="E1862" s="4" t="s">
        <v>5485</v>
      </c>
      <c r="F1862" s="56"/>
      <c r="G1862" s="1" t="s">
        <v>1682</v>
      </c>
      <c r="H1862" s="34" t="e">
        <f>IF(db[[#This Row],[NB NOTA_C]]="","",COUNTIF([2]!B_MSK[concat],db[[#This Row],[NB NOTA_C]]))</f>
        <v>#REF!</v>
      </c>
      <c r="I1862" s="7" t="s">
        <v>5487</v>
      </c>
      <c r="J1862" s="3" t="s">
        <v>2201</v>
      </c>
      <c r="K1862" s="1" t="s">
        <v>2951</v>
      </c>
      <c r="L1862" s="3"/>
      <c r="M1862" s="3" t="str">
        <f>IF(db[[#This Row],[QTY/ CTN]]="","",SUBSTITUTE(SUBSTITUTE(SUBSTITUTE(db[[#This Row],[QTY/ CTN]]," ","_",2),"(",""),")","")&amp;"_")</f>
        <v>10 PCS_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9" t="str">
        <f>LOWER(SUBSTITUTE(SUBSTITUTE(SUBSTITUTE(SUBSTITUTE(SUBSTITUTE(SUBSTITUTE(db[[#This Row],[NB BM]]," ",),".",""),"-",""),"(",""),")",""),"/",""))</f>
        <v>pianikafluffy+hardcasebiru</v>
      </c>
      <c r="B1863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3" s="9" t="str">
        <f>LOWER(SUBSTITUTE(SUBSTITUTE(SUBSTITUTE(SUBSTITUTE(SUBSTITUTE(SUBSTITUTE(SUBSTITUTE(SUBSTITUTE(SUBSTITUTE(db[[#This Row],[NB PAJAK]]," ",""),"-",""),"(",""),")",""),".",""),",",""),"/",""),"""",""),"+",""))</f>
        <v/>
      </c>
      <c r="D1863" s="8" t="s">
        <v>3513</v>
      </c>
      <c r="E1863" s="20" t="s">
        <v>3512</v>
      </c>
      <c r="F1863" s="2"/>
      <c r="G1863" s="1" t="s">
        <v>1682</v>
      </c>
      <c r="H1863" s="32" t="e">
        <f>IF(db[[#This Row],[NB NOTA_C]]="","",COUNTIF([2]!B_MSK[concat],db[[#This Row],[NB NOTA_C]]))</f>
        <v>#REF!</v>
      </c>
      <c r="I1863" s="6" t="s">
        <v>1700</v>
      </c>
      <c r="J1863" s="1" t="s">
        <v>2201</v>
      </c>
      <c r="K1863" s="1" t="s">
        <v>2951</v>
      </c>
      <c r="M1863" s="1" t="str">
        <f>IF(db[[#This Row],[QTY/ CTN]]="","",SUBSTITUTE(SUBSTITUTE(SUBSTITUTE(db[[#This Row],[QTY/ CTN]]," ","_",2),"(",""),")","")&amp;"_")</f>
        <v>10 PCS_</v>
      </c>
      <c r="N1863" s="1">
        <f>IF(db[[#This Row],[H_QTY/ CTN]]="","",SEARCH("_",db[[#This Row],[H_QTY/ CTN]]))</f>
        <v>7</v>
      </c>
      <c r="O1863" s="1">
        <f>IF(db[[#This Row],[H_QTY/ CTN]]="","",LEN(db[[#This Row],[H_QTY/ CTN]]))</f>
        <v>7</v>
      </c>
      <c r="P1863" s="98" t="str">
        <f>IF(db[[#This Row],[H_QTY/ CTN]]="","",LEFT(db[[#This Row],[H_QTY/ CTN]],db[[#This Row],[H_1]]-1))</f>
        <v>10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pianikagambartz32bcowok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4485</v>
      </c>
      <c r="E1864" s="4" t="s">
        <v>4483</v>
      </c>
      <c r="F1864" s="56"/>
      <c r="G1864" s="1" t="s">
        <v>1682</v>
      </c>
      <c r="H1864" s="34" t="e">
        <f>IF(db[[#This Row],[NB NOTA_C]]="","",COUNTIF([2]!B_MSK[concat],db[[#This Row],[NB NOTA_C]]))</f>
        <v>#REF!</v>
      </c>
      <c r="I1864" s="7" t="s">
        <v>2276</v>
      </c>
      <c r="J1864" s="3" t="s">
        <v>1854</v>
      </c>
      <c r="K1864" s="1" t="s">
        <v>2951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pianikagambartz32gcewek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4486</v>
      </c>
      <c r="E1865" s="4" t="s">
        <v>4484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2276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pianikamarvel32tasmrqm32b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4480</v>
      </c>
      <c r="E1866" s="4" t="s">
        <v>4479</v>
      </c>
      <c r="F1866" s="56"/>
      <c r="G1866" s="1" t="s">
        <v>1682</v>
      </c>
      <c r="H1866" s="34" t="e">
        <f>IF(db[[#This Row],[NB NOTA_C]]="","",COUNTIF([2]!B_MSK[concat],db[[#This Row],[NB NOTA_C]]))</f>
        <v>#REF!</v>
      </c>
      <c r="I1866" s="7" t="s">
        <v>1695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pianikakopermarvel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3615</v>
      </c>
      <c r="E1867" s="4" t="s">
        <v>3614</v>
      </c>
      <c r="F1867" s="56"/>
      <c r="G1867" s="1"/>
      <c r="H1867" s="34" t="e">
        <f>IF(db[[#This Row],[NB NOTA_C]]="","",COUNTIF([2]!B_MSK[concat],db[[#This Row],[NB NOTA_C]]))</f>
        <v>#REF!</v>
      </c>
      <c r="I1867" s="7" t="s">
        <v>2798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5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pianikamusikamul32k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3256</v>
      </c>
      <c r="E1868" s="4" t="s">
        <v>3255</v>
      </c>
      <c r="F1868" s="56"/>
      <c r="G1868" s="1"/>
      <c r="H1868" s="32" t="e">
        <f>IF(db[[#This Row],[NB NOTA_C]]="","",COUNTIF([2]!B_MSK[concat],db[[#This Row],[NB NOTA_C]]))</f>
        <v>#REF!</v>
      </c>
      <c r="I1868" s="7" t="s">
        <v>2798</v>
      </c>
      <c r="J1868" s="3" t="s">
        <v>1854</v>
      </c>
      <c r="K1868" s="1" t="s">
        <v>2951</v>
      </c>
      <c r="L1868" s="3"/>
      <c r="M1868" s="3" t="str">
        <f>IF(db[[#This Row],[QTY/ CTN]]="","",SUBSTITUTE(SUBSTITUTE(SUBSTITUTE(db[[#This Row],[QTY/ CTN]]," ","_",2),"(",""),")","")&amp;"_")</f>
        <v>12 PCS_</v>
      </c>
      <c r="N1868" s="3">
        <f>IF(db[[#This Row],[H_QTY/ CTN]]="","",SEARCH("_",db[[#This Row],[H_QTY/ CTN]]))</f>
        <v>7</v>
      </c>
      <c r="O1868" s="3">
        <f>IF(db[[#This Row],[H_QTY/ CTN]]="","",LEN(db[[#This Row],[H_QTY/ CTN]]))</f>
        <v>7</v>
      </c>
      <c r="P1868" s="98" t="str">
        <f>IF(db[[#This Row],[H_QTY/ CTN]]="","",LEFT(db[[#This Row],[H_QTY/ CTN]],db[[#This Row],[H_1]]-1))</f>
        <v>12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pitagold1cm19goldgliter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2106</v>
      </c>
      <c r="E1869" s="4" t="s">
        <v>3452</v>
      </c>
      <c r="F1869" s="24"/>
      <c r="G1869" s="1"/>
      <c r="H1869" s="32" t="e">
        <f>IF(db[[#This Row],[NB NOTA_C]]="","",COUNTIF([2]!B_MSK[concat],db[[#This Row],[NB NOTA_C]]))</f>
        <v>#REF!</v>
      </c>
      <c r="I1869" s="7" t="s">
        <v>2280</v>
      </c>
      <c r="J1869" s="3" t="s">
        <v>1728</v>
      </c>
      <c r="K1869" s="1" t="s">
        <v>2951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pitagold1cm19silvergliter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2107</v>
      </c>
      <c r="E1870" s="4" t="s">
        <v>3445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1728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120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120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pitagold2cm20goldgliter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2108</v>
      </c>
      <c r="E1871" s="4" t="s">
        <v>3444</v>
      </c>
      <c r="F1871" s="56"/>
      <c r="G1871" s="1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1726</v>
      </c>
      <c r="K1871" s="1" t="s">
        <v>2951</v>
      </c>
      <c r="L1871" s="1"/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pitagold2cm20silverglitter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2109</v>
      </c>
      <c r="E1872" s="4" t="s">
        <v>3443</v>
      </c>
      <c r="F1872" s="56"/>
      <c r="H1872" s="32" t="e">
        <f>IF(db[[#This Row],[NB NOTA_C]]="","",COUNTIF([2]!B_MSK[concat],db[[#This Row],[NB NOTA_C]]))</f>
        <v>#REF!</v>
      </c>
      <c r="I1872" s="7" t="s">
        <v>2280</v>
      </c>
      <c r="J1872" s="3" t="s">
        <v>1726</v>
      </c>
      <c r="K1872" s="1" t="s">
        <v>2951</v>
      </c>
      <c r="M1872" s="1" t="str">
        <f>IF(db[[#This Row],[QTY/ CTN]]="","",SUBSTITUTE(SUBSTITUTE(SUBSTITUTE(db[[#This Row],[QTY/ CTN]]," ","_",2),"(",""),")","")&amp;"_")</f>
        <v>60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60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60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60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5559</v>
      </c>
      <c r="E1873" s="4" t="s">
        <v>5556</v>
      </c>
      <c r="F1873" s="56"/>
      <c r="H1873" s="32" t="e">
        <f>IF(db[[#This Row],[NB NOTA_C]]="","",COUNTIF([2]!B_MSK[concat],db[[#This Row],[NB NOTA_C]]))</f>
        <v>#REF!</v>
      </c>
      <c r="I1873" s="42" t="s">
        <v>2280</v>
      </c>
      <c r="J1873" s="38" t="s">
        <v>4729</v>
      </c>
      <c r="K1873" s="39" t="s">
        <v>2974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pitajepangmotifpolosmixb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5558</v>
      </c>
      <c r="E1874" s="4" t="s">
        <v>5557</v>
      </c>
      <c r="F1874" s="56"/>
      <c r="H1874" s="32" t="e">
        <f>IF(db[[#This Row],[NB NOTA_C]]="","",COUNTIF([2]!B_MSK[concat],db[[#This Row],[NB NOTA_C]]))</f>
        <v>#REF!</v>
      </c>
      <c r="I1874" s="42" t="s">
        <v>2280</v>
      </c>
      <c r="J1874" s="38" t="s">
        <v>4729</v>
      </c>
      <c r="K1874" s="39" t="s">
        <v>2974</v>
      </c>
      <c r="M1874" s="1" t="str">
        <f>IF(db[[#This Row],[QTY/ CTN]]="","",SUBSTITUTE(SUBSTITUTE(SUBSTITUTE(db[[#This Row],[QTY/ CTN]]," ","_",2),"(",""),")","")&amp;"_")</f>
        <v>1 CTN_</v>
      </c>
      <c r="N1874" s="1">
        <f>IF(db[[#This Row],[H_QTY/ CTN]]="","",SEARCH("_",db[[#This Row],[H_QTY/ CTN]]))</f>
        <v>6</v>
      </c>
      <c r="O1874" s="1">
        <f>IF(db[[#This Row],[H_QTY/ CTN]]="","",LEN(db[[#This Row],[H_QTY/ CTN]]))</f>
        <v>6</v>
      </c>
      <c r="P1874" s="98" t="str">
        <f>IF(db[[#This Row],[H_QTY/ CTN]]="","",LEFT(db[[#This Row],[H_QTY/ CTN]],db[[#This Row],[H_1]]-1))</f>
        <v>1 CTN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8" t="str">
        <f>LOWER(SUBSTITUTE(SUBSTITUTE(SUBSTITUTE(SUBSTITUTE(SUBSTITUTE(SUBSTITUTE(db[[#This Row],[NB BM]]," ",),".",""),"-",""),"(",""),")",""),"/",""))</f>
        <v>pitajepanglistgoldb040</v>
      </c>
      <c r="B187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5" s="38" t="str">
        <f>LOWER(SUBSTITUTE(SUBSTITUTE(SUBSTITUTE(SUBSTITUTE(SUBSTITUTE(SUBSTITUTE(SUBSTITUTE(SUBSTITUTE(SUBSTITUTE(db[[#This Row],[NB PAJAK]]," ",""),"-",""),"(",""),")",""),".",""),",",""),"/",""),"""",""),"+",""))</f>
        <v/>
      </c>
      <c r="D1875" s="39" t="s">
        <v>4728</v>
      </c>
      <c r="E1875" s="40" t="s">
        <v>4727</v>
      </c>
      <c r="F1875" s="62"/>
      <c r="G1875" s="39"/>
      <c r="H1875" s="41" t="e">
        <f>IF(db[[#This Row],[NB NOTA_C]]="","",COUNTIF([2]!B_MSK[concat],db[[#This Row],[NB NOTA_C]]))</f>
        <v>#REF!</v>
      </c>
      <c r="I1875" s="42" t="s">
        <v>2280</v>
      </c>
      <c r="J1875" s="38" t="s">
        <v>4729</v>
      </c>
      <c r="K1875" s="39" t="s">
        <v>2974</v>
      </c>
      <c r="L1875" s="38"/>
      <c r="M1875" s="38" t="str">
        <f>IF(db[[#This Row],[QTY/ CTN]]="","",SUBSTITUTE(SUBSTITUTE(SUBSTITUTE(db[[#This Row],[QTY/ CTN]]," ","_",2),"(",""),")","")&amp;"_")</f>
        <v>1 CTN_</v>
      </c>
      <c r="N1875" s="38">
        <f>IF(db[[#This Row],[H_QTY/ CTN]]="","",SEARCH("_",db[[#This Row],[H_QTY/ CTN]]))</f>
        <v>6</v>
      </c>
      <c r="O1875" s="38">
        <f>IF(db[[#This Row],[H_QTY/ CTN]]="","",LEN(db[[#This Row],[H_QTY/ CTN]]))</f>
        <v>6</v>
      </c>
      <c r="P1875" s="100" t="str">
        <f>IF(db[[#This Row],[H_QTY/ CTN]]="","",LEFT(db[[#This Row],[H_QTY/ CTN]],db[[#This Row],[H_1]]-1))</f>
        <v>1 CTN</v>
      </c>
      <c r="Q1875" s="100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</v>
      </c>
      <c r="S1875" s="95" t="str">
        <f>IF(db[[#This Row],[QTY/ CTN B]]="","",RIGHT(db[[#This Row],[QTY/ CTN B]],LEN(db[[#This Row],[QTY/ CTN B]])-SEARCH(" ",db[[#This Row],[QTY/ CTN B]],1)))</f>
        <v>CTN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</v>
      </c>
      <c r="Y1875" s="95" t="str">
        <f>IF(db[[#This Row],[STN K]]="",IF(db[[#This Row],[STN TG]]="",db[[#This Row],[STN B]],db[[#This Row],[STN TG]]),db[[#This Row],[STN K]])</f>
        <v>CTN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pitatariklistemas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1297</v>
      </c>
      <c r="E1876" s="4" t="s">
        <v>1589</v>
      </c>
      <c r="F1876" s="56"/>
      <c r="G1876" s="1" t="s">
        <v>1682</v>
      </c>
      <c r="H1876" s="32" t="e">
        <f>IF(db[[#This Row],[NB NOTA_C]]="","",COUNTIF([2]!B_MSK[concat],db[[#This Row],[NB NOTA_C]]))</f>
        <v>#REF!</v>
      </c>
      <c r="I1876" s="6" t="s">
        <v>1718</v>
      </c>
      <c r="J1876" s="1" t="s">
        <v>1869</v>
      </c>
      <c r="K1876" s="1" t="s">
        <v>2974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pitatarik30motifmix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1296</v>
      </c>
      <c r="E1877" s="4" t="s">
        <v>1588</v>
      </c>
      <c r="F1877" s="56"/>
      <c r="G1877" s="1" t="s">
        <v>1682</v>
      </c>
      <c r="H1877" s="32" t="e">
        <f>IF(db[[#This Row],[NB NOTA_C]]="","",COUNTIF([2]!B_MSK[concat],db[[#This Row],[NB NOTA_C]]))</f>
        <v>#REF!</v>
      </c>
      <c r="I1877" s="6" t="s">
        <v>1718</v>
      </c>
      <c r="J1877" s="1" t="s">
        <v>1869</v>
      </c>
      <c r="K1877" s="1" t="s">
        <v>2974</v>
      </c>
      <c r="M1877" s="1" t="str">
        <f>IF(db[[#This Row],[QTY/ CTN]]="","",SUBSTITUTE(SUBSTITUTE(SUBSTITUTE(db[[#This Row],[QTY/ CTN]]," ","_",2),"(",""),")","")&amp;"_")</f>
        <v>1000 PAK_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1000 PAK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1000</v>
      </c>
      <c r="S1877" s="95" t="str">
        <f>IF(db[[#This Row],[QTY/ CTN B]]="","",RIGHT(db[[#This Row],[QTY/ CTN B]],LEN(db[[#This Row],[QTY/ CTN B]])-SEARCH(" ",db[[#This Row],[QTY/ CTN B]],1)))</f>
        <v>PAK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1000</v>
      </c>
      <c r="Y1877" s="95" t="str">
        <f>IF(db[[#This Row],[STN K]]="",IF(db[[#This Row],[STN TG]]="",db[[#This Row],[STN B]],db[[#This Row],[STN TG]]),db[[#This Row],[STN K]])</f>
        <v>PAK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pitatarik30motifpolos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2112</v>
      </c>
      <c r="E1878" s="4" t="s">
        <v>3195</v>
      </c>
      <c r="F1878" s="56"/>
      <c r="H1878" s="32" t="e">
        <f>IF(db[[#This Row],[NB NOTA_C]]="","",COUNTIF([2]!B_MSK[concat],db[[#This Row],[NB NOTA_C]]))</f>
        <v>#REF!</v>
      </c>
      <c r="I1878" s="7" t="s">
        <v>2280</v>
      </c>
      <c r="J1878" s="3" t="s">
        <v>2311</v>
      </c>
      <c r="K1878" s="1" t="s">
        <v>2974</v>
      </c>
      <c r="M1878" s="1" t="str">
        <f>IF(db[[#This Row],[QTY/ CTN]]="","",SUBSTITUTE(SUBSTITUTE(SUBSTITUTE(db[[#This Row],[QTY/ CTN]]," ","_",2),"(",""),")","")&amp;"_")</f>
        <v>1200 PCS_</v>
      </c>
      <c r="N1878" s="1">
        <f>IF(db[[#This Row],[H_QTY/ CTN]]="","",SEARCH("_",db[[#This Row],[H_QTY/ CTN]]))</f>
        <v>9</v>
      </c>
      <c r="O1878" s="1">
        <f>IF(db[[#This Row],[H_QTY/ CTN]]="","",LEN(db[[#This Row],[H_QTY/ CTN]]))</f>
        <v>9</v>
      </c>
      <c r="P1878" s="98" t="str">
        <f>IF(db[[#This Row],[H_QTY/ CTN]]="","",LEFT(db[[#This Row],[H_QTY/ CTN]],db[[#This Row],[H_1]]-1))</f>
        <v>1200 PCS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1200</v>
      </c>
      <c r="S1878" s="95" t="str">
        <f>IF(db[[#This Row],[QTY/ CTN B]]="","",RIGHT(db[[#This Row],[QTY/ CTN B]],LEN(db[[#This Row],[QTY/ CTN B]])-SEARCH(" ",db[[#This Row],[QTY/ CTN B]],1)))</f>
        <v>PCS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1207</v>
      </c>
      <c r="E1879" s="4" t="s">
        <v>4787</v>
      </c>
      <c r="F1879" s="56"/>
      <c r="G1879" s="1" t="s">
        <v>1682</v>
      </c>
      <c r="H1879" s="32" t="e">
        <f>IF(db[[#This Row],[NB NOTA_C]]="","",COUNTIF([2]!B_MSK[concat],db[[#This Row],[NB NOTA_C]]))</f>
        <v>#REF!</v>
      </c>
      <c r="I1879" s="6" t="s">
        <v>1709</v>
      </c>
      <c r="J1879" s="1" t="s">
        <v>1779</v>
      </c>
      <c r="K1879" s="1" t="s">
        <v>2954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guntingpl8gunindo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1207</v>
      </c>
      <c r="E1880" s="4" t="s">
        <v>3517</v>
      </c>
      <c r="F1880" s="56"/>
      <c r="G1880" s="1" t="s">
        <v>1682</v>
      </c>
      <c r="H1880" s="32" t="e">
        <f>IF(db[[#This Row],[NB NOTA_C]]="","",COUNTIF([2]!B_MSK[concat],db[[#This Row],[NB NOTA_C]]))</f>
        <v>#REF!</v>
      </c>
      <c r="I1880" s="6" t="s">
        <v>1709</v>
      </c>
      <c r="J1880" s="1" t="s">
        <v>1779</v>
      </c>
      <c r="K1880" s="1" t="s">
        <v>2954</v>
      </c>
      <c r="M1880" s="1" t="str">
        <f>IF(db[[#This Row],[QTY/ CTN]]="","",SUBSTITUTE(SUBSTITUTE(SUBSTITUTE(db[[#This Row],[QTY/ CTN]]," ","_",2),"(",""),")","")&amp;"_")</f>
        <v>20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8" t="str">
        <f>IF(db[[#This Row],[H_QTY/ CTN]]="","",LEFT(db[[#This Row],[H_QTY/ CTN]],db[[#This Row],[H_1]]-1))</f>
        <v>20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240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postercolorpoc10ml12c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792</v>
      </c>
      <c r="E1881" s="4" t="s">
        <v>793</v>
      </c>
      <c r="F1881" s="56"/>
      <c r="G1881" s="1" t="s">
        <v>1681</v>
      </c>
      <c r="H1881" s="32" t="e">
        <f>IF(db[[#This Row],[NB NOTA_C]]="","",COUNTIF([2]!B_MSK[concat],db[[#This Row],[NB NOTA_C]]))</f>
        <v>#REF!</v>
      </c>
      <c r="I1881" s="6" t="s">
        <v>1692</v>
      </c>
      <c r="J1881" s="1" t="s">
        <v>1761</v>
      </c>
      <c r="K1881" s="1" t="s">
        <v>2946</v>
      </c>
      <c r="M1881" s="1" t="str">
        <f>IF(db[[#This Row],[QTY/ CTN]]="","",SUBSTITUTE(SUBSTITUTE(SUBSTITUTE(db[[#This Row],[QTY/ CTN]]," ","_",2),"(",""),")","")&amp;"_")</f>
        <v>6 LSN_</v>
      </c>
      <c r="N1881" s="1">
        <f>IF(db[[#This Row],[H_QTY/ CTN]]="","",SEARCH("_",db[[#This Row],[H_QTY/ CTN]]))</f>
        <v>6</v>
      </c>
      <c r="O1881" s="1">
        <f>IF(db[[#This Row],[H_QTY/ CTN]]="","",LEN(db[[#This Row],[H_QTY/ CTN]]))</f>
        <v>6</v>
      </c>
      <c r="P1881" s="98" t="str">
        <f>IF(db[[#This Row],[H_QTY/ CTN]]="","",LEFT(db[[#This Row],[H_QTY/ CTN]],db[[#This Row],[H_1]]-1))</f>
        <v>6 LSN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6</v>
      </c>
      <c r="S1881" s="95" t="str">
        <f>IF(db[[#This Row],[QTY/ CTN B]]="","",RIGHT(db[[#This Row],[QTY/ CTN B]],LEN(db[[#This Row],[QTY/ CTN B]])-SEARCH(" ",db[[#This Row],[QTY/ CTN B]],1)))</f>
        <v>LSN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72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pcaseps002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2076</v>
      </c>
      <c r="E1882" s="4" t="s">
        <v>3107</v>
      </c>
      <c r="F1882" s="56"/>
      <c r="H1882" s="32" t="e">
        <f>IF(db[[#This Row],[NB NOTA_C]]="","",COUNTIF([2]!B_MSK[concat],db[[#This Row],[NB NOTA_C]]))</f>
        <v>#REF!</v>
      </c>
      <c r="I1882" s="7" t="s">
        <v>2276</v>
      </c>
      <c r="J1882" s="3" t="s">
        <v>1728</v>
      </c>
      <c r="K1882" s="1" t="s">
        <v>2971</v>
      </c>
      <c r="M1882" s="1" t="str">
        <f>IF(db[[#This Row],[QTY/ CTN]]="","",SUBSTITUTE(SUBSTITUTE(SUBSTITUTE(db[[#This Row],[QTY/ CTN]]," ","_",2),"(",""),")","")&amp;"_")</f>
        <v>120 PCS_</v>
      </c>
      <c r="N1882" s="1">
        <f>IF(db[[#This Row],[H_QTY/ CTN]]="","",SEARCH("_",db[[#This Row],[H_QTY/ CTN]]))</f>
        <v>8</v>
      </c>
      <c r="O1882" s="1">
        <f>IF(db[[#This Row],[H_QTY/ CTN]]="","",LEN(db[[#This Row],[H_QTY/ CTN]]))</f>
        <v>8</v>
      </c>
      <c r="P1882" s="98" t="str">
        <f>IF(db[[#This Row],[H_QTY/ CTN]]="","",LEFT(db[[#This Row],[H_QTY/ CTN]],db[[#This Row],[H_1]]-1))</f>
        <v>120 PCS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PCS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punchjk302t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3" s="1" t="s">
        <v>794</v>
      </c>
      <c r="E1883" s="4" t="s">
        <v>2192</v>
      </c>
      <c r="F1883" s="56" t="s">
        <v>2219</v>
      </c>
      <c r="G1883" s="1" t="s">
        <v>1681</v>
      </c>
      <c r="H1883" s="32" t="e">
        <f>IF(db[[#This Row],[NB NOTA_C]]="","",COUNTIF([2]!B_MSK[concat],db[[#This Row],[NB NOTA_C]]))</f>
        <v>#REF!</v>
      </c>
      <c r="I1883" s="7" t="s">
        <v>1692</v>
      </c>
      <c r="J1883" s="3" t="s">
        <v>1789</v>
      </c>
      <c r="K1883" s="1" t="s">
        <v>2975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punchjk30xl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4" s="1" t="s">
        <v>795</v>
      </c>
      <c r="E1884" s="4" t="s">
        <v>796</v>
      </c>
      <c r="F1884" s="56" t="s">
        <v>2991</v>
      </c>
      <c r="G1884" s="1" t="s">
        <v>1681</v>
      </c>
      <c r="H1884" s="32" t="e">
        <f>IF(db[[#This Row],[NB NOTA_C]]="","",COUNTIF([2]!B_MSK[concat],db[[#This Row],[NB NOTA_C]]))</f>
        <v>#REF!</v>
      </c>
      <c r="I1884" s="6" t="s">
        <v>1692</v>
      </c>
      <c r="J1884" s="1" t="s">
        <v>1789</v>
      </c>
      <c r="K1884" s="1" t="s">
        <v>2975</v>
      </c>
      <c r="L1884" s="1" t="s">
        <v>5383</v>
      </c>
      <c r="M1884" s="1" t="str">
        <f>IF(db[[#This Row],[QTY/ CTN]]="","",SUBSTITUTE(SUBSTITUTE(SUBSTITUTE(db[[#This Row],[QTY/ CTN]]," ","_",2),"(",""),")","")&amp;"_")</f>
        <v>10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10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punchjk40xl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5" s="1" t="s">
        <v>797</v>
      </c>
      <c r="E1885" s="4" t="s">
        <v>798</v>
      </c>
      <c r="F1885" s="56" t="s">
        <v>5020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1765</v>
      </c>
      <c r="K1885" s="1" t="s">
        <v>2975</v>
      </c>
      <c r="M1885" s="1" t="str">
        <f>IF(db[[#This Row],[QTY/ CTN]]="","",SUBSTITUTE(SUBSTITUTE(SUBSTITUTE(db[[#This Row],[QTY/ CTN]]," ","_",2),"(",""),")","")&amp;"_")</f>
        <v>5 LSN_</v>
      </c>
      <c r="N1885" s="1">
        <f>IF(db[[#This Row],[H_QTY/ CTN]]="","",SEARCH("_",db[[#This Row],[H_QTY/ CTN]]))</f>
        <v>6</v>
      </c>
      <c r="O1885" s="1">
        <f>IF(db[[#This Row],[H_QTY/ CTN]]="","",LEN(db[[#This Row],[H_QTY/ CTN]]))</f>
        <v>6</v>
      </c>
      <c r="P1885" s="98" t="str">
        <f>IF(db[[#This Row],[H_QTY/ CTN]]="","",LEFT(db[[#This Row],[H_QTY/ CTN]],db[[#This Row],[H_1]]-1))</f>
        <v>5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5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60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punchjk85b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6" s="1" t="s">
        <v>799</v>
      </c>
      <c r="E1886" s="4" t="s">
        <v>800</v>
      </c>
      <c r="F1886" s="61" t="s">
        <v>801</v>
      </c>
      <c r="G1886" s="1" t="s">
        <v>1681</v>
      </c>
      <c r="H1886" s="32" t="e">
        <f>IF(db[[#This Row],[NB NOTA_C]]="","",COUNTIF([2]!B_MSK[concat],db[[#This Row],[NB NOTA_C]]))</f>
        <v>#REF!</v>
      </c>
      <c r="I1886" s="6" t="s">
        <v>1692</v>
      </c>
      <c r="J1886" s="1" t="s">
        <v>1756</v>
      </c>
      <c r="K1886" s="1" t="s">
        <v>2975</v>
      </c>
      <c r="L1886" s="1" t="s">
        <v>5225</v>
      </c>
      <c r="M1886" s="1" t="str">
        <f>IF(db[[#This Row],[QTY/ CTN]]="","",SUBSTITUTE(SUBSTITUTE(SUBSTITUTE(db[[#This Row],[QTY/ CTN]]," ","_",2),"(",""),")","")&amp;"_")</f>
        <v>24 PCS_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24 PCS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24</v>
      </c>
      <c r="S1886" s="95" t="str">
        <f>IF(db[[#This Row],[QTY/ CTN B]]="","",RIGHT(db[[#This Row],[QTY/ CTN B]],LEN(db[[#This Row],[QTY/ CTN B]])-SEARCH(" ",db[[#This Row],[QTY/ CTN B]],1)))</f>
        <v>PCS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24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punchjkno30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7" s="1" t="s">
        <v>802</v>
      </c>
      <c r="E1887" s="4" t="s">
        <v>2162</v>
      </c>
      <c r="F1887" s="56" t="s">
        <v>2214</v>
      </c>
      <c r="G1887" s="1" t="s">
        <v>1681</v>
      </c>
      <c r="H1887" s="32" t="e">
        <f>IF(db[[#This Row],[NB NOTA_C]]="","",COUNTIF([2]!B_MSK[concat],db[[#This Row],[NB NOTA_C]]))</f>
        <v>#REF!</v>
      </c>
      <c r="I1887" s="7" t="s">
        <v>1692</v>
      </c>
      <c r="J1887" s="3" t="s">
        <v>1789</v>
      </c>
      <c r="K1887" s="1" t="s">
        <v>2975</v>
      </c>
      <c r="L1887" s="1" t="s">
        <v>5630</v>
      </c>
      <c r="M1887" s="1" t="str">
        <f>IF(db[[#This Row],[QTY/ CTN]]="","",SUBSTITUTE(SUBSTITUTE(SUBSTITUTE(db[[#This Row],[QTY/ CTN]]," ","_",2),"(",""),")","")&amp;"_")</f>
        <v>10 LSN_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120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1" t="str">
        <f>LOWER(SUBSTITUTE(SUBSTITUTE(SUBSTITUTE(SUBSTITUTE(SUBSTITUTE(SUBSTITUTE(db[[#This Row],[NB BM]]," ",),".",""),"-",""),"(",""),")",""),"/",""))</f>
        <v>punchjkno85</v>
      </c>
      <c r="B188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8" s="1" t="s">
        <v>803</v>
      </c>
      <c r="E1888" s="4" t="s">
        <v>804</v>
      </c>
      <c r="F1888" s="56" t="s">
        <v>805</v>
      </c>
      <c r="G1888" s="1" t="s">
        <v>1681</v>
      </c>
      <c r="H1888" s="32" t="e">
        <f>IF(db[[#This Row],[NB NOTA_C]]="","",COUNTIF([2]!B_MSK[concat],db[[#This Row],[NB NOTA_C]]))</f>
        <v>#REF!</v>
      </c>
      <c r="I1888" s="6" t="s">
        <v>1692</v>
      </c>
      <c r="J1888" s="1" t="s">
        <v>1756</v>
      </c>
      <c r="K1888" s="1" t="s">
        <v>2975</v>
      </c>
      <c r="L1888" s="1" t="s">
        <v>5220</v>
      </c>
      <c r="M1888" s="1" t="str">
        <f>IF(db[[#This Row],[QTY/ CTN]]="","",SUBSTITUTE(SUBSTITUTE(SUBSTITUTE(db[[#This Row],[QTY/ CTN]]," ","_",2),"(",""),")","")&amp;"_")</f>
        <v>24 PCS_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24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24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24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pushpinjkpp30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9" s="1" t="s">
        <v>806</v>
      </c>
      <c r="E1889" s="4" t="s">
        <v>2211</v>
      </c>
      <c r="F1889" s="56" t="s">
        <v>2210</v>
      </c>
      <c r="G1889" s="1" t="s">
        <v>1681</v>
      </c>
      <c r="H1889" s="32" t="e">
        <f>IF(db[[#This Row],[NB NOTA_C]]="","",COUNTIF([2]!B_MSK[concat],db[[#This Row],[NB NOTA_C]]))</f>
        <v>#REF!</v>
      </c>
      <c r="I1889" s="7" t="s">
        <v>1692</v>
      </c>
      <c r="J1889" s="3" t="s">
        <v>1776</v>
      </c>
      <c r="K1889" s="1" t="s">
        <v>2958</v>
      </c>
      <c r="L1889" s="1" t="s">
        <v>5327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1" t="str">
        <f>LOWER(SUBSTITUTE(SUBSTITUTE(SUBSTITUTE(SUBSTITUTE(SUBSTITUTE(SUBSTITUTE(db[[#This Row],[NB BM]]," ",),".",""),"-",""),"(",""),")",""),"/",""))</f>
        <v>pushpinjkpp30tr</v>
      </c>
      <c r="B189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90" s="1" t="s">
        <v>807</v>
      </c>
      <c r="E1890" s="4" t="s">
        <v>808</v>
      </c>
      <c r="F1890" s="56" t="s">
        <v>2555</v>
      </c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1692</v>
      </c>
      <c r="J1890" s="1" t="s">
        <v>1776</v>
      </c>
      <c r="K1890" s="1" t="s">
        <v>2958</v>
      </c>
      <c r="M1890" s="1" t="str">
        <f>IF(db[[#This Row],[QTY/ CTN]]="","",SUBSTITUTE(SUBSTITUTE(SUBSTITUTE(db[[#This Row],[QTY/ CTN]]," ","_",2),"(",""),")","")&amp;"_")</f>
        <v>48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48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48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576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asahanmejakotak18121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3193</v>
      </c>
      <c r="E1891" s="4" t="s">
        <v>3190</v>
      </c>
      <c r="F1891" s="56"/>
      <c r="H1891" s="32" t="e">
        <f>IF(db[[#This Row],[NB NOTA_C]]="","",COUNTIF([2]!B_MSK[concat],db[[#This Row],[NB NOTA_C]]))</f>
        <v>#REF!</v>
      </c>
      <c r="I1891" s="7" t="s">
        <v>2798</v>
      </c>
      <c r="J1891" s="3" t="s">
        <v>1829</v>
      </c>
      <c r="K1891" s="1" t="s">
        <v>2942</v>
      </c>
      <c r="L1891" s="3"/>
      <c r="M1891" s="3" t="str">
        <f>IF(db[[#This Row],[QTY/ CTN]]="","",SUBSTITUTE(SUBSTITUTE(SUBSTITUTE(db[[#This Row],[QTY/ CTN]]," ","_",2),"(",""),")","")&amp;"_")</f>
        <v>192 PCS_</v>
      </c>
      <c r="N1891" s="3">
        <f>IF(db[[#This Row],[H_QTY/ CTN]]="","",SEARCH("_",db[[#This Row],[H_QTY/ CTN]]))</f>
        <v>8</v>
      </c>
      <c r="O1891" s="3">
        <f>IF(db[[#This Row],[H_QTY/ CTN]]="","",LEN(db[[#This Row],[H_QTY/ CTN]]))</f>
        <v>8</v>
      </c>
      <c r="P1891" s="98" t="str">
        <f>IF(db[[#This Row],[H_QTY/ CTN]]="","",LEFT(db[[#This Row],[H_QTY/ CTN]],db[[#This Row],[H_1]]-1))</f>
        <v>192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192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192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asahanmejaxlgsx0965l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3194</v>
      </c>
      <c r="E1892" s="4" t="s">
        <v>3191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1734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96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8" t="str">
        <f>IF(db[[#This Row],[H_QTY/ CTN]]="","",LEFT(db[[#This Row],[H_QTY/ CTN]],db[[#This Row],[H_1]]-1))</f>
        <v>96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96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96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asahanmejakotak18109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3192</v>
      </c>
      <c r="E1893" s="4" t="s">
        <v>3189</v>
      </c>
      <c r="F1893" s="56"/>
      <c r="H1893" s="32" t="e">
        <f>IF(db[[#This Row],[NB NOTA_C]]="","",COUNTIF([2]!B_MSK[concat],db[[#This Row],[NB NOTA_C]]))</f>
        <v>#REF!</v>
      </c>
      <c r="I1893" s="7" t="s">
        <v>2798</v>
      </c>
      <c r="J1893" s="3" t="s">
        <v>1829</v>
      </c>
      <c r="K1893" s="1" t="s">
        <v>2942</v>
      </c>
      <c r="L1893" s="3"/>
      <c r="M1893" s="3" t="str">
        <f>IF(db[[#This Row],[QTY/ CTN]]="","",SUBSTITUTE(SUBSTITUTE(SUBSTITUTE(db[[#This Row],[QTY/ CTN]]," ","_",2),"(",""),")","")&amp;"_")</f>
        <v>192 PCS_</v>
      </c>
      <c r="N1893" s="3">
        <f>IF(db[[#This Row],[H_QTY/ CTN]]="","",SEARCH("_",db[[#This Row],[H_QTY/ CTN]]))</f>
        <v>8</v>
      </c>
      <c r="O1893" s="3">
        <f>IF(db[[#This Row],[H_QTY/ CTN]]="","",LEN(db[[#This Row],[H_QTY/ CTN]]))</f>
        <v>8</v>
      </c>
      <c r="P1893" s="98" t="str">
        <f>IF(db[[#This Row],[H_QTY/ CTN]]="","",LEFT(db[[#This Row],[H_QTY/ CTN]],db[[#This Row],[H_1]]-1))</f>
        <v>192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192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192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asahanmejaxlg18106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1010</v>
      </c>
      <c r="E1894" s="4" t="s">
        <v>1347</v>
      </c>
      <c r="F1894" s="56"/>
      <c r="G1894" s="1" t="s">
        <v>1682</v>
      </c>
      <c r="H1894" s="32" t="e">
        <f>IF(db[[#This Row],[NB NOTA_C]]="","",COUNTIF([2]!B_MSK[concat],db[[#This Row],[NB NOTA_C]]))</f>
        <v>#REF!</v>
      </c>
      <c r="I1894" s="6" t="s">
        <v>1695</v>
      </c>
      <c r="J1894" s="1" t="s">
        <v>1734</v>
      </c>
      <c r="K1894" s="1" t="s">
        <v>2942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asahanmejaxlg18107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1011</v>
      </c>
      <c r="E1895" s="4" t="s">
        <v>1348</v>
      </c>
      <c r="F1895" s="2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1695</v>
      </c>
      <c r="J1895" s="1" t="s">
        <v>1734</v>
      </c>
      <c r="K1895" s="1" t="s">
        <v>2942</v>
      </c>
      <c r="M1895" s="1" t="str">
        <f>IF(db[[#This Row],[QTY/ CTN]]="","",SUBSTITUTE(SUBSTITUTE(SUBSTITUTE(db[[#This Row],[QTY/ CTN]]," ","_",2),"(",""),")","")&amp;"_")</f>
        <v>96 PCS_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96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96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96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asahantoplesgolden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1012</v>
      </c>
      <c r="E1896" s="4" t="s">
        <v>1349</v>
      </c>
      <c r="F1896" s="56"/>
      <c r="G1896" s="1" t="s">
        <v>1682</v>
      </c>
      <c r="H1896" s="32" t="e">
        <f>IF(db[[#This Row],[NB NOTA_C]]="","",COUNTIF([2]!B_MSK[concat],db[[#This Row],[NB NOTA_C]]))</f>
        <v>#REF!</v>
      </c>
      <c r="I1896" s="6" t="s">
        <v>1696</v>
      </c>
      <c r="J1896" s="1" t="s">
        <v>1735</v>
      </c>
      <c r="K1896" s="1" t="s">
        <v>2942</v>
      </c>
      <c r="M1896" s="1" t="str">
        <f>IF(db[[#This Row],[QTY/ CTN]]="","",SUBSTITUTE(SUBSTITUTE(SUBSTITUTE(db[[#This Row],[QTY/ CTN]]," ","_",2),"(",""),")","")&amp;"_")</f>
        <v>144 BOX_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144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144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144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isigelfancyvrg2008bt21b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3953</v>
      </c>
      <c r="E1897" s="4" t="s">
        <v>3921</v>
      </c>
      <c r="F1897" s="56"/>
      <c r="H1897" s="34" t="e">
        <f>IF(db[[#This Row],[NB NOTA_C]]="","",COUNTIF([2]!B_MSK[concat],db[[#This Row],[NB NOTA_C]]))</f>
        <v>#REF!</v>
      </c>
      <c r="I1897" s="7" t="s">
        <v>1715</v>
      </c>
      <c r="J1897" s="3" t="s">
        <v>3239</v>
      </c>
      <c r="K1897" s="1" t="s">
        <v>2955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isigelfancyvrg2013bt21c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3954</v>
      </c>
      <c r="E1898" s="4" t="s">
        <v>3922</v>
      </c>
      <c r="F1898" s="56"/>
      <c r="H1898" s="34" t="e">
        <f>IF(db[[#This Row],[NB NOTA_C]]="","",COUNTIF([2]!B_MSK[concat],db[[#This Row],[NB NOTA_C]]))</f>
        <v>#REF!</v>
      </c>
      <c r="I1898" s="7" t="s">
        <v>1715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5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isigelfancyvrg2015princess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3237</v>
      </c>
      <c r="E1899" s="4" t="s">
        <v>3235</v>
      </c>
      <c r="F1899" s="56"/>
      <c r="H1899" s="32" t="e">
        <f>IF(db[[#This Row],[NB NOTA_C]]="","",COUNTIF([2]!B_MSK[concat],db[[#This Row],[NB NOTA_C]]))</f>
        <v>#REF!</v>
      </c>
      <c r="I1899" s="7" t="s">
        <v>3240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isigelfancyvrg2016animalcarnival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3238</v>
      </c>
      <c r="E1900" s="4" t="s">
        <v>3236</v>
      </c>
      <c r="F1900" s="56"/>
      <c r="H1900" s="32" t="e">
        <f>IF(db[[#This Row],[NB NOTA_C]]="","",COUNTIF([2]!B_MSK[concat],db[[#This Row],[NB NOTA_C]]))</f>
        <v>#REF!</v>
      </c>
      <c r="I1900" s="7" t="s">
        <v>3240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8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isigelfancyvrg2017superhero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3955</v>
      </c>
      <c r="E1901" s="4" t="s">
        <v>3923</v>
      </c>
      <c r="F1901" s="56"/>
      <c r="H1901" s="34" t="e">
        <f>IF(db[[#This Row],[NB NOTA_C]]="","",COUNTIF([2]!B_MSK[concat],db[[#This Row],[NB NOTA_C]]))</f>
        <v>#REF!</v>
      </c>
      <c r="I1901" s="7" t="s">
        <v>1715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isigelfancyvrg2018tsumtsum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3956</v>
      </c>
      <c r="E1902" s="4" t="s">
        <v>3924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isigelfancyvrg2019hellodoraemon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5417</v>
      </c>
      <c r="E1903" s="4" t="s">
        <v>5414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isigelfancyvrg2020hijablove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5416</v>
      </c>
      <c r="E1904" s="4" t="s">
        <v>5415</v>
      </c>
      <c r="F1904" s="56"/>
      <c r="H1904" s="34" t="e">
        <f>IF(db[[#This Row],[NB NOTA_C]]="","",COUNTIF([2]!B_MSK[concat],db[[#This Row],[NB NOTA_C]]))</f>
        <v>#REF!</v>
      </c>
      <c r="I1904" s="7" t="s">
        <v>1715</v>
      </c>
      <c r="J1904" s="3" t="s">
        <v>3239</v>
      </c>
      <c r="K1904" s="1" t="s">
        <v>2955</v>
      </c>
      <c r="L1904" s="3"/>
      <c r="M1904" s="3" t="str">
        <f>IF(db[[#This Row],[QTY/ CTN]]="","",SUBSTITUTE(SUBSTITUTE(SUBSTITUTE(db[[#This Row],[QTY/ CTN]]," ","_",2),"(",""),")","")&amp;"_")</f>
        <v>240 BOX_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5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240</v>
      </c>
      <c r="Y1904" s="95" t="str">
        <f>IF(db[[#This Row],[STN K]]="",IF(db[[#This Row],[STN TG]]="",db[[#This Row],[STN B]],db[[#This Row],[STN TG]]),db[[#This Row],[STN K]])</f>
        <v>BOX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refillgelpen5051hyrf505</v>
      </c>
      <c r="B190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1298</v>
      </c>
      <c r="E1905" s="4" t="s">
        <v>1590</v>
      </c>
      <c r="F1905" s="56"/>
      <c r="G1905" s="1" t="s">
        <v>1682</v>
      </c>
      <c r="H1905" s="32" t="e">
        <f>IF(db[[#This Row],[NB NOTA_C]]="","",COUNTIF([2]!B_MSK[concat],db[[#This Row],[NB NOTA_C]]))</f>
        <v>#REF!</v>
      </c>
      <c r="I1905" s="6" t="s">
        <v>1719</v>
      </c>
      <c r="J1905" s="1" t="s">
        <v>1877</v>
      </c>
      <c r="K1905" s="1" t="s">
        <v>2955</v>
      </c>
      <c r="M1905" s="1" t="str">
        <f>IF(db[[#This Row],[QTY/ CTN]]="","",SUBSTITUTE(SUBSTITUTE(SUBSTITUTE(db[[#This Row],[QTY/ CTN]]," ","_",2),"(",""),")","")&amp;"_")</f>
        <v>240 BOX_20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15</v>
      </c>
      <c r="P1905" s="98" t="str">
        <f>IF(db[[#This Row],[H_QTY/ CTN]]="","",LEFT(db[[#This Row],[H_QTY/ CTN]],db[[#This Row],[H_1]]-1))</f>
        <v>240 BOX</v>
      </c>
      <c r="Q1905" s="95" t="str">
        <f>IF(NOT(db[[#This Row],[H_1]]=db[[#This Row],[H_2]]),MID(db[[#This Row],[H_QTY/ CTN]],db[[#This Row],[H_1]]+1,db[[#This Row],[H_2]]-db[[#This Row],[H_1]]-1),"")</f>
        <v>20 PCS</v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BOX</v>
      </c>
      <c r="T1905" s="95" t="str">
        <f>IF(db[[#This Row],[QTY/ CTN TG]]="",IF(db[[#This Row],[STN TG]]="","",12),LEFT(db[[#This Row],[QTY/ CTN TG]],SEARCH(" ",db[[#This Row],[QTY/ CTN TG]],1)-1))</f>
        <v>20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4800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82" t="str">
        <f>LOWER(SUBSTITUTE(SUBSTITUTE(SUBSTITUTE(SUBSTITUTE(SUBSTITUTE(SUBSTITUTE(db[[#This Row],[NB BM]]," ",),".",""),"-",""),"(",""),")",""),"/",""))</f>
        <v>refilorgihologram</v>
      </c>
      <c r="B1906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6" s="82" t="str">
        <f>LOWER(SUBSTITUTE(SUBSTITUTE(SUBSTITUTE(SUBSTITUTE(SUBSTITUTE(SUBSTITUTE(SUBSTITUTE(SUBSTITUTE(SUBSTITUTE(db[[#This Row],[NB PAJAK]]," ",""),"-",""),"(",""),")",""),".",""),",",""),"/",""),"""",""),"+",""))</f>
        <v/>
      </c>
      <c r="D1906" s="83" t="s">
        <v>5180</v>
      </c>
      <c r="E1906" s="83" t="s">
        <v>5173</v>
      </c>
      <c r="F1906" s="84"/>
      <c r="G1906" s="1" t="s">
        <v>1682</v>
      </c>
      <c r="H1906" s="86" t="e">
        <f>IF(db[[#This Row],[NB NOTA_C]]="","",COUNTIF([2]!B_MSK[concat],db[[#This Row],[NB NOTA_C]]))</f>
        <v>#REF!</v>
      </c>
      <c r="I1906" s="87" t="s">
        <v>2275</v>
      </c>
      <c r="J1906" s="82" t="s">
        <v>5174</v>
      </c>
      <c r="K1906" s="85" t="s">
        <v>2951</v>
      </c>
      <c r="L1906" s="82"/>
      <c r="M1906" s="82" t="str">
        <f>IF(db[[#This Row],[QTY/ CTN]]="","",SUBSTITUTE(SUBSTITUTE(SUBSTITUTE(db[[#This Row],[QTY/ CTN]]," ","_",2),"(",""),")","")&amp;"_")</f>
        <v>225 LSN_</v>
      </c>
      <c r="N1906" s="82">
        <f>IF(db[[#This Row],[H_QTY/ CTN]]="","",SEARCH("_",db[[#This Row],[H_QTY/ CTN]]))</f>
        <v>8</v>
      </c>
      <c r="O1906" s="82">
        <f>IF(db[[#This Row],[H_QTY/ CTN]]="","",LEN(db[[#This Row],[H_QTY/ CTN]]))</f>
        <v>8</v>
      </c>
      <c r="P1906" s="102" t="str">
        <f>IF(db[[#This Row],[H_QTY/ CTN]]="","",LEFT(db[[#This Row],[H_QTY/ CTN]],db[[#This Row],[H_1]]-1))</f>
        <v>225 LSN</v>
      </c>
      <c r="Q1906" s="102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225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2700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isipensillt113240set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7" s="1" t="s">
        <v>4417</v>
      </c>
      <c r="E1907" s="4" t="s">
        <v>4416</v>
      </c>
      <c r="F1907" s="56" t="s">
        <v>4641</v>
      </c>
      <c r="H1907" s="34" t="e">
        <f>IF(db[[#This Row],[NB NOTA_C]]="","",COUNTIF([2]!B_MSK[concat],db[[#This Row],[NB NOTA_C]]))</f>
        <v>#REF!</v>
      </c>
      <c r="I1907" s="7" t="s">
        <v>2271</v>
      </c>
      <c r="J1907" s="3" t="s">
        <v>4418</v>
      </c>
      <c r="K1907" s="1" t="s">
        <v>2955</v>
      </c>
      <c r="L1907" s="3"/>
      <c r="M1907" s="3" t="str">
        <f>IF(db[[#This Row],[QTY/ CTN]]="","",SUBSTITUTE(SUBSTITUTE(SUBSTITUTE(db[[#This Row],[QTY/ CTN]]," ","_",2),"(",""),")","")&amp;"_")</f>
        <v>1600 SET_</v>
      </c>
      <c r="N1907" s="3">
        <f>IF(db[[#This Row],[H_QTY/ CTN]]="","",SEARCH("_",db[[#This Row],[H_QTY/ CTN]]))</f>
        <v>9</v>
      </c>
      <c r="O1907" s="3">
        <f>IF(db[[#This Row],[H_QTY/ CTN]]="","",LEN(db[[#This Row],[H_QTY/ CTN]]))</f>
        <v>9</v>
      </c>
      <c r="P1907" s="95" t="str">
        <f>IF(db[[#This Row],[H_QTY/ CTN]]="","",LEFT(db[[#This Row],[H_QTY/ CTN]],db[[#This Row],[H_1]]-1))</f>
        <v>1600 SET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1600</v>
      </c>
      <c r="S1907" s="95" t="str">
        <f>IF(db[[#This Row],[QTY/ CTN B]]="","",RIGHT(db[[#This Row],[QTY/ CTN B]],LEN(db[[#This Row],[QTY/ CTN B]])-SEARCH(" ",db[[#This Row],[QTY/ CTN B]],1)))</f>
        <v>SET</v>
      </c>
      <c r="T1907" s="95" t="str">
        <f>IF(db[[#This Row],[QTY/ CTN TG]]="",IF(db[[#This Row],[STN TG]]="","",12),LEFT(db[[#This Row],[QTY/ CTN TG]],SEARCH(" ",db[[#This Row],[QTY/ CTN TG]],1)-1))</f>
        <v/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1600</v>
      </c>
      <c r="Y1907" s="95" t="str">
        <f>IF(db[[#This Row],[STN K]]="",IF(db[[#This Row],[STN TG]]="",db[[#This Row],[STN B]],db[[#This Row],[STN TG]]),db[[#This Row],[STN K]])</f>
        <v>SET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isipenrefilrfgp818js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3550</v>
      </c>
      <c r="E1908" s="4" t="s">
        <v>3548</v>
      </c>
      <c r="F1908" s="56"/>
      <c r="H1908" s="34" t="e">
        <f>IF(db[[#This Row],[NB NOTA_C]]="","",COUNTIF([2]!B_MSK[concat],db[[#This Row],[NB NOTA_C]]))</f>
        <v>#REF!</v>
      </c>
      <c r="I1908" s="7" t="s">
        <v>3549</v>
      </c>
      <c r="J1908" s="3" t="s">
        <v>2281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150 IKT_100 PCS_</v>
      </c>
      <c r="N1908" s="3">
        <f>IF(db[[#This Row],[H_QTY/ CTN]]="","",SEARCH("_",db[[#This Row],[H_QTY/ CTN]]))</f>
        <v>8</v>
      </c>
      <c r="O1908" s="3">
        <f>IF(db[[#This Row],[H_QTY/ CTN]]="","",LEN(db[[#This Row],[H_QTY/ CTN]]))</f>
        <v>16</v>
      </c>
      <c r="P1908" s="95" t="str">
        <f>IF(db[[#This Row],[H_QTY/ CTN]]="","",LEFT(db[[#This Row],[H_QTY/ CTN]],db[[#This Row],[H_1]]-1))</f>
        <v>150 IKT</v>
      </c>
      <c r="Q1908" s="95" t="str">
        <f>IF(NOT(db[[#This Row],[H_1]]=db[[#This Row],[H_2]]),MID(db[[#This Row],[H_QTY/ CTN]],db[[#This Row],[H_1]]+1,db[[#This Row],[H_2]]-db[[#This Row],[H_1]]-1),"")</f>
        <v>100 PCS</v>
      </c>
      <c r="R1908" s="95" t="str">
        <f>IF(db[[#This Row],[QTY/ CTN B]]="","",LEFT(db[[#This Row],[QTY/ CTN B]],SEARCH(" ",db[[#This Row],[QTY/ CTN B]],1)-1))</f>
        <v>150</v>
      </c>
      <c r="S1908" s="95" t="str">
        <f>IF(db[[#This Row],[QTY/ CTN B]]="","",RIGHT(db[[#This Row],[QTY/ CTN B]],LEN(db[[#This Row],[QTY/ CTN B]])-SEARCH(" ",db[[#This Row],[QTY/ CTN B]],1)))</f>
        <v>IKT</v>
      </c>
      <c r="T1908" s="95" t="str">
        <f>IF(db[[#This Row],[QTY/ CTN TG]]="",IF(db[[#This Row],[STN TG]]="","",12),LEFT(db[[#This Row],[QTY/ CTN TG]],SEARCH(" ",db[[#This Row],[QTY/ CTN TG]],1)-1))</f>
        <v>100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15000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garisan30cmd00824"</v>
      </c>
      <c r="B190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3960</v>
      </c>
      <c r="E1909" s="4" t="s">
        <v>3928</v>
      </c>
      <c r="F1909" s="56"/>
      <c r="H1909" s="34" t="e">
        <f>IF(db[[#This Row],[NB NOTA_C]]="","",COUNTIF([2]!B_MSK[concat],db[[#This Row],[NB NOTA_C]]))</f>
        <v>#REF!</v>
      </c>
      <c r="I1909" s="7" t="s">
        <v>2280</v>
      </c>
      <c r="J1909" s="3" t="s">
        <v>1732</v>
      </c>
      <c r="K1909" s="1" t="s">
        <v>2953</v>
      </c>
      <c r="L1909" s="3"/>
      <c r="M1909" s="3" t="str">
        <f>IF(db[[#This Row],[QTY/ CTN]]="","",SUBSTITUTE(SUBSTITUTE(SUBSTITUTE(db[[#This Row],[QTY/ CTN]]," ","_",2),"(",""),")","")&amp;"_")</f>
        <v>60 BOX_24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14</v>
      </c>
      <c r="P1909" s="95" t="str">
        <f>IF(db[[#This Row],[H_QTY/ CTN]]="","",LEFT(db[[#This Row],[H_QTY/ CTN]],db[[#This Row],[H_1]]-1))</f>
        <v>60 BOX</v>
      </c>
      <c r="Q1909" s="95" t="str">
        <f>IF(NOT(db[[#This Row],[H_1]]=db[[#This Row],[H_2]]),MID(db[[#This Row],[H_QTY/ CTN]],db[[#This Row],[H_1]]+1,db[[#This Row],[H_2]]-db[[#This Row],[H_1]]-1),"")</f>
        <v>24 PCS</v>
      </c>
      <c r="R1909" s="95" t="str">
        <f>IF(db[[#This Row],[QTY/ CTN B]]="","",LEFT(db[[#This Row],[QTY/ CTN B]],SEARCH(" ",db[[#This Row],[QTY/ CTN B]],1)-1))</f>
        <v>60</v>
      </c>
      <c r="S1909" s="95" t="str">
        <f>IF(db[[#This Row],[QTY/ CTN B]]="","",RIGHT(db[[#This Row],[QTY/ CTN B]],LEN(db[[#This Row],[QTY/ CTN B]])-SEARCH(" ",db[[#This Row],[QTY/ CTN B]],1)))</f>
        <v>BOX</v>
      </c>
      <c r="T1909" s="95" t="str">
        <f>IF(db[[#This Row],[QTY/ CTN TG]]="",IF(db[[#This Row],[STN TG]]="","",12),LEFT(db[[#This Row],[QTY/ CTN TG]],SEARCH(" ",db[[#This Row],[QTY/ CTN TG]],1)-1))</f>
        <v>24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1440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tassbagjkspb30ct29abculture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10" s="1" t="s">
        <v>809</v>
      </c>
      <c r="E1910" s="4" t="s">
        <v>810</v>
      </c>
      <c r="F1910" s="56" t="s">
        <v>811</v>
      </c>
      <c r="G1910" s="1" t="s">
        <v>1681</v>
      </c>
      <c r="H1910" s="32" t="e">
        <f>IF(db[[#This Row],[NB NOTA_C]]="","",COUNTIF([2]!B_MSK[concat],db[[#This Row],[NB NOTA_C]]))</f>
        <v>#REF!</v>
      </c>
      <c r="I1910" s="6" t="s">
        <v>1692</v>
      </c>
      <c r="J1910" s="1" t="s">
        <v>1727</v>
      </c>
      <c r="K1910" s="1" t="s">
        <v>2981</v>
      </c>
      <c r="M1910" s="1" t="str">
        <f>IF(db[[#This Row],[QTY/ CTN]]="","",SUBSTITUTE(SUBSTITUTE(SUBSTITUTE(db[[#This Row],[QTY/ CTN]]," ","_",2),"(",""),")","")&amp;"_")</f>
        <v>100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100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100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sampuloppalexanderboxy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1300</v>
      </c>
      <c r="E1911" s="4" t="s">
        <v>1592</v>
      </c>
      <c r="F1911" s="56"/>
      <c r="G1911" s="1" t="s">
        <v>1682</v>
      </c>
      <c r="H1911" s="32" t="e">
        <f>IF(db[[#This Row],[NB NOTA_C]]="","",COUNTIF([2]!B_MSK[concat],db[[#This Row],[NB NOTA_C]]))</f>
        <v>#REF!</v>
      </c>
      <c r="I1911" s="6" t="s">
        <v>1710</v>
      </c>
      <c r="J1911" s="1" t="s">
        <v>1824</v>
      </c>
      <c r="K1911" s="1" t="s">
        <v>2962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sampuloppalexanderkwarto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2800</v>
      </c>
      <c r="E1912" s="4" t="s">
        <v>2799</v>
      </c>
      <c r="F1912" s="56"/>
      <c r="H1912" s="32" t="e">
        <f>IF(db[[#This Row],[NB NOTA_C]]="","",COUNTIF([2]!B_MSK[concat],db[[#This Row],[NB NOTA_C]]))</f>
        <v>#REF!</v>
      </c>
      <c r="I1912" s="7" t="s">
        <v>1710</v>
      </c>
      <c r="J1912" s="3" t="s">
        <v>1824</v>
      </c>
      <c r="K1912" s="1" t="s">
        <v>2962</v>
      </c>
      <c r="M1912" s="1" t="str">
        <f>IF(db[[#This Row],[QTY/ CTN]]="","",SUBSTITUTE(SUBSTITUTE(SUBSTITUTE(db[[#This Row],[QTY/ CTN]]," ","_",2),"(",""),")","")&amp;"_")</f>
        <v>300 PAK_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300 PAK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300</v>
      </c>
      <c r="S1912" s="95" t="str">
        <f>IF(db[[#This Row],[QTY/ CTN B]]="","",RIGHT(db[[#This Row],[QTY/ CTN B]],LEN(db[[#This Row],[QTY/ CTN B]])-SEARCH(" ",db[[#This Row],[QTY/ CTN B]],1)))</f>
        <v>PAK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300</v>
      </c>
      <c r="Y1912" s="95" t="str">
        <f>IF(db[[#This Row],[STN K]]="",IF(db[[#This Row],[STN TG]]="",db[[#This Row],[STN B]],db[[#This Row],[STN TG]]),db[[#This Row],[STN K]])</f>
        <v>PAK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sampulsamsonboxybatik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2559</v>
      </c>
      <c r="E1913" s="4" t="s">
        <v>2558</v>
      </c>
      <c r="F1913" s="56"/>
      <c r="H1913" s="32" t="e">
        <f>IF(db[[#This Row],[NB NOTA_C]]="","",COUNTIF([2]!B_MSK[concat],db[[#This Row],[NB NOTA_C]]))</f>
        <v>#REF!</v>
      </c>
      <c r="I1913" s="7" t="s">
        <v>2275</v>
      </c>
      <c r="J1913" s="3" t="s">
        <v>2296</v>
      </c>
      <c r="K1913" s="1" t="s">
        <v>2962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sampulsamsonboxyfancy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2117</v>
      </c>
      <c r="E1914" s="4" t="s">
        <v>2503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2296</v>
      </c>
      <c r="K1914" s="1" t="s">
        <v>2962</v>
      </c>
      <c r="M1914" s="1" t="str">
        <f>IF(db[[#This Row],[QTY/ CTN]]="","",SUBSTITUTE(SUBSTITUTE(SUBSTITUTE(db[[#This Row],[QTY/ CTN]]," ","_",2),"(",""),")","")&amp;"_")</f>
        <v>360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360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360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360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sampulsamsonkwartobatik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2771</v>
      </c>
      <c r="E1915" s="4" t="s">
        <v>2770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1845</v>
      </c>
      <c r="K1915" s="1" t="s">
        <v>2962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sampulsamsonkwartofancy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2118</v>
      </c>
      <c r="E1916" s="4" t="s">
        <v>2502</v>
      </c>
      <c r="F1916" s="56"/>
      <c r="H1916" s="32" t="e">
        <f>IF(db[[#This Row],[NB NOTA_C]]="","",COUNTIF([2]!B_MSK[concat],db[[#This Row],[NB NOTA_C]]))</f>
        <v>#REF!</v>
      </c>
      <c r="I1916" s="7" t="s">
        <v>2275</v>
      </c>
      <c r="J1916" s="3" t="s">
        <v>1845</v>
      </c>
      <c r="K1916" s="1" t="s">
        <v>2962</v>
      </c>
      <c r="M1916" s="1" t="str">
        <f>IF(db[[#This Row],[QTY/ CTN]]="","",SUBSTITUTE(SUBSTITUTE(SUBSTITUTE(db[[#This Row],[QTY/ CTN]]," ","_",2),"(",""),")","")&amp;"_")</f>
        <v>480 PCS_</v>
      </c>
      <c r="N1916" s="1">
        <f>IF(db[[#This Row],[H_QTY/ CTN]]="","",SEARCH("_",db[[#This Row],[H_QTY/ CTN]]))</f>
        <v>8</v>
      </c>
      <c r="O1916" s="1">
        <f>IF(db[[#This Row],[H_QTY/ CTN]]="","",LEN(db[[#This Row],[H_QTY/ CTN]]))</f>
        <v>8</v>
      </c>
      <c r="P1916" s="98" t="str">
        <f>IF(db[[#This Row],[H_QTY/ CTN]]="","",LEFT(db[[#This Row],[H_QTY/ CTN]],db[[#This Row],[H_1]]-1))</f>
        <v>480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480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480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schedulenotejadwalwarnab5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4798</v>
      </c>
      <c r="E1917" s="4" t="s">
        <v>4793</v>
      </c>
      <c r="F1917" s="56"/>
      <c r="H1917" s="34" t="e">
        <f>IF(db[[#This Row],[NB NOTA_C]]="","",COUNTIF([2]!B_MSK[concat],db[[#This Row],[NB NOTA_C]]))</f>
        <v>#REF!</v>
      </c>
      <c r="I1917" s="7" t="s">
        <v>1689</v>
      </c>
      <c r="J1917" s="3" t="s">
        <v>4797</v>
      </c>
      <c r="K1917" s="1" t="s">
        <v>2970</v>
      </c>
      <c r="L1917" s="3"/>
      <c r="M1917" s="3" t="str">
        <f>IF(db[[#This Row],[QTY/ CTN]]="","",SUBSTITUTE(SUBSTITUTE(SUBSTITUTE(db[[#This Row],[QTY/ CTN]]," ","_",2),"(",""),")","")&amp;"_")</f>
        <v>54 PCS_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54 PCS</v>
      </c>
      <c r="Q1917" s="95" t="str">
        <f>IF(NOT(db[[#This Row],[H_1]]=db[[#This Row],[H_2]]),MID(db[[#This Row],[H_QTY/ CTN]],db[[#This Row],[H_1]]+1,db[[#This Row],[H_2]]-db[[#This Row],[H_1]]-1),"")</f>
        <v/>
      </c>
      <c r="R1917" s="97" t="str">
        <f>IF(db[[#This Row],[QTY/ CTN B]]="","",LEFT(db[[#This Row],[QTY/ CTN B]],SEARCH(" ",db[[#This Row],[QTY/ CTN B]],1)-1))</f>
        <v>54</v>
      </c>
      <c r="S1917" s="97" t="str">
        <f>IF(db[[#This Row],[QTY/ CTN B]]="","",RIGHT(db[[#This Row],[QTY/ CTN B]],LEN(db[[#This Row],[QTY/ CTN B]])-SEARCH(" ",db[[#This Row],[QTY/ CTN B]],1)))</f>
        <v>PCS</v>
      </c>
      <c r="T1917" s="97" t="str">
        <f>IF(db[[#This Row],[QTY/ CTN TG]]="",IF(db[[#This Row],[STN TG]]="","",12),LEFT(db[[#This Row],[QTY/ CTN TG]],SEARCH(" ",db[[#This Row],[QTY/ CTN TG]],1)-1))</f>
        <v/>
      </c>
      <c r="U1917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7" t="str">
        <f>IF(db[[#This Row],[STN K]]="","",IF(db[[#This Row],[STN TG]]="LSN",12,""))</f>
        <v/>
      </c>
      <c r="W1917" s="97" t="str">
        <f>IF(db[[#This Row],[STN TG]]="LSN","PCS","")</f>
        <v/>
      </c>
      <c r="X1917" s="97">
        <f>db[[#This Row],[QTY B]]*IF(db[[#This Row],[QTY TG]]="",1,db[[#This Row],[QTY TG]])*IF(db[[#This Row],[QTY K]]="",1,db[[#This Row],[QTY K]])</f>
        <v>54</v>
      </c>
      <c r="Y1917" s="9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guntingjksc12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8" s="4" t="s">
        <v>5397</v>
      </c>
      <c r="E1918" s="110" t="s">
        <v>5385</v>
      </c>
      <c r="F1918" s="56" t="s">
        <v>5393</v>
      </c>
      <c r="G1918" s="1" t="s">
        <v>1681</v>
      </c>
      <c r="H1918" s="34" t="e">
        <f>IF(db[[#This Row],[NB NOTA_C]]="","",COUNTIF([2]!B_MSK[concat],db[[#This Row],[NB NOTA_C]]))</f>
        <v>#REF!</v>
      </c>
      <c r="I1918" s="7" t="s">
        <v>1692</v>
      </c>
      <c r="J1918" s="3" t="s">
        <v>1722</v>
      </c>
      <c r="K1918" s="1" t="s">
        <v>2954</v>
      </c>
      <c r="L1918" s="3"/>
      <c r="M1918" s="3" t="str">
        <f>IF(db[[#This Row],[QTY/ CTN]]="","",SUBSTITUTE(SUBSTITUTE(SUBSTITUTE(db[[#This Row],[QTY/ CTN]]," ","_",2),"(",""),")","")&amp;"_")</f>
        <v>12 LSN_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5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guntingjksc13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9" s="1" t="s">
        <v>812</v>
      </c>
      <c r="E1919" s="4" t="s">
        <v>813</v>
      </c>
      <c r="F1919" s="2" t="s">
        <v>814</v>
      </c>
      <c r="G1919" s="1" t="s">
        <v>1681</v>
      </c>
      <c r="H1919" s="32" t="e">
        <f>IF(db[[#This Row],[NB NOTA_C]]="","",COUNTIF([2]!B_MSK[concat],db[[#This Row],[NB NOTA_C]]))</f>
        <v>#REF!</v>
      </c>
      <c r="I1919" s="6" t="s">
        <v>1692</v>
      </c>
      <c r="J1919" s="1" t="s">
        <v>1722</v>
      </c>
      <c r="K1919" s="1" t="s">
        <v>2954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guntingjksc14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20" s="1" t="s">
        <v>815</v>
      </c>
      <c r="E1920" s="4" t="s">
        <v>816</v>
      </c>
      <c r="F1920" s="56" t="s">
        <v>817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guntingjksc828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1" s="1" t="s">
        <v>818</v>
      </c>
      <c r="E1921" s="4" t="s">
        <v>819</v>
      </c>
      <c r="F1921" s="56" t="s">
        <v>820</v>
      </c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1692</v>
      </c>
      <c r="J1921" s="1" t="s">
        <v>1722</v>
      </c>
      <c r="K1921" s="1" t="s">
        <v>2954</v>
      </c>
      <c r="L1921" s="1" t="s">
        <v>5336</v>
      </c>
      <c r="M1921" s="1" t="str">
        <f>IF(db[[#This Row],[QTY/ CTN]]="","",SUBSTITUTE(SUBSTITUTE(SUBSTITUTE(db[[#This Row],[QTY/ CTN]]," ","_",2),"(",""),")","")&amp;"_")</f>
        <v>12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guntingjksc828sg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2" s="4" t="s">
        <v>5612</v>
      </c>
      <c r="E1922" s="4" t="s">
        <v>5613</v>
      </c>
      <c r="F1922" s="56" t="s">
        <v>5614</v>
      </c>
      <c r="G1922" s="1" t="s">
        <v>1681</v>
      </c>
      <c r="H1922" s="34" t="e">
        <f>IF(db[[#This Row],[NB NOTA_C]]="","",COUNTIF([2]!B_MSK[concat],db[[#This Row],[NB NOTA_C]]))</f>
        <v>#REF!</v>
      </c>
      <c r="I1922" s="7" t="s">
        <v>1692</v>
      </c>
      <c r="J1922" s="3" t="s">
        <v>1722</v>
      </c>
      <c r="K1922" s="1" t="s">
        <v>2954</v>
      </c>
      <c r="L1922" s="3" t="s">
        <v>5615</v>
      </c>
      <c r="M1922" s="3" t="str">
        <f>IF(db[[#This Row],[QTY/ CTN]]="","",SUBSTITUTE(SUBSTITUTE(SUBSTITUTE(db[[#This Row],[QTY/ CTN]]," ","_",2),"(",""),")","")&amp;"_")</f>
        <v>12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5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3" s="1" t="s">
        <v>821</v>
      </c>
      <c r="E1923" s="4" t="s">
        <v>822</v>
      </c>
      <c r="F1923" s="2" t="s">
        <v>823</v>
      </c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1692</v>
      </c>
      <c r="J1923" s="1" t="s">
        <v>1722</v>
      </c>
      <c r="K1923" s="1" t="s">
        <v>2954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guntingjksc838sg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4" s="1" t="s">
        <v>824</v>
      </c>
      <c r="E1924" s="4" t="s">
        <v>825</v>
      </c>
      <c r="F1924" s="56" t="s">
        <v>826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5" s="1" t="s">
        <v>827</v>
      </c>
      <c r="E1925" s="4" t="s">
        <v>828</v>
      </c>
      <c r="F1925" s="56" t="s">
        <v>829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guntingjksc848sg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6" s="1" t="s">
        <v>830</v>
      </c>
      <c r="E1926" s="4" t="s">
        <v>831</v>
      </c>
      <c r="F1926" s="2" t="s">
        <v>832</v>
      </c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1722</v>
      </c>
      <c r="K1926" s="1" t="s">
        <v>2954</v>
      </c>
      <c r="M1926" s="1" t="str">
        <f>IF(db[[#This Row],[QTY/ CTN]]="","",SUBSTITUTE(SUBSTITUTE(SUBSTITUTE(db[[#This Row],[QTY/ CTN]]," ","_",2),"(",""),")","")&amp;"_")</f>
        <v>12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8" t="str">
        <f>IF(db[[#This Row],[H_QTY/ CTN]]="","",LEFT(db[[#This Row],[H_QTY/ CTN]],db[[#This Row],[H_1]]-1))</f>
        <v>12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12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144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guntingjksc868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833</v>
      </c>
      <c r="E1927" s="4" t="s">
        <v>834</v>
      </c>
      <c r="F1927" s="56"/>
      <c r="G1927" s="1" t="s">
        <v>1681</v>
      </c>
      <c r="H1927" s="32" t="e">
        <f>IF(db[[#This Row],[NB NOTA_C]]="","",COUNTIF([2]!B_MSK[concat],db[[#This Row],[NB NOTA_C]]))</f>
        <v>#REF!</v>
      </c>
      <c r="I1927" s="6" t="s">
        <v>1692</v>
      </c>
      <c r="J1927" s="1" t="s">
        <v>1761</v>
      </c>
      <c r="K1927" s="1" t="s">
        <v>2954</v>
      </c>
      <c r="M1927" s="1" t="str">
        <f>IF(db[[#This Row],[QTY/ CTN]]="","",SUBSTITUTE(SUBSTITUTE(SUBSTITUTE(db[[#This Row],[QTY/ CTN]]," ","_",2),"(",""),")","")&amp;"_")</f>
        <v>6 LSN_</v>
      </c>
      <c r="N1927" s="1">
        <f>IF(db[[#This Row],[H_QTY/ CTN]]="","",SEARCH("_",db[[#This Row],[H_QTY/ CTN]]))</f>
        <v>6</v>
      </c>
      <c r="O1927" s="1">
        <f>IF(db[[#This Row],[H_QTY/ CTN]]="","",LEN(db[[#This Row],[H_QTY/ CTN]]))</f>
        <v>6</v>
      </c>
      <c r="P1927" s="98" t="str">
        <f>IF(db[[#This Row],[H_QTY/ CTN]]="","",LEFT(db[[#This Row],[H_QTY/ CTN]],db[[#This Row],[H_1]]-1))</f>
        <v>6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6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72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6" t="str">
        <f>LOWER(SUBSTITUTE(SUBSTITUTE(SUBSTITUTE(SUBSTITUTE(SUBSTITUTE(SUBSTITUTE(db[[#This Row],[NB BM]]," ",),".",""),"-",""),"(",""),")",""),"/",""))</f>
        <v>guntingjkzz65gerigi</v>
      </c>
      <c r="B1928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8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8" s="17" t="s">
        <v>4063</v>
      </c>
      <c r="E1928" s="21" t="s">
        <v>4057</v>
      </c>
      <c r="F1928" s="57" t="s">
        <v>4062</v>
      </c>
      <c r="G1928" s="1" t="s">
        <v>1681</v>
      </c>
      <c r="H1928" s="33" t="e">
        <f>IF(db[[#This Row],[NB NOTA_C]]="","",COUNTIF([2]!B_MSK[concat],db[[#This Row],[NB NOTA_C]]))</f>
        <v>#REF!</v>
      </c>
      <c r="I1928" s="18" t="s">
        <v>1692</v>
      </c>
      <c r="J1928" s="16" t="s">
        <v>4058</v>
      </c>
      <c r="K1928" s="17" t="s">
        <v>2954</v>
      </c>
      <c r="L1928" s="16"/>
      <c r="M1928" s="16" t="str">
        <f>IF(db[[#This Row],[QTY/ CTN]]="","",SUBSTITUTE(SUBSTITUTE(SUBSTITUTE(db[[#This Row],[QTY/ CTN]]," ","_",2),"(",""),")","")&amp;"_")</f>
        <v>12 BOX_12 PCS_</v>
      </c>
      <c r="N1928" s="16">
        <f>IF(db[[#This Row],[H_QTY/ CTN]]="","",SEARCH("_",db[[#This Row],[H_QTY/ CTN]]))</f>
        <v>7</v>
      </c>
      <c r="O1928" s="16">
        <f>IF(db[[#This Row],[H_QTY/ CTN]]="","",LEN(db[[#This Row],[H_QTY/ CTN]]))</f>
        <v>14</v>
      </c>
      <c r="P1928" s="99" t="str">
        <f>IF(db[[#This Row],[H_QTY/ CTN]]="","",LEFT(db[[#This Row],[H_QTY/ CTN]],db[[#This Row],[H_1]]-1))</f>
        <v>12 BOX</v>
      </c>
      <c r="Q1928" s="99" t="str">
        <f>IF(NOT(db[[#This Row],[H_1]]=db[[#This Row],[H_2]]),MID(db[[#This Row],[H_QTY/ CTN]],db[[#This Row],[H_1]]+1,db[[#This Row],[H_2]]-db[[#This Row],[H_1]]-1),"")</f>
        <v>12 PCS</v>
      </c>
      <c r="R1928" s="95" t="str">
        <f>IF(db[[#This Row],[QTY/ CTN B]]="","",LEFT(db[[#This Row],[QTY/ CTN B]],SEARCH(" ",db[[#This Row],[QTY/ CTN B]],1)-1))</f>
        <v>12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144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cuttingmatsdi1007a318"x12"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3743</v>
      </c>
      <c r="E1929" s="4" t="s">
        <v>3741</v>
      </c>
      <c r="F1929" s="56"/>
      <c r="G1929" s="1" t="s">
        <v>1681</v>
      </c>
      <c r="H1929" s="34" t="e">
        <f>IF(db[[#This Row],[NB NOTA_C]]="","",COUNTIF([2]!B_MSK[concat],db[[#This Row],[NB NOTA_C]]))</f>
        <v>#REF!</v>
      </c>
      <c r="I1929" s="7" t="s">
        <v>2278</v>
      </c>
      <c r="J1929" s="3" t="s">
        <v>1730</v>
      </c>
      <c r="K1929" s="1" t="s">
        <v>2951</v>
      </c>
      <c r="L1929" s="3"/>
      <c r="M1929" s="3" t="str">
        <f>IF(db[[#This Row],[QTY/ CTN]]="","",SUBSTITUTE(SUBSTITUTE(SUBSTITUTE(db[[#This Row],[QTY/ CTN]]," ","_",2),"(",""),")","")&amp;"_")</f>
        <v>48 PCS_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48 PCS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48</v>
      </c>
      <c r="S1929" s="95" t="str">
        <f>IF(db[[#This Row],[QTY/ CTN B]]="","",RIGHT(db[[#This Row],[QTY/ CTN B]],LEN(db[[#This Row],[QTY/ CTN B]])-SEARCH(" ",db[[#This Row],[QTY/ CTN B]],1)))</f>
        <v>PCS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48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removersdi1164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3742</v>
      </c>
      <c r="E1930" s="4" t="s">
        <v>3740</v>
      </c>
      <c r="F1930" s="56"/>
      <c r="G1930" s="1" t="s">
        <v>1681</v>
      </c>
      <c r="H1930" s="34" t="e">
        <f>IF(db[[#This Row],[NB NOTA_C]]="","",COUNTIF([2]!B_MSK[concat],db[[#This Row],[NB NOTA_C]]))</f>
        <v>#REF!</v>
      </c>
      <c r="I1930" s="7" t="s">
        <v>2278</v>
      </c>
      <c r="J1930" s="3" t="s">
        <v>1783</v>
      </c>
      <c r="K1930" s="1" t="s">
        <v>2951</v>
      </c>
      <c r="L1930" s="3"/>
      <c r="M1930" s="3" t="str">
        <f>IF(db[[#This Row],[QTY/ CTN]]="","",SUBSTITUTE(SUBSTITUTE(SUBSTITUTE(db[[#This Row],[QTY/ CTN]]," ","_",2),"(",""),")","")&amp;"_")</f>
        <v>30 LSN_</v>
      </c>
      <c r="N1930" s="3">
        <f>IF(db[[#This Row],[H_QTY/ CTN]]="","",SEARCH("_",db[[#This Row],[H_QTY/ CTN]]))</f>
        <v>7</v>
      </c>
      <c r="O1930" s="3">
        <f>IF(db[[#This Row],[H_QTY/ CTN]]="","",LEN(db[[#This Row],[H_QTY/ CTN]]))</f>
        <v>7</v>
      </c>
      <c r="P1930" s="95" t="str">
        <f>IF(db[[#This Row],[H_QTY/ CTN]]="","",LEFT(db[[#This Row],[H_QTY/ CTN]],db[[#This Row],[H_1]]-1))</f>
        <v>30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30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360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staplersdi1123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1" s="1" t="s">
        <v>2129</v>
      </c>
      <c r="E1931" s="4" t="s">
        <v>3241</v>
      </c>
      <c r="F1931" s="56" t="s">
        <v>3744</v>
      </c>
      <c r="H1931" s="32" t="e">
        <f>IF(db[[#This Row],[NB NOTA_C]]="","",COUNTIF([2]!B_MSK[concat],db[[#This Row],[NB NOTA_C]]))</f>
        <v>#REF!</v>
      </c>
      <c r="I1931" s="7" t="s">
        <v>2278</v>
      </c>
      <c r="J1931" s="3" t="s">
        <v>1779</v>
      </c>
      <c r="K1931" s="1" t="s">
        <v>2979</v>
      </c>
      <c r="L1931" s="1" t="s">
        <v>5412</v>
      </c>
      <c r="M1931" s="1" t="str">
        <f>IF(db[[#This Row],[QTY/ CTN]]="","",SUBSTITUTE(SUBSTITUTE(SUBSTITUTE(db[[#This Row],[QTY/ CTN]]," ","_",2),"(",""),")","")&amp;"_")</f>
        <v>20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8" t="str">
        <f>IF(db[[#This Row],[H_QTY/ CTN]]="","",LEFT(db[[#This Row],[H_QTY/ CTN]],db[[#This Row],[H_1]]-1))</f>
        <v>20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staplersdi1104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2" s="1" t="s">
        <v>4770</v>
      </c>
      <c r="E1932" s="4" t="s">
        <v>4639</v>
      </c>
      <c r="F1932" s="56" t="s">
        <v>4638</v>
      </c>
      <c r="G1932" s="1" t="s">
        <v>1681</v>
      </c>
      <c r="H1932" s="34" t="e">
        <f>IF(db[[#This Row],[NB NOTA_C]]="","",COUNTIF([2]!B_MSK[concat],db[[#This Row],[NB NOTA_C]]))</f>
        <v>#REF!</v>
      </c>
      <c r="I1932" s="7" t="s">
        <v>2278</v>
      </c>
      <c r="J1932" s="3" t="s">
        <v>1783</v>
      </c>
      <c r="K1932" s="1" t="s">
        <v>2979</v>
      </c>
      <c r="L1932" s="3" t="s">
        <v>5425</v>
      </c>
      <c r="M1932" s="3" t="str">
        <f>IF(db[[#This Row],[QTY/ CTN]]="","",SUBSTITUTE(SUBSTITUTE(SUBSTITUTE(db[[#This Row],[QTY/ CTN]]," ","_",2),"(",""),")","")&amp;"_")</f>
        <v>30 LSN_</v>
      </c>
      <c r="N1932" s="3">
        <f>IF(db[[#This Row],[H_QTY/ CTN]]="","",SEARCH("_",db[[#This Row],[H_QTY/ CTN]]))</f>
        <v>7</v>
      </c>
      <c r="O1932" s="3">
        <f>IF(db[[#This Row],[H_QTY/ CTN]]="","",LEN(db[[#This Row],[H_QTY/ CTN]]))</f>
        <v>7</v>
      </c>
      <c r="P1932" s="95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staplersdi1102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3" s="1" t="s">
        <v>2128</v>
      </c>
      <c r="E1933" s="4" t="s">
        <v>3138</v>
      </c>
      <c r="F1933" s="56" t="s">
        <v>3746</v>
      </c>
      <c r="H1933" s="32" t="e">
        <f>IF(db[[#This Row],[NB NOTA_C]]="","",COUNTIF([2]!B_MSK[concat],db[[#This Row],[NB NOTA_C]]))</f>
        <v>#REF!</v>
      </c>
      <c r="I1933" s="7" t="s">
        <v>2278</v>
      </c>
      <c r="J1933" s="3" t="s">
        <v>1783</v>
      </c>
      <c r="K1933" s="1" t="s">
        <v>2979</v>
      </c>
      <c r="L1933" s="1" t="s">
        <v>5413</v>
      </c>
      <c r="M1933" s="1" t="str">
        <f>IF(db[[#This Row],[QTY/ CTN]]="","",SUBSTITUTE(SUBSTITUTE(SUBSTITUTE(db[[#This Row],[QTY/ CTN]]," ","_",2),"(",""),")","")&amp;"_")</f>
        <v>30 LSN_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8" t="str">
        <f>IF(db[[#This Row],[H_QTY/ CTN]]="","",LEFT(db[[#This Row],[H_QTY/ CTN]],db[[#This Row],[H_1]]-1))</f>
        <v>30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360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isistaplerstaplessdi1204no3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4" s="4" t="s">
        <v>5074</v>
      </c>
      <c r="E1934" s="4" t="s">
        <v>5029</v>
      </c>
      <c r="F1934" s="56" t="s">
        <v>5411</v>
      </c>
      <c r="G1934" s="4" t="s">
        <v>1681</v>
      </c>
      <c r="H1934" s="79" t="e">
        <f>IF(db[[#This Row],[NB NOTA_C]]="","",COUNTIF([2]!B_MSK[concat],db[[#This Row],[NB NOTA_C]]))</f>
        <v>#REF!</v>
      </c>
      <c r="I1934" s="24" t="s">
        <v>2278</v>
      </c>
      <c r="J1934" s="19" t="s">
        <v>1774</v>
      </c>
      <c r="K1934" s="4" t="s">
        <v>2979</v>
      </c>
      <c r="L1934" s="19"/>
      <c r="M1934" s="19" t="str">
        <f>IF(db[[#This Row],[QTY/ CTN]]="","",SUBSTITUTE(SUBSTITUTE(SUBSTITUTE(db[[#This Row],[QTY/ CTN]]," ","_",2),"(",""),")","")&amp;"_")</f>
        <v>500 BOX_</v>
      </c>
      <c r="N1934" s="19">
        <f>IF(db[[#This Row],[H_QTY/ CTN]]="","",SEARCH("_",db[[#This Row],[H_QTY/ CTN]]))</f>
        <v>8</v>
      </c>
      <c r="O1934" s="19">
        <f>IF(db[[#This Row],[H_QTY/ CTN]]="","",LEN(db[[#This Row],[H_QTY/ CTN]]))</f>
        <v>8</v>
      </c>
      <c r="P1934" s="97" t="str">
        <f>IF(db[[#This Row],[H_QTY/ CTN]]="","",LEFT(db[[#This Row],[H_QTY/ CTN]],db[[#This Row],[H_1]]-1))</f>
        <v>500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500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500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isistaplerstaplessdi12102310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5" s="4" t="s">
        <v>5073</v>
      </c>
      <c r="E1935" s="4" t="s">
        <v>5030</v>
      </c>
      <c r="F1935" s="56" t="s">
        <v>3745</v>
      </c>
      <c r="G1935" s="4"/>
      <c r="H1935" s="80" t="e">
        <f>IF(db[[#This Row],[NB NOTA_C]]="","",COUNTIF([2]!B_MSK[concat],db[[#This Row],[NB NOTA_C]]))</f>
        <v>#REF!</v>
      </c>
      <c r="I1935" s="24" t="s">
        <v>2278</v>
      </c>
      <c r="J1935" s="19" t="s">
        <v>1772</v>
      </c>
      <c r="K1935" s="4" t="s">
        <v>2979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19" t="str">
        <f>LOWER(SUBSTITUTE(SUBSTITUTE(SUBSTITUTE(SUBSTITUTE(SUBSTITUTE(SUBSTITUTE(db[[#This Row],[NB BM]]," ",),".",""),"-",""),"(",""),")",""),"/",""))</f>
        <v>isistaplerstaplessdi12132313</v>
      </c>
      <c r="B1936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6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6" s="4" t="s">
        <v>5076</v>
      </c>
      <c r="E1936" s="4" t="s">
        <v>5072</v>
      </c>
      <c r="F1936" s="56" t="s">
        <v>5075</v>
      </c>
      <c r="G1936" s="4"/>
      <c r="H1936" s="80" t="e">
        <f>IF(db[[#This Row],[NB NOTA_C]]="","",COUNTIF([2]!B_MSK[concat],db[[#This Row],[NB NOTA_C]]))</f>
        <v>#REF!</v>
      </c>
      <c r="I1936" s="24" t="s">
        <v>2278</v>
      </c>
      <c r="J1936" s="19" t="s">
        <v>1772</v>
      </c>
      <c r="K1936" s="4" t="s">
        <v>2979</v>
      </c>
      <c r="L1936" s="4"/>
      <c r="M1936" s="4" t="str">
        <f>IF(db[[#This Row],[QTY/ CTN]]="","",SUBSTITUTE(SUBSTITUTE(SUBSTITUTE(db[[#This Row],[QTY/ CTN]]," ","_",2),"(",""),")","")&amp;"_")</f>
        <v>200 BOX_</v>
      </c>
      <c r="N1936" s="4">
        <f>IF(db[[#This Row],[H_QTY/ CTN]]="","",SEARCH("_",db[[#This Row],[H_QTY/ CTN]]))</f>
        <v>8</v>
      </c>
      <c r="O1936" s="4">
        <f>IF(db[[#This Row],[H_QTY/ CTN]]="","",LEN(db[[#This Row],[H_QTY/ CTN]]))</f>
        <v>8</v>
      </c>
      <c r="P1936" s="109" t="str">
        <f>IF(db[[#This Row],[H_QTY/ CTN]]="","",LEFT(db[[#This Row],[H_QTY/ CTN]],db[[#This Row],[H_1]]-1))</f>
        <v>200 BOX</v>
      </c>
      <c r="Q1936" s="97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200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200</v>
      </c>
      <c r="Y1936" s="95" t="str">
        <f>IF(db[[#This Row],[STN K]]="",IF(db[[#This Row],[STN TG]]="",db[[#This Row],[STN B]],db[[#This Row],[STN TG]]),db[[#This Row],[STN K]])</f>
        <v>BOX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7" s="1" t="s">
        <v>3738</v>
      </c>
      <c r="E1937" s="4" t="s">
        <v>3737</v>
      </c>
      <c r="F1937" s="56" t="s">
        <v>4677</v>
      </c>
      <c r="G1937" s="1" t="s">
        <v>1681</v>
      </c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3739</v>
      </c>
      <c r="K1937" s="1" t="s">
        <v>2977</v>
      </c>
      <c r="L1937" s="3"/>
      <c r="M1937" s="3" t="str">
        <f>IF(db[[#This Row],[QTY/ CTN]]="","",SUBSTITUTE(SUBSTITUTE(SUBSTITUTE(db[[#This Row],[QTY/ CTN]]," ","_",2),"(",""),")","")&amp;"_")</f>
        <v>1 PAK_12 SET_</v>
      </c>
      <c r="N1937" s="3">
        <f>IF(db[[#This Row],[H_QTY/ CTN]]="","",SEARCH("_",db[[#This Row],[H_QTY/ CTN]]))</f>
        <v>6</v>
      </c>
      <c r="O1937" s="3">
        <f>IF(db[[#This Row],[H_QTY/ CTN]]="","",LEN(db[[#This Row],[H_QTY/ CTN]]))</f>
        <v>13</v>
      </c>
      <c r="P1937" s="95" t="str">
        <f>IF(db[[#This Row],[H_QTY/ CTN]]="","",LEFT(db[[#This Row],[H_QTY/ CTN]],db[[#This Row],[H_1]]-1))</f>
        <v>1 PAK</v>
      </c>
      <c r="Q1937" s="95" t="str">
        <f>IF(NOT(db[[#This Row],[H_1]]=db[[#This Row],[H_2]]),MID(db[[#This Row],[H_QTY/ CTN]],db[[#This Row],[H_1]]+1,db[[#This Row],[H_2]]-db[[#This Row],[H_1]]-1),"")</f>
        <v>12 SET</v>
      </c>
      <c r="R1937" s="95" t="str">
        <f>IF(db[[#This Row],[QTY/ CTN B]]="","",LEFT(db[[#This Row],[QTY/ CTN B]],SEARCH(" ",db[[#This Row],[QTY/ CTN B]],1)-1))</f>
        <v>1</v>
      </c>
      <c r="S1937" s="95" t="str">
        <f>IF(db[[#This Row],[QTY/ CTN B]]="","",RIGHT(db[[#This Row],[QTY/ CTN B]],LEN(db[[#This Row],[QTY/ CTN B]])-SEARCH(" ",db[[#This Row],[QTY/ CTN B]],1)))</f>
        <v>PAK</v>
      </c>
      <c r="T1937" s="95" t="str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12</v>
      </c>
      <c r="Y1937" s="95" t="str">
        <f>IF(db[[#This Row],[STN K]]="",IF(db[[#This Row],[STN TG]]="",db[[#This Row],[STN B]],db[[#This Row],[STN TG]]),db[[#This Row],[STN K]])</f>
        <v>SET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markerwbsdis530vphitam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8" s="1" t="s">
        <v>4769</v>
      </c>
      <c r="E1938" s="4" t="s">
        <v>4637</v>
      </c>
      <c r="F1938" s="56" t="s">
        <v>4678</v>
      </c>
      <c r="G1938" s="1" t="s">
        <v>1681</v>
      </c>
      <c r="H1938" s="34" t="e">
        <f>IF(db[[#This Row],[NB NOTA_C]]="","",COUNTIF([2]!B_MSK[concat],db[[#This Row],[NB NOTA_C]]))</f>
        <v>#REF!</v>
      </c>
      <c r="I1938" s="7" t="s">
        <v>2278</v>
      </c>
      <c r="J1938" s="3" t="s">
        <v>3549</v>
      </c>
      <c r="K1938" s="1" t="s">
        <v>2977</v>
      </c>
      <c r="L1938" s="3"/>
      <c r="M1938" s="3" t="str">
        <f>IF(db[[#This Row],[QTY/ CTN]]="","",SUBSTITUTE(SUBSTITUTE(SUBSTITUTE(db[[#This Row],[QTY/ CTN]]," ","_",2),"(",""),")","")&amp;"_")</f>
        <v>-_</v>
      </c>
      <c r="N1938" s="3">
        <f>IF(db[[#This Row],[H_QTY/ CTN]]="","",SEARCH("_",db[[#This Row],[H_QTY/ CTN]]))</f>
        <v>2</v>
      </c>
      <c r="O1938" s="3">
        <f>IF(db[[#This Row],[H_QTY/ CTN]]="","",LEN(db[[#This Row],[H_QTY/ CTN]]))</f>
        <v>2</v>
      </c>
      <c r="P1938" s="95" t="str">
        <f>IF(db[[#This Row],[H_QTY/ CTN]]="","",LEFT(db[[#This Row],[H_QTY/ CTN]],db[[#This Row],[H_1]]-1))</f>
        <v>-</v>
      </c>
      <c r="Q1938" s="95" t="str">
        <f>IF(NOT(db[[#This Row],[H_1]]=db[[#This Row],[H_2]]),MID(db[[#This Row],[H_QTY/ CTN]],db[[#This Row],[H_1]]+1,db[[#This Row],[H_2]]-db[[#This Row],[H_1]]-1),"")</f>
        <v/>
      </c>
      <c r="R1938" s="95" t="e">
        <f>IF(db[[#This Row],[QTY/ CTN B]]="","",LEFT(db[[#This Row],[QTY/ CTN B]],SEARCH(" ",db[[#This Row],[QTY/ CTN B]],1)-1))</f>
        <v>#VALUE!</v>
      </c>
      <c r="S1938" s="95" t="e">
        <f>IF(db[[#This Row],[QTY/ CTN B]]="","",RIGHT(db[[#This Row],[QTY/ CTN B]],LEN(db[[#This Row],[QTY/ CTN B]])-SEARCH(" ",db[[#This Row],[QTY/ CTN B]],1)))</f>
        <v>#VALUE!</v>
      </c>
      <c r="T1938" s="95" t="e">
        <f>IF(db[[#This Row],[QTY/ CTN TG]]="",IF(db[[#This Row],[STN TG]]="","",12),LEFT(db[[#This Row],[QTY/ CTN TG]],SEARCH(" ",db[[#This Row],[QTY/ CTN TG]],1)-1))</f>
        <v>#VALUE!</v>
      </c>
      <c r="U193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8" s="95" t="e">
        <f>IF(db[[#This Row],[STN K]]="","",IF(db[[#This Row],[STN TG]]="LSN",12,""))</f>
        <v>#VALUE!</v>
      </c>
      <c r="W1938" s="95" t="e">
        <f>IF(db[[#This Row],[STN TG]]="LSN","PCS","")</f>
        <v>#VALUE!</v>
      </c>
      <c r="X1938" s="95" t="e">
        <f>db[[#This Row],[QTY B]]*IF(db[[#This Row],[QTY TG]]="",1,db[[#This Row],[QTY TG]])*IF(db[[#This Row],[QTY K]]="",1,db[[#This Row],[QTY K]])</f>
        <v>#VALUE!</v>
      </c>
      <c r="Y1938" s="95" t="e">
        <f>IF(db[[#This Row],[STN K]]="",IF(db[[#This Row],[STN TG]]="",db[[#This Row],[STN B]],db[[#This Row],[STN TG]]),db[[#This Row],[STN K]])</f>
        <v>#VALUE!</v>
      </c>
    </row>
    <row r="1939" spans="1:25" x14ac:dyDescent="0.25">
      <c r="A1939" s="9" t="str">
        <f>LOWER(SUBSTITUTE(SUBSTITUTE(SUBSTITUTE(SUBSTITUTE(SUBSTITUTE(SUBSTITUTE(db[[#This Row],[NB BM]]," ",),".",""),"-",""),"(",""),")",""),"/",""))</f>
        <v>garisansegitigabtno10</v>
      </c>
      <c r="B193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9" s="9" t="str">
        <f>LOWER(SUBSTITUTE(SUBSTITUTE(SUBSTITUTE(SUBSTITUTE(SUBSTITUTE(SUBSTITUTE(SUBSTITUTE(SUBSTITUTE(SUBSTITUTE(db[[#This Row],[NB PAJAK]]," ",""),"-",""),"(",""),")",""),".",""),",",""),"/",""),"""",""),"+",""))</f>
        <v/>
      </c>
      <c r="D1939" s="8" t="s">
        <v>1114</v>
      </c>
      <c r="E1939" s="20" t="s">
        <v>1442</v>
      </c>
      <c r="F1939" s="56"/>
      <c r="G1939" s="1" t="s">
        <v>1682</v>
      </c>
      <c r="H1939" s="32" t="e">
        <f>IF(db[[#This Row],[NB NOTA_C]]="","",COUNTIF([2]!B_MSK[concat],db[[#This Row],[NB NOTA_C]]))</f>
        <v>#REF!</v>
      </c>
      <c r="I1939" s="6" t="s">
        <v>1705</v>
      </c>
      <c r="J1939" s="1" t="s">
        <v>1798</v>
      </c>
      <c r="K1939" s="1" t="s">
        <v>2953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garisansegitigabtno12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1963</v>
      </c>
      <c r="E1940" s="4" t="s">
        <v>3450</v>
      </c>
      <c r="F1940" s="56"/>
      <c r="H1940" s="32" t="e">
        <f>IF(db[[#This Row],[NB NOTA_C]]="","",COUNTIF([2]!B_MSK[concat],db[[#This Row],[NB NOTA_C]]))</f>
        <v>#REF!</v>
      </c>
      <c r="I1940" s="7" t="s">
        <v>1705</v>
      </c>
      <c r="J1940" s="3" t="s">
        <v>1798</v>
      </c>
      <c r="K1940" s="1" t="s">
        <v>2953</v>
      </c>
      <c r="M1940" s="1" t="str">
        <f>IF(db[[#This Row],[QTY/ CTN]]="","",SUBSTITUTE(SUBSTITUTE(SUBSTITUTE(db[[#This Row],[QTY/ CTN]]," ","_",2),"(",""),")","")&amp;"_")</f>
        <v>16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192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garisansegitigabt15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1112</v>
      </c>
      <c r="E1941" s="4" t="s">
        <v>1441</v>
      </c>
      <c r="F1941" s="56"/>
      <c r="G1941" s="1" t="s">
        <v>1682</v>
      </c>
      <c r="H1941" s="32" t="e">
        <f>IF(db[[#This Row],[NB NOTA_C]]="","",COUNTIF([2]!B_MSK[concat],db[[#This Row],[NB NOTA_C]]))</f>
        <v>#REF!</v>
      </c>
      <c r="I1941" s="6" t="s">
        <v>1705</v>
      </c>
      <c r="J1941" s="1" t="s">
        <v>1761</v>
      </c>
      <c r="K1941" s="1" t="s">
        <v>2953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garisansegitigabt18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1113</v>
      </c>
      <c r="E1942" s="4" t="s">
        <v>1679</v>
      </c>
      <c r="F1942" s="56"/>
      <c r="G1942" s="1" t="s">
        <v>1682</v>
      </c>
      <c r="H1942" s="32" t="e">
        <f>IF(db[[#This Row],[NB NOTA_C]]="","",COUNTIF([2]!B_MSK[concat],db[[#This Row],[NB NOTA_C]]))</f>
        <v>#REF!</v>
      </c>
      <c r="I1942" s="6" t="s">
        <v>1705</v>
      </c>
      <c r="J1942" s="1" t="s">
        <v>1761</v>
      </c>
      <c r="K1942" s="1" t="s">
        <v>2953</v>
      </c>
      <c r="M1942" s="1" t="str">
        <f>IF(db[[#This Row],[QTY/ CTN]]="","",SUBSTITUTE(SUBSTITUTE(SUBSTITUTE(db[[#This Row],[QTY/ CTN]]," ","_",2),"(",""),")","")&amp;"_")</f>
        <v>6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8" t="str">
        <f>IF(db[[#This Row],[H_QTY/ CTN]]="","",LEFT(db[[#This Row],[H_QTY/ CTN]],db[[#This Row],[H_1]]-1))</f>
        <v>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72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garisansegitigabtno6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3537</v>
      </c>
      <c r="E1943" s="4" t="s">
        <v>3536</v>
      </c>
      <c r="F1943" s="56"/>
      <c r="G1943" s="1" t="s">
        <v>1682</v>
      </c>
      <c r="H1943" s="34" t="e">
        <f>IF(db[[#This Row],[NB NOTA_C]]="","",COUNTIF([2]!B_MSK[concat],db[[#This Row],[NB NOTA_C]]))</f>
        <v>#REF!</v>
      </c>
      <c r="I1943" s="7" t="s">
        <v>1705</v>
      </c>
      <c r="J1943" s="3" t="s">
        <v>1798</v>
      </c>
      <c r="K1943" s="1" t="s">
        <v>2953</v>
      </c>
      <c r="L1943" s="3"/>
      <c r="M1943" s="3" t="str">
        <f>IF(db[[#This Row],[QTY/ CTN]]="","",SUBSTITUTE(SUBSTITUTE(SUBSTITUTE(db[[#This Row],[QTY/ CTN]]," ","_",2),"(",""),")","")&amp;"_")</f>
        <v>16 LSN_</v>
      </c>
      <c r="N1943" s="3">
        <f>IF(db[[#This Row],[H_QTY/ CTN]]="","",SEARCH("_",db[[#This Row],[H_QTY/ CTN]]))</f>
        <v>7</v>
      </c>
      <c r="O1943" s="3">
        <f>IF(db[[#This Row],[H_QTY/ CTN]]="","",LEN(db[[#This Row],[H_QTY/ CTN]]))</f>
        <v>7</v>
      </c>
      <c r="P1943" s="95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garisansegitigabtno8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1115</v>
      </c>
      <c r="E1944" s="4" t="s">
        <v>1443</v>
      </c>
      <c r="F1944" s="56"/>
      <c r="G1944" s="1" t="s">
        <v>1682</v>
      </c>
      <c r="H1944" s="32" t="e">
        <f>IF(db[[#This Row],[NB NOTA_C]]="","",COUNTIF([2]!B_MSK[concat],db[[#This Row],[NB NOTA_C]]))</f>
        <v>#REF!</v>
      </c>
      <c r="I1944" s="6" t="s">
        <v>1705</v>
      </c>
      <c r="J1944" s="1" t="s">
        <v>1798</v>
      </c>
      <c r="K1944" s="1" t="s">
        <v>2953</v>
      </c>
      <c r="M1944" s="1" t="str">
        <f>IF(db[[#This Row],[QTY/ CTN]]="","",SUBSTITUTE(SUBSTITUTE(SUBSTITUTE(db[[#This Row],[QTY/ CTN]]," ","_",2),"(",""),")","")&amp;"_")</f>
        <v>16 LSN_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8" t="str">
        <f>IF(db[[#This Row],[H_QTY/ CTN]]="","",LEFT(db[[#This Row],[H_QTY/ CTN]],db[[#This Row],[H_1]]-1))</f>
        <v>16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16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192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selangpianika+tiupanmr32sp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4481</v>
      </c>
      <c r="E1945" s="4" t="s">
        <v>4478</v>
      </c>
      <c r="F1945" s="56"/>
      <c r="G1945" s="1" t="s">
        <v>1682</v>
      </c>
      <c r="H1945" s="34" t="e">
        <f>IF(db[[#This Row],[NB NOTA_C]]="","",COUNTIF([2]!B_MSK[concat],db[[#This Row],[NB NOTA_C]]))</f>
        <v>#REF!</v>
      </c>
      <c r="I1945" s="7" t="s">
        <v>1695</v>
      </c>
      <c r="J1945" s="3" t="s">
        <v>4482</v>
      </c>
      <c r="K1945" s="1" t="s">
        <v>2951</v>
      </c>
      <c r="L1945" s="3"/>
      <c r="M1945" s="3" t="str">
        <f>IF(db[[#This Row],[QTY/ CTN]]="","",SUBSTITUTE(SUBSTITUTE(SUBSTITUTE(db[[#This Row],[QTY/ CTN]]," ","_",2),"(",""),")","")&amp;"_")</f>
        <v>250 PCS_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5" t="str">
        <f>IF(db[[#This Row],[H_QTY/ CTN]]="","",LEFT(db[[#This Row],[H_QTY/ CTN]],db[[#This Row],[H_1]]-1))</f>
        <v>250 PCS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250</v>
      </c>
      <c r="S1945" s="95" t="str">
        <f>IF(db[[#This Row],[QTY/ CTN B]]="","",RIGHT(db[[#This Row],[QTY/ CTN B]],LEN(db[[#This Row],[QTY/ CTN B]])-SEARCH(" ",db[[#This Row],[QTY/ CTN B]],1)))</f>
        <v>PCS</v>
      </c>
      <c r="T1945" s="95" t="str">
        <f>IF(db[[#This Row],[QTY/ CTN TG]]="",IF(db[[#This Row],[STN TG]]="","",12),LEFT(db[[#This Row],[QTY/ CTN TG]],SEARCH(" ",db[[#This Row],[QTY/ CTN TG]],1)-1))</f>
        <v/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250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semigeltizotbsg09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3231</v>
      </c>
      <c r="E1946" s="4" t="s">
        <v>3230</v>
      </c>
      <c r="F1946" s="56"/>
      <c r="H1946" s="32" t="e">
        <f>IF(db[[#This Row],[NB NOTA_C]]="","",COUNTIF([2]!B_MSK[concat],db[[#This Row],[NB NOTA_C]]))</f>
        <v>#REF!</v>
      </c>
      <c r="I1946" s="7" t="s">
        <v>2798</v>
      </c>
      <c r="J1946" s="3" t="s">
        <v>1738</v>
      </c>
      <c r="K1946" s="1" t="s">
        <v>2972</v>
      </c>
      <c r="L1946" s="3"/>
      <c r="M1946" s="3" t="str">
        <f>IF(db[[#This Row],[QTY/ CTN]]="","",SUBSTITUTE(SUBSTITUTE(SUBSTITUTE(db[[#This Row],[QTY/ CTN]]," ","_",2),"(",""),")","")&amp;"_")</f>
        <v>144 LSN_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8" t="str">
        <f>IF(db[[#This Row],[H_QTY/ CTN]]="","",LEFT(db[[#This Row],[H_QTY/ CTN]],db[[#This Row],[H_1]]-1))</f>
        <v>144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144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1728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sempoa13tiang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3520</v>
      </c>
      <c r="E1947" s="4" t="s">
        <v>3518</v>
      </c>
      <c r="F1947" s="56"/>
      <c r="H1947" s="34" t="e">
        <f>IF(db[[#This Row],[NB NOTA_C]]="","",COUNTIF([2]!B_MSK[concat],db[[#This Row],[NB NOTA_C]]))</f>
        <v>#REF!</v>
      </c>
      <c r="I1947" s="7" t="s">
        <v>1712</v>
      </c>
      <c r="J1947" s="3" t="s">
        <v>1889</v>
      </c>
      <c r="K1947" s="1" t="s">
        <v>2951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sempoa17tiang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5564</v>
      </c>
      <c r="E1948" s="4" t="s">
        <v>5565</v>
      </c>
      <c r="F1948" s="56"/>
      <c r="H1948" s="34" t="e">
        <f>IF(db[[#This Row],[NB NOTA_C]]="","",COUNTIF([2]!B_MSK[concat],db[[#This Row],[NB NOTA_C]]))</f>
        <v>#REF!</v>
      </c>
      <c r="I1948" s="7" t="s">
        <v>1712</v>
      </c>
      <c r="J1948" s="3" t="s">
        <v>1889</v>
      </c>
      <c r="K1948" s="1" t="s">
        <v>2951</v>
      </c>
      <c r="L1948" s="3"/>
      <c r="M1948" s="3" t="str">
        <f>IF(db[[#This Row],[QTY/ CTN]]="","",SUBSTITUTE(SUBSTITUTE(SUBSTITUTE(db[[#This Row],[QTY/ CTN]]," ","_",2),"(",""),")","")&amp;"_")</f>
        <v>300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5" t="str">
        <f>IF(db[[#This Row],[H_QTY/ CTN]]="","",LEFT(db[[#This Row],[H_QTY/ CTN]],db[[#This Row],[H_1]]-1))</f>
        <v>300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300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300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sempoavtro8025kecil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2119</v>
      </c>
      <c r="E1949" s="4" t="s">
        <v>3117</v>
      </c>
      <c r="F1949" s="56"/>
      <c r="H1949" s="32" t="e">
        <f>IF(db[[#This Row],[NB NOTA_C]]="","",COUNTIF([2]!B_MSK[concat],db[[#This Row],[NB NOTA_C]]))</f>
        <v>#REF!</v>
      </c>
      <c r="I1949" s="7" t="s">
        <v>1718</v>
      </c>
      <c r="J1949" s="3" t="s">
        <v>2296</v>
      </c>
      <c r="K1949" s="1" t="s">
        <v>2951</v>
      </c>
      <c r="M1949" s="1" t="str">
        <f>IF(db[[#This Row],[QTY/ CTN]]="","",SUBSTITUTE(SUBSTITUTE(SUBSTITUTE(db[[#This Row],[QTY/ CTN]]," ","_",2),"(",""),")","")&amp;"_")</f>
        <v>360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PCS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360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asahan1006rumah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4170</v>
      </c>
      <c r="E1950" s="21" t="s">
        <v>4168</v>
      </c>
      <c r="F1950" s="57"/>
      <c r="G1950" s="17"/>
      <c r="H1950" s="33" t="e">
        <f>IF(db[[#This Row],[NB NOTA_C]]="","",COUNTIF([2]!B_MSK[concat],db[[#This Row],[NB NOTA_C]]))</f>
        <v>#REF!</v>
      </c>
      <c r="I1950" s="18" t="s">
        <v>2270</v>
      </c>
      <c r="J1950" s="16" t="s">
        <v>1734</v>
      </c>
      <c r="K1950" s="17" t="s">
        <v>2942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asahan8003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4169</v>
      </c>
      <c r="E1951" s="21" t="s">
        <v>4167</v>
      </c>
      <c r="F1951" s="59"/>
      <c r="G1951" s="17"/>
      <c r="H1951" s="33" t="e">
        <f>IF(db[[#This Row],[NB NOTA_C]]="","",COUNTIF([2]!B_MSK[concat],db[[#This Row],[NB NOTA_C]]))</f>
        <v>#REF!</v>
      </c>
      <c r="I1951" s="18" t="s">
        <v>2270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6" t="str">
        <f>LOWER(SUBSTITUTE(SUBSTITUTE(SUBSTITUTE(SUBSTITUTE(SUBSTITUTE(SUBSTITUTE(db[[#This Row],[NB BM]]," ",),".",""),"-",""),"(",""),")",""),"/",""))</f>
        <v>serutan8909</v>
      </c>
      <c r="B195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2" s="16" t="str">
        <f>LOWER(SUBSTITUTE(SUBSTITUTE(SUBSTITUTE(SUBSTITUTE(SUBSTITUTE(SUBSTITUTE(SUBSTITUTE(SUBSTITUTE(SUBSTITUTE(db[[#This Row],[NB PAJAK]]," ",""),"-",""),"(",""),")",""),".",""),",",""),"/",""),"""",""),"+",""))</f>
        <v/>
      </c>
      <c r="D1952" s="17" t="s">
        <v>4316</v>
      </c>
      <c r="E1952" s="21" t="s">
        <v>4310</v>
      </c>
      <c r="F1952" s="57"/>
      <c r="G1952" s="17"/>
      <c r="H1952" s="33" t="e">
        <f>IF(db[[#This Row],[NB NOTA_C]]="","",COUNTIF([2]!B_MSK[concat],db[[#This Row],[NB NOTA_C]]))</f>
        <v>#REF!</v>
      </c>
      <c r="I1952" s="18" t="s">
        <v>2276</v>
      </c>
      <c r="J1952" s="16" t="s">
        <v>1734</v>
      </c>
      <c r="K1952" s="17" t="s">
        <v>2942</v>
      </c>
      <c r="L1952" s="16"/>
      <c r="M1952" s="16" t="str">
        <f>IF(db[[#This Row],[QTY/ CTN]]="","",SUBSTITUTE(SUBSTITUTE(SUBSTITUTE(db[[#This Row],[QTY/ CTN]]," ","_",2),"(",""),")","")&amp;"_")</f>
        <v>96 PCS_</v>
      </c>
      <c r="N1952" s="16">
        <f>IF(db[[#This Row],[H_QTY/ CTN]]="","",SEARCH("_",db[[#This Row],[H_QTY/ CTN]]))</f>
        <v>7</v>
      </c>
      <c r="O1952" s="16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9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96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96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asahan9040arumah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2397</v>
      </c>
      <c r="E1953" s="4" t="s">
        <v>2396</v>
      </c>
      <c r="F1953" s="56"/>
      <c r="H1953" s="32" t="e">
        <f>IF(db[[#This Row],[NB NOTA_C]]="","",COUNTIF([2]!B_MSK[concat],db[[#This Row],[NB NOTA_C]]))</f>
        <v>#REF!</v>
      </c>
      <c r="I1953" s="7" t="s">
        <v>2270</v>
      </c>
      <c r="J1953" s="3" t="s">
        <v>1725</v>
      </c>
      <c r="K1953" s="1" t="s">
        <v>2942</v>
      </c>
      <c r="M1953" s="1" t="str">
        <f>IF(db[[#This Row],[QTY/ CTN]]="","",SUBSTITUTE(SUBSTITUTE(SUBSTITUTE(db[[#This Row],[QTY/ CTN]]," ","_",2),"(",""),")","")&amp;"_")</f>
        <v>144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144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144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asahanmeja9233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1008</v>
      </c>
      <c r="E1954" s="4" t="s">
        <v>1345</v>
      </c>
      <c r="F1954" s="56"/>
      <c r="G1954" s="1" t="s">
        <v>1682</v>
      </c>
      <c r="H1954" s="32" t="e">
        <f>IF(db[[#This Row],[NB NOTA_C]]="","",COUNTIF([2]!B_MSK[concat],db[[#This Row],[NB NOTA_C]]))</f>
        <v>#REF!</v>
      </c>
      <c r="I1954" s="6" t="s">
        <v>1693</v>
      </c>
      <c r="J1954" s="1" t="s">
        <v>1733</v>
      </c>
      <c r="K1954" s="1" t="s">
        <v>2942</v>
      </c>
      <c r="M1954" s="1" t="str">
        <f>IF(db[[#This Row],[QTY/ CTN]]="","",SUBSTITUTE(SUBSTITUTE(SUBSTITUTE(db[[#This Row],[QTY/ CTN]]," ","_",2),"(",""),")","")&amp;"_")</f>
        <v>288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288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288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288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asahanmejaa33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1009</v>
      </c>
      <c r="E1955" s="4" t="s">
        <v>1346</v>
      </c>
      <c r="F1955" s="2"/>
      <c r="G1955" s="1" t="s">
        <v>1682</v>
      </c>
      <c r="H1955" s="32" t="e">
        <f>IF(db[[#This Row],[NB NOTA_C]]="","",COUNTIF([2]!B_MSK[concat],db[[#This Row],[NB NOTA_C]]))</f>
        <v>#REF!</v>
      </c>
      <c r="I1955" s="6" t="s">
        <v>1693</v>
      </c>
      <c r="J1955" s="1" t="s">
        <v>1734</v>
      </c>
      <c r="K1955" s="1" t="s">
        <v>2942</v>
      </c>
      <c r="M1955" s="1" t="str">
        <f>IF(db[[#This Row],[QTY/ CTN]]="","",SUBSTITUTE(SUBSTITUTE(SUBSTITUTE(db[[#This Row],[QTY/ CTN]]," ","_",2),"(",""),")","")&amp;"_")</f>
        <v>96 PCS_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8" t="str">
        <f>IF(db[[#This Row],[H_QTY/ CTN]]="","",LEFT(db[[#This Row],[H_QTY/ CTN]],db[[#This Row],[H_1]]-1))</f>
        <v>96 PCS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96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96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52" t="str">
        <f>LOWER(SUBSTITUTE(SUBSTITUTE(SUBSTITUTE(SUBSTITUTE(SUBSTITUTE(SUBSTITUTE(db[[#This Row],[NB BM]]," ",),".",""),"-",""),"(",""),")",""),"/",""))</f>
        <v>asahantoples</v>
      </c>
      <c r="B1956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6" s="52" t="str">
        <f>LOWER(SUBSTITUTE(SUBSTITUTE(SUBSTITUTE(SUBSTITUTE(SUBSTITUTE(SUBSTITUTE(SUBSTITUTE(SUBSTITUTE(SUBSTITUTE(db[[#This Row],[NB PAJAK]]," ",""),"-",""),"(",""),")",""),".",""),",",""),"/",""),"""",""),"+",""))</f>
        <v/>
      </c>
      <c r="D1956" s="72" t="s">
        <v>5018</v>
      </c>
      <c r="E1956" s="72" t="s">
        <v>4955</v>
      </c>
      <c r="F1956" s="65"/>
      <c r="G1956" s="53"/>
      <c r="H1956" s="54" t="e">
        <f>IF(db[[#This Row],[NB NOTA_C]]="","",COUNTIF([2]!B_MSK[concat],db[[#This Row],[NB NOTA_C]]))</f>
        <v>#REF!</v>
      </c>
      <c r="I1956" s="55" t="s">
        <v>1696</v>
      </c>
      <c r="J1956" s="52" t="s">
        <v>1725</v>
      </c>
      <c r="K1956" s="53" t="s">
        <v>2942</v>
      </c>
      <c r="L1956" s="52"/>
      <c r="M1956" s="52" t="str">
        <f>IF(db[[#This Row],[QTY/ CTN]]="","",SUBSTITUTE(SUBSTITUTE(SUBSTITUTE(db[[#This Row],[QTY/ CTN]]," ","_",2),"(",""),")","")&amp;"_")</f>
        <v>144 PCS_</v>
      </c>
      <c r="N1956" s="52">
        <f>IF(db[[#This Row],[H_QTY/ CTN]]="","",SEARCH("_",db[[#This Row],[H_QTY/ CTN]]))</f>
        <v>8</v>
      </c>
      <c r="O1956" s="52">
        <f>IF(db[[#This Row],[H_QTY/ CTN]]="","",LEN(db[[#This Row],[H_QTY/ CTN]]))</f>
        <v>8</v>
      </c>
      <c r="P1956" s="103" t="str">
        <f>IF(db[[#This Row],[H_QTY/ CTN]]="","",LEFT(db[[#This Row],[H_QTY/ CTN]],db[[#This Row],[H_1]]-1))</f>
        <v>144 PCS</v>
      </c>
      <c r="Q1956" s="103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144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asahanjka18penguin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7" s="1" t="s">
        <v>3970</v>
      </c>
      <c r="E1957" s="4" t="s">
        <v>3843</v>
      </c>
      <c r="F1957" s="56" t="s">
        <v>3846</v>
      </c>
      <c r="G1957" s="1" t="s">
        <v>1681</v>
      </c>
      <c r="H1957" s="34" t="e">
        <f>IF(db[[#This Row],[NB NOTA_C]]="","",COUNTIF([2]!B_MSK[concat],db[[#This Row],[NB NOTA_C]]))</f>
        <v>#REF!</v>
      </c>
      <c r="I1957" s="7" t="s">
        <v>1692</v>
      </c>
      <c r="J1957" s="3" t="s">
        <v>1730</v>
      </c>
      <c r="K1957" s="1" t="s">
        <v>2942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" t="str">
        <f>LOWER(SUBSTITUTE(SUBSTITUTE(SUBSTITUTE(SUBSTITUTE(SUBSTITUTE(SUBSTITUTE(db[[#This Row],[NB BM]]," ",),".",""),"-",""),"(",""),")",""),"/",""))</f>
        <v>asahanjka30kucing</v>
      </c>
      <c r="B195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8" s="1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835</v>
      </c>
      <c r="E1958" s="4" t="s">
        <v>836</v>
      </c>
      <c r="F1958" s="56"/>
      <c r="G1958" s="1" t="s">
        <v>1681</v>
      </c>
      <c r="H1958" s="32" t="e">
        <f>IF(db[[#This Row],[NB NOTA_C]]="","",COUNTIF([2]!B_MSK[concat],db[[#This Row],[NB NOTA_C]]))</f>
        <v>#REF!</v>
      </c>
      <c r="I1958" s="6" t="s">
        <v>1692</v>
      </c>
      <c r="J1958" s="1" t="s">
        <v>1730</v>
      </c>
      <c r="K1958" s="1" t="s">
        <v>2942</v>
      </c>
      <c r="M1958" s="1" t="str">
        <f>IF(db[[#This Row],[QTY/ CTN]]="","",SUBSTITUTE(SUBSTITUTE(SUBSTITUTE(db[[#This Row],[QTY/ CTN]]," ","_",2),"(",""),")","")&amp;"_")</f>
        <v>48 PCS_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8" t="str">
        <f>IF(db[[#This Row],[H_QTY/ CTN]]="","",LEFT(db[[#This Row],[H_QTY/ CTN]],db[[#This Row],[H_1]]-1))</f>
        <v>48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48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48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9" t="str">
        <f>LOWER(SUBSTITUTE(SUBSTITUTE(SUBSTITUTE(SUBSTITUTE(SUBSTITUTE(SUBSTITUTE(db[[#This Row],[NB BM]]," ",),".",""),"-",""),"(",""),")",""),"/",""))</f>
        <v>asahanmejajka5m</v>
      </c>
      <c r="B195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9" s="8" t="s">
        <v>3511</v>
      </c>
      <c r="E1959" s="20" t="s">
        <v>3474</v>
      </c>
      <c r="F1959" s="56" t="s">
        <v>3475</v>
      </c>
      <c r="G1959" s="1" t="s">
        <v>1681</v>
      </c>
      <c r="H1959" s="34" t="e">
        <f>IF(db[[#This Row],[NB NOTA_C]]="","",COUNTIF([2]!B_MSK[concat],db[[#This Row],[NB NOTA_C]]))</f>
        <v>#REF!</v>
      </c>
      <c r="I1959" s="7" t="s">
        <v>1692</v>
      </c>
      <c r="J1959" s="3" t="s">
        <v>1726</v>
      </c>
      <c r="K1959" s="1" t="s">
        <v>2942</v>
      </c>
      <c r="L1959" s="3"/>
      <c r="M1959" s="3" t="str">
        <f>IF(db[[#This Row],[QTY/ CTN]]="","",SUBSTITUTE(SUBSTITUTE(SUBSTITUTE(db[[#This Row],[QTY/ CTN]]," ","_",2),"(",""),")","")&amp;"_")</f>
        <v>60 PCS_</v>
      </c>
      <c r="N1959" s="3">
        <f>IF(db[[#This Row],[H_QTY/ CTN]]="","",SEARCH("_",db[[#This Row],[H_QTY/ CTN]]))</f>
        <v>7</v>
      </c>
      <c r="O1959" s="3">
        <f>IF(db[[#This Row],[H_QTY/ CTN]]="","",LEN(db[[#This Row],[H_QTY/ CTN]]))</f>
        <v>7</v>
      </c>
      <c r="P1959" s="95" t="str">
        <f>IF(db[[#This Row],[H_QTY/ CTN]]="","",LEFT(db[[#This Row],[H_QTY/ CTN]],db[[#This Row],[H_1]]-1))</f>
        <v>60 PCS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60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asahanjkb23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60" s="1" t="s">
        <v>837</v>
      </c>
      <c r="E1960" s="4" t="s">
        <v>838</v>
      </c>
      <c r="F1960" s="2" t="s">
        <v>4437</v>
      </c>
      <c r="G1960" s="1" t="s">
        <v>1681</v>
      </c>
      <c r="H1960" s="32" t="e">
        <f>IF(db[[#This Row],[NB NOTA_C]]="","",COUNTIF([2]!B_MSK[concat],db[[#This Row],[NB NOTA_C]]))</f>
        <v>#REF!</v>
      </c>
      <c r="I1960" s="6" t="s">
        <v>1692</v>
      </c>
      <c r="J1960" s="1" t="s">
        <v>1731</v>
      </c>
      <c r="K1960" s="1" t="s">
        <v>2942</v>
      </c>
      <c r="L1960" s="1" t="s">
        <v>5441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asahanjkb24</v>
      </c>
      <c r="B196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839</v>
      </c>
      <c r="E1961" s="4" t="s">
        <v>840</v>
      </c>
      <c r="F1961" s="56"/>
      <c r="G1961" s="1" t="s">
        <v>1681</v>
      </c>
      <c r="H1961" s="32" t="e">
        <f>IF(db[[#This Row],[NB NOTA_C]]="","",COUNTIF([2]!B_MSK[concat],db[[#This Row],[NB NOTA_C]]))</f>
        <v>#REF!</v>
      </c>
      <c r="I1961" s="6" t="s">
        <v>1692</v>
      </c>
      <c r="J1961" s="1" t="s">
        <v>1731</v>
      </c>
      <c r="K1961" s="1" t="s">
        <v>2942</v>
      </c>
      <c r="M1961" s="1" t="str">
        <f>IF(db[[#This Row],[QTY/ CTN]]="","",SUBSTITUTE(SUBSTITUTE(SUBSTITUTE(db[[#This Row],[QTY/ CTN]]," ","_",2),"(",""),")","")&amp;"_")</f>
        <v>60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/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2" s="110" t="s">
        <v>5386</v>
      </c>
      <c r="F1962" s="56" t="s">
        <v>5394</v>
      </c>
      <c r="G1962" s="1" t="s">
        <v>1681</v>
      </c>
      <c r="H1962" s="34" t="e">
        <f>IF(db[[#This Row],[NB NOTA_C]]="","",COUNTIF([2]!B_MSK[concat],db[[#This Row],[NB NOTA_C]]))</f>
        <v>#REF!</v>
      </c>
      <c r="I1962" s="7" t="s">
        <v>1692</v>
      </c>
      <c r="J1962" s="3" t="s">
        <v>1731</v>
      </c>
      <c r="K1962" s="1" t="s">
        <v>5389</v>
      </c>
      <c r="L1962" s="3"/>
      <c r="M1962" s="3" t="str">
        <f>IF(db[[#This Row],[QTY/ CTN]]="","",SUBSTITUTE(SUBSTITUTE(SUBSTITUTE(db[[#This Row],[QTY/ CTN]]," ","_",2),"(",""),")","")&amp;"_")</f>
        <v>60 LSN_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7</v>
      </c>
      <c r="P1962" s="95" t="str">
        <f>IF(db[[#This Row],[H_QTY/ CTN]]="","",LEFT(db[[#This Row],[H_QTY/ CTN]],db[[#This Row],[H_1]]-1))</f>
        <v>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720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asahanjkb72</v>
      </c>
      <c r="B1963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3" s="1" t="s">
        <v>5638</v>
      </c>
      <c r="E1963" s="4" t="s">
        <v>3371</v>
      </c>
      <c r="F1963" s="56" t="s">
        <v>3383</v>
      </c>
      <c r="G1963" s="1" t="s">
        <v>1681</v>
      </c>
      <c r="H1963" s="32" t="e">
        <f>IF(db[[#This Row],[NB NOTA_C]]="","",COUNTIF([2]!B_MSK[concat],db[[#This Row],[NB NOTA_C]]))</f>
        <v>#REF!</v>
      </c>
      <c r="I1963" s="7" t="s">
        <v>1692</v>
      </c>
      <c r="J1963" s="3" t="s">
        <v>1732</v>
      </c>
      <c r="K1963" s="1" t="s">
        <v>2942</v>
      </c>
      <c r="L1963" s="3"/>
      <c r="M1963" s="3" t="str">
        <f>IF(db[[#This Row],[QTY/ CTN]]="","",SUBSTITUTE(SUBSTITUTE(SUBSTITUTE(db[[#This Row],[QTY/ CTN]]," ","_",2),"(",""),")","")&amp;"_")</f>
        <v>60 BOX_24 PCS_</v>
      </c>
      <c r="N1963" s="3">
        <f>IF(db[[#This Row],[H_QTY/ CTN]]="","",SEARCH("_",db[[#This Row],[H_QTY/ CTN]]))</f>
        <v>7</v>
      </c>
      <c r="O1963" s="3">
        <f>IF(db[[#This Row],[H_QTY/ CTN]]="","",LEN(db[[#This Row],[H_QTY/ CTN]]))</f>
        <v>14</v>
      </c>
      <c r="P1963" s="95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>asahanjkb75kapak</v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4" s="1" t="s">
        <v>5637</v>
      </c>
      <c r="E1964" s="4" t="s">
        <v>2233</v>
      </c>
      <c r="F1964" s="2" t="s">
        <v>2230</v>
      </c>
      <c r="G1964" s="1" t="s">
        <v>1681</v>
      </c>
      <c r="H1964" s="32" t="e">
        <f>IF(db[[#This Row],[NB NOTA_C]]="","",COUNTIF([2]!B_MSK[concat],db[[#This Row],[NB NOTA_C]]))</f>
        <v>#REF!</v>
      </c>
      <c r="I1964" s="6" t="s">
        <v>1692</v>
      </c>
      <c r="J1964" s="1" t="s">
        <v>1732</v>
      </c>
      <c r="K1964" s="1" t="s">
        <v>2942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asahanjkb82beruang</v>
      </c>
      <c r="B1965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5" s="1" t="s">
        <v>5636</v>
      </c>
      <c r="E1965" s="4" t="s">
        <v>5623</v>
      </c>
      <c r="F1965" s="2" t="s">
        <v>5629</v>
      </c>
      <c r="G1965" s="1" t="s">
        <v>1681</v>
      </c>
      <c r="H1965" s="32" t="e">
        <f>IF(db[[#This Row],[NB NOTA_C]]="","",COUNTIF([2]!B_MSK[concat],db[[#This Row],[NB NOTA_C]]))</f>
        <v>#REF!</v>
      </c>
      <c r="I1965" s="6" t="s">
        <v>1692</v>
      </c>
      <c r="J1965" s="1" t="s">
        <v>1732</v>
      </c>
      <c r="K1965" s="1" t="s">
        <v>2942</v>
      </c>
      <c r="M1965" s="1" t="str">
        <f>IF(db[[#This Row],[QTY/ CTN]]="","",SUBSTITUTE(SUBSTITUTE(SUBSTITUTE(db[[#This Row],[QTY/ CTN]]," ","_",2),"(",""),")","")&amp;"_")</f>
        <v>60 BOX_24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14</v>
      </c>
      <c r="P1965" s="98" t="str">
        <f>IF(db[[#This Row],[H_QTY/ CTN]]="","",LEFT(db[[#This Row],[H_QTY/ CTN]],db[[#This Row],[H_1]]-1))</f>
        <v>60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60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1440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asahanjksp362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6" s="1" t="s">
        <v>4860</v>
      </c>
      <c r="E1966" s="4" t="s">
        <v>4752</v>
      </c>
      <c r="F1966" s="56" t="s">
        <v>4753</v>
      </c>
      <c r="G1966" s="1" t="s">
        <v>1681</v>
      </c>
      <c r="H1966" s="34" t="e">
        <f>IF(db[[#This Row],[NB NOTA_C]]="","",COUNTIF([2]!B_MSK[concat],db[[#This Row],[NB NOTA_C]]))</f>
        <v>#REF!</v>
      </c>
      <c r="I1966" s="7" t="s">
        <v>1692</v>
      </c>
      <c r="J1966" s="3" t="s">
        <v>4754</v>
      </c>
      <c r="K1966" s="1" t="s">
        <v>2942</v>
      </c>
      <c r="L1966" s="3"/>
      <c r="M1966" s="3" t="str">
        <f>IF(db[[#This Row],[QTY/ CTN]]="","",SUBSTITUTE(SUBSTITUTE(SUBSTITUTE(db[[#This Row],[QTY/ CTN]]," ","_",2),"(",""),")","")&amp;"_")</f>
        <v>180 BOX_24 PCS_</v>
      </c>
      <c r="N1966" s="3">
        <f>IF(db[[#This Row],[H_QTY/ CTN]]="","",SEARCH("_",db[[#This Row],[H_QTY/ CTN]]))</f>
        <v>8</v>
      </c>
      <c r="O1966" s="3">
        <f>IF(db[[#This Row],[H_QTY/ CTN]]="","",LEN(db[[#This Row],[H_QTY/ CTN]]))</f>
        <v>15</v>
      </c>
      <c r="P1966" s="95" t="str">
        <f>IF(db[[#This Row],[H_QTY/ CTN]]="","",LEFT(db[[#This Row],[H_QTY/ CTN]],db[[#This Row],[H_1]]-1))</f>
        <v>180 BOX</v>
      </c>
      <c r="Q1966" s="95" t="str">
        <f>IF(NOT(db[[#This Row],[H_1]]=db[[#This Row],[H_2]]),MID(db[[#This Row],[H_QTY/ CTN]],db[[#This Row],[H_1]]+1,db[[#This Row],[H_2]]-db[[#This Row],[H_1]]-1),"")</f>
        <v>24 PCS</v>
      </c>
      <c r="R1966" s="95" t="str">
        <f>IF(db[[#This Row],[QTY/ CTN B]]="","",LEFT(db[[#This Row],[QTY/ CTN B]],SEARCH(" ",db[[#This Row],[QTY/ CTN B]],1)-1))</f>
        <v>180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>24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4320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tassbagbatikxxlbksamping30x40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2151</v>
      </c>
      <c r="E1967" s="4" t="s">
        <v>2169</v>
      </c>
      <c r="F1967" s="56"/>
      <c r="H1967" s="32" t="e">
        <f>IF(db[[#This Row],[NB NOTA_C]]="","",COUNTIF([2]!B_MSK[concat],db[[#This Row],[NB NOTA_C]]))</f>
        <v>#REF!</v>
      </c>
      <c r="I1967" s="7" t="s">
        <v>1689</v>
      </c>
      <c r="J1967" s="3" t="s">
        <v>1783</v>
      </c>
      <c r="K1967" s="1" t="s">
        <v>2981</v>
      </c>
      <c r="M1967" s="1" t="str">
        <f>IF(db[[#This Row],[QTY/ CTN]]="","",SUBSTITUTE(SUBSTITUTE(SUBSTITUTE(db[[#This Row],[QTY/ CTN]]," ","_",2),"(",""),")","")&amp;"_")</f>
        <v>30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30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360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siletpemesrentengygf2018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2121</v>
      </c>
      <c r="E1968" s="4" t="s">
        <v>3446</v>
      </c>
      <c r="F1968" s="56"/>
      <c r="H1968" s="32" t="e">
        <f>IF(db[[#This Row],[NB NOTA_C]]="","",COUNTIF([2]!B_MSK[concat],db[[#This Row],[NB NOTA_C]]))</f>
        <v>#REF!</v>
      </c>
      <c r="I1968" s="7" t="s">
        <v>1715</v>
      </c>
      <c r="J1968" s="3" t="s">
        <v>2307</v>
      </c>
      <c r="K1968" s="1" t="s">
        <v>2950</v>
      </c>
      <c r="M1968" s="1" t="str">
        <f>IF(db[[#This Row],[QTY/ CTN]]="","",SUBSTITUTE(SUBSTITUTE(SUBSTITUTE(db[[#This Row],[QTY/ CTN]]," ","_",2),"(",""),")","")&amp;"_")</f>
        <v>240 LSN_</v>
      </c>
      <c r="N1968" s="1">
        <f>IF(db[[#This Row],[H_QTY/ CTN]]="","",SEARCH("_",db[[#This Row],[H_QTY/ CTN]]))</f>
        <v>8</v>
      </c>
      <c r="O1968" s="1">
        <f>IF(db[[#This Row],[H_QTY/ CTN]]="","",LEN(db[[#This Row],[H_QTY/ CTN]]))</f>
        <v>8</v>
      </c>
      <c r="P1968" s="98" t="str">
        <f>IF(db[[#This Row],[H_QTY/ CTN]]="","",LEFT(db[[#This Row],[H_QTY/ CTN]],db[[#This Row],[H_1]]-1))</f>
        <v>240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240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2880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tasshoppingbagbesartaliputih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4498</v>
      </c>
      <c r="E1969" s="4" t="s">
        <v>4496</v>
      </c>
      <c r="F1969" s="56"/>
      <c r="G1969" s="1" t="s">
        <v>1682</v>
      </c>
      <c r="H1969" s="34" t="e">
        <f>IF(db[[#This Row],[NB NOTA_C]]="","",COUNTIF([2]!B_MSK[concat],db[[#This Row],[NB NOTA_C]]))</f>
        <v>#REF!</v>
      </c>
      <c r="I1969" s="7" t="s">
        <v>1712</v>
      </c>
      <c r="J1969" s="3" t="s">
        <v>1799</v>
      </c>
      <c r="K1969" s="1" t="s">
        <v>2981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3506</v>
      </c>
      <c r="E1970" s="4" t="s">
        <v>3501</v>
      </c>
      <c r="F1970" s="56"/>
      <c r="H1970" s="34" t="e">
        <f>IF(db[[#This Row],[NB NOTA_C]]="","",COUNTIF([2]!B_MSK[concat],db[[#This Row],[NB NOTA_C]]))</f>
        <v>#REF!</v>
      </c>
      <c r="I1970" s="7" t="s">
        <v>1710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tasshoppingbagtanggungtaliputih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4497</v>
      </c>
      <c r="E1971" s="4" t="s">
        <v>4495</v>
      </c>
      <c r="F1971" s="56"/>
      <c r="G1971" s="1" t="s">
        <v>1682</v>
      </c>
      <c r="H1971" s="34" t="e">
        <f>IF(db[[#This Row],[NB NOTA_C]]="","",COUNTIF([2]!B_MSK[concat],db[[#This Row],[NB NOTA_C]]))</f>
        <v>#REF!</v>
      </c>
      <c r="I1971" s="7" t="s">
        <v>1712</v>
      </c>
      <c r="J1971" s="3" t="s">
        <v>1799</v>
      </c>
      <c r="K1971" s="1" t="s">
        <v>2981</v>
      </c>
      <c r="L1971" s="3"/>
      <c r="M1971" s="3" t="str">
        <f>IF(db[[#This Row],[QTY/ CTN]]="","",SUBSTITUTE(SUBSTITUTE(SUBSTITUTE(db[[#This Row],[QTY/ CTN]]," ","_",2),"(",""),")","")&amp;"_")</f>
        <v>50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50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50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600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spidol12w+kuasdb21612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/>
      </c>
      <c r="D1972" s="17" t="s">
        <v>4278</v>
      </c>
      <c r="E1972" s="21" t="s">
        <v>4274</v>
      </c>
      <c r="F1972" s="57"/>
      <c r="G1972" s="17"/>
      <c r="H1972" s="33" t="e">
        <f>IF(db[[#This Row],[NB NOTA_C]]="","",COUNTIF([2]!B_MSK[concat],db[[#This Row],[NB NOTA_C]]))</f>
        <v>#REF!</v>
      </c>
      <c r="I1972" s="18" t="s">
        <v>2798</v>
      </c>
      <c r="J1972" s="16" t="s">
        <v>1735</v>
      </c>
      <c r="K1972" s="17" t="s">
        <v>2977</v>
      </c>
      <c r="L1972" s="16"/>
      <c r="M1972" s="16" t="str">
        <f>IF(db[[#This Row],[QTY/ CTN]]="","",SUBSTITUTE(SUBSTITUTE(SUBSTITUTE(db[[#This Row],[QTY/ CTN]]," ","_",2),"(",""),")","")&amp;"_")</f>
        <v>144 BOX_</v>
      </c>
      <c r="N1972" s="16">
        <f>IF(db[[#This Row],[H_QTY/ CTN]]="","",SEARCH("_",db[[#This Row],[H_QTY/ CTN]]))</f>
        <v>8</v>
      </c>
      <c r="O1972" s="16">
        <f>IF(db[[#This Row],[H_QTY/ CTN]]="","",LEN(db[[#This Row],[H_QTY/ CTN]]))</f>
        <v>8</v>
      </c>
      <c r="P1972" s="99" t="str">
        <f>IF(db[[#This Row],[H_QTY/ CTN]]="","",LEFT(db[[#This Row],[H_QTY/ CTN]],db[[#This Row],[H_1]]-1))</f>
        <v>144 BOX</v>
      </c>
      <c r="Q1972" s="99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144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144</v>
      </c>
      <c r="Y1972" s="95" t="str">
        <f>IF(db[[#This Row],[STN K]]="",IF(db[[#This Row],[STN TG]]="",db[[#This Row],[STN B]],db[[#This Row],[STN TG]]),db[[#This Row],[STN K]])</f>
        <v>BOX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spidol12wtwindbsp701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1302</v>
      </c>
      <c r="E1973" s="4" t="s">
        <v>1594</v>
      </c>
      <c r="F1973" s="2"/>
      <c r="G1973" s="1" t="s">
        <v>1682</v>
      </c>
      <c r="H1973" s="32" t="e">
        <f>IF(db[[#This Row],[NB NOTA_C]]="","",COUNTIF([2]!B_MSK[concat],db[[#This Row],[NB NOTA_C]]))</f>
        <v>#REF!</v>
      </c>
      <c r="I1973" s="6" t="s">
        <v>1695</v>
      </c>
      <c r="J1973" s="1" t="s">
        <v>1880</v>
      </c>
      <c r="K1973" s="1" t="s">
        <v>2977</v>
      </c>
      <c r="M1973" s="1" t="str">
        <f>IF(db[[#This Row],[QTY/ CTN]]="","",SUBSTITUTE(SUBSTITUTE(SUBSTITUTE(db[[#This Row],[QTY/ CTN]]," ","_",2),"(",""),")","")&amp;"_")</f>
        <v>56 SET_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56 SET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56</v>
      </c>
      <c r="S1973" s="95" t="str">
        <f>IF(db[[#This Row],[QTY/ CTN B]]="","",RIGHT(db[[#This Row],[QTY/ CTN B]],LEN(db[[#This Row],[QTY/ CTN B]])-SEARCH(" ",db[[#This Row],[QTY/ CTN B]],1)))</f>
        <v>SET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56</v>
      </c>
      <c r="Y1973" s="95" t="str">
        <f>IF(db[[#This Row],[STN K]]="",IF(db[[#This Row],[STN TG]]="",db[[#This Row],[STN B]],db[[#This Row],[STN TG]]),db[[#This Row],[STN K]])</f>
        <v>SET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spidol12w838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2123</v>
      </c>
      <c r="E1974" s="4" t="s">
        <v>3302</v>
      </c>
      <c r="F1974" s="56"/>
      <c r="H1974" s="32" t="e">
        <f>IF(db[[#This Row],[NB NOTA_C]]="","",COUNTIF([2]!B_MSK[concat],db[[#This Row],[NB NOTA_C]]))</f>
        <v>#REF!</v>
      </c>
      <c r="I1974" s="7" t="s">
        <v>1696</v>
      </c>
      <c r="J1974" s="3" t="s">
        <v>1756</v>
      </c>
      <c r="K1974" s="1" t="s">
        <v>2977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8" t="str">
        <f>IF(db[[#This Row],[H_QTY/ CTN]]="","",LEFT(db[[#This Row],[H_QTY/ CTN]],db[[#This Row],[H_1]]-1))</f>
        <v>24 PCS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24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24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12" t="str">
        <f>LOWER(SUBSTITUTE(SUBSTITUTE(SUBSTITUTE(SUBSTITUTE(SUBSTITUTE(SUBSTITUTE(db[[#This Row],[NB BM]]," ",),".",""),"-",""),"(",""),")",""),"/",""))</f>
        <v>stabillohl520vanco</v>
      </c>
      <c r="B1975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5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5" s="113" t="s">
        <v>5542</v>
      </c>
      <c r="E1975" s="113" t="s">
        <v>5540</v>
      </c>
      <c r="F1975" s="114" t="s">
        <v>5543</v>
      </c>
      <c r="G1975" s="115" t="s">
        <v>1681</v>
      </c>
      <c r="H1975" s="116" t="e">
        <f>IF(db[[#This Row],[NB NOTA_C]]="","",COUNTIF([2]!B_MSK[concat],db[[#This Row],[NB NOTA_C]]))</f>
        <v>#REF!</v>
      </c>
      <c r="I1975" s="117" t="s">
        <v>2277</v>
      </c>
      <c r="J1975" s="112" t="s">
        <v>1842</v>
      </c>
      <c r="K1975" s="115" t="s">
        <v>2977</v>
      </c>
      <c r="L1975" s="112"/>
      <c r="M1975" s="112" t="str">
        <f>IF(db[[#This Row],[QTY/ CTN]]="","",SUBSTITUTE(SUBSTITUTE(SUBSTITUTE(db[[#This Row],[QTY/ CTN]]," ","_",2),"(",""),")","")&amp;"_")</f>
        <v>100 LSN_</v>
      </c>
      <c r="N1975" s="112">
        <f>IF(db[[#This Row],[H_QTY/ CTN]]="","",SEARCH("_",db[[#This Row],[H_QTY/ CTN]]))</f>
        <v>8</v>
      </c>
      <c r="O1975" s="112">
        <f>IF(db[[#This Row],[H_QTY/ CTN]]="","",LEN(db[[#This Row],[H_QTY/ CTN]]))</f>
        <v>8</v>
      </c>
      <c r="P1975" s="118" t="str">
        <f>IF(db[[#This Row],[H_QTY/ CTN]]="","",LEFT(db[[#This Row],[H_QTY/ CTN]],db[[#This Row],[H_1]]-1))</f>
        <v>100 LSN</v>
      </c>
      <c r="Q1975" s="118" t="str">
        <f>IF(NOT(db[[#This Row],[H_1]]=db[[#This Row],[H_2]]),MID(db[[#This Row],[H_QTY/ CTN]],db[[#This Row],[H_1]]+1,db[[#This Row],[H_2]]-db[[#This Row],[H_1]]-1),"")</f>
        <v/>
      </c>
      <c r="R1975" s="118" t="str">
        <f>IF(db[[#This Row],[QTY/ CTN B]]="","",LEFT(db[[#This Row],[QTY/ CTN B]],SEARCH(" ",db[[#This Row],[QTY/ CTN B]],1)-1))</f>
        <v>100</v>
      </c>
      <c r="S1975" s="118" t="str">
        <f>IF(db[[#This Row],[QTY/ CTN B]]="","",RIGHT(db[[#This Row],[QTY/ CTN B]],LEN(db[[#This Row],[QTY/ CTN B]])-SEARCH(" ",db[[#This Row],[QTY/ CTN B]],1)))</f>
        <v>LSN</v>
      </c>
      <c r="T1975" s="118">
        <f>IF(db[[#This Row],[QTY/ CTN TG]]="",IF(db[[#This Row],[STN TG]]="","",12),LEFT(db[[#This Row],[QTY/ CTN TG]],SEARCH(" ",db[[#This Row],[QTY/ CTN TG]],1)-1))</f>
        <v>12</v>
      </c>
      <c r="U19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118" t="str">
        <f>IF(db[[#This Row],[STN K]]="","",IF(db[[#This Row],[STN TG]]="LSN",12,""))</f>
        <v/>
      </c>
      <c r="W1975" s="118" t="str">
        <f>IF(db[[#This Row],[STN TG]]="LSN","PCS","")</f>
        <v/>
      </c>
      <c r="X1975" s="118">
        <f>db[[#This Row],[QTY B]]*IF(db[[#This Row],[QTY TG]]="",1,db[[#This Row],[QTY TG]])*IF(db[[#This Row],[QTY K]]="",1,db[[#This Row],[QTY K]])</f>
        <v>1200</v>
      </c>
      <c r="Y1975" s="118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stabillotz8001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2126</v>
      </c>
      <c r="E1976" s="4" t="s">
        <v>4492</v>
      </c>
      <c r="F1976" s="56"/>
      <c r="H1976" s="32" t="e">
        <f>IF(db[[#This Row],[NB NOTA_C]]="","",COUNTIF([2]!B_MSK[concat],db[[#This Row],[NB NOTA_C]]))</f>
        <v>#REF!</v>
      </c>
      <c r="I1976" s="7" t="s">
        <v>2276</v>
      </c>
      <c r="J1976" s="3" t="s">
        <v>1738</v>
      </c>
      <c r="K1976" s="1" t="s">
        <v>2977</v>
      </c>
      <c r="M1976" s="1" t="str">
        <f>IF(db[[#This Row],[QTY/ CTN]]="","",SUBSTITUTE(SUBSTITUTE(SUBSTITUTE(db[[#This Row],[QTY/ CTN]]," ","_",2),"(",""),")","")&amp;"_")</f>
        <v>144 LSN_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144 LSN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144</v>
      </c>
      <c r="S1976" s="95" t="str">
        <f>IF(db[[#This Row],[QTY/ CTN B]]="","",RIGHT(db[[#This Row],[QTY/ CTN B]],LEN(db[[#This Row],[QTY/ CTN B]])-SEARCH(" ",db[[#This Row],[QTY/ CTN B]],1)))</f>
        <v>LSN</v>
      </c>
      <c r="T1976" s="95">
        <f>IF(db[[#This Row],[QTY/ CTN TG]]="",IF(db[[#This Row],[STN TG]]="","",12),LEFT(db[[#This Row],[QTY/ CTN TG]],SEARCH(" ",db[[#This Row],[QTY/ CTN TG]],1)-1))</f>
        <v>12</v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1728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stabillotizo54pctf610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1304</v>
      </c>
      <c r="E1977" s="4" t="s">
        <v>1595</v>
      </c>
      <c r="F1977" s="56"/>
      <c r="G1977" s="1" t="s">
        <v>1682</v>
      </c>
      <c r="H1977" s="32" t="e">
        <f>IF(db[[#This Row],[NB NOTA_C]]="","",COUNTIF([2]!B_MSK[concat],db[[#This Row],[NB NOTA_C]]))</f>
        <v>#REF!</v>
      </c>
      <c r="I1977" s="6" t="s">
        <v>1695</v>
      </c>
      <c r="J1977" s="1" t="s">
        <v>1756</v>
      </c>
      <c r="K1977" s="1" t="s">
        <v>2977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8" t="str">
        <f>IF(db[[#This Row],[H_QTY/ CTN]]="","",LEFT(db[[#This Row],[H_QTY/ CTN]],db[[#This Row],[H_1]]-1))</f>
        <v>24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stamppadherokecil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3950</v>
      </c>
      <c r="E1978" s="4" t="s">
        <v>3918</v>
      </c>
      <c r="F1978" s="56"/>
      <c r="H1978" s="34" t="e">
        <f>IF(db[[#This Row],[NB NOTA_C]]="","",COUNTIF([2]!B_MSK[concat],db[[#This Row],[NB NOTA_C]]))</f>
        <v>#REF!</v>
      </c>
      <c r="I1978" s="7" t="s">
        <v>3201</v>
      </c>
      <c r="J1978" s="3" t="s">
        <v>3963</v>
      </c>
      <c r="K1978" s="1" t="s">
        <v>3964</v>
      </c>
      <c r="L1978" s="3"/>
      <c r="M1978" s="3" t="str">
        <f>IF(db[[#This Row],[QTY/ CTN]]="","",SUBSTITUTE(SUBSTITUTE(SUBSTITUTE(db[[#This Row],[QTY/ CTN]]," ","_",2),"(",""),")","")&amp;"_")</f>
        <v>24 DZ_</v>
      </c>
      <c r="N1978" s="3">
        <f>IF(db[[#This Row],[H_QTY/ CTN]]="","",SEARCH("_",db[[#This Row],[H_QTY/ CTN]]))</f>
        <v>6</v>
      </c>
      <c r="O1978" s="3">
        <f>IF(db[[#This Row],[H_QTY/ CTN]]="","",LEN(db[[#This Row],[H_QTY/ CTN]]))</f>
        <v>6</v>
      </c>
      <c r="P1978" s="95" t="str">
        <f>IF(db[[#This Row],[H_QTY/ CTN]]="","",LEFT(db[[#This Row],[H_QTY/ CTN]],db[[#This Row],[H_1]]-1))</f>
        <v>24 DZ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24</v>
      </c>
      <c r="S1978" s="95" t="str">
        <f>IF(db[[#This Row],[QTY/ CTN B]]="","",RIGHT(db[[#This Row],[QTY/ CTN B]],LEN(db[[#This Row],[QTY/ CTN B]])-SEARCH(" ",db[[#This Row],[QTY/ CTN B]],1)))</f>
        <v>DZ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24</v>
      </c>
      <c r="Y1978" s="95" t="str">
        <f>IF(db[[#This Row],[STN K]]="",IF(db[[#This Row],[STN TG]]="",db[[#This Row],[STN B]],db[[#This Row],[STN TG]]),db[[#This Row],[STN K]])</f>
        <v>DZ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stamppadjkno0</v>
      </c>
      <c r="B197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9" s="1" t="s">
        <v>841</v>
      </c>
      <c r="E1979" s="4" t="s">
        <v>842</v>
      </c>
      <c r="F1979" s="67" t="s">
        <v>2227</v>
      </c>
      <c r="G1979" s="1" t="s">
        <v>1681</v>
      </c>
      <c r="H1979" s="32" t="e">
        <f>IF(db[[#This Row],[NB NOTA_C]]="","",COUNTIF([2]!B_MSK[concat],db[[#This Row],[NB NOTA_C]]))</f>
        <v>#REF!</v>
      </c>
      <c r="I1979" s="6" t="s">
        <v>1692</v>
      </c>
      <c r="J1979" s="1" t="s">
        <v>1884</v>
      </c>
      <c r="K1979" s="1" t="s">
        <v>2978</v>
      </c>
      <c r="L1979" s="1" t="s">
        <v>5656</v>
      </c>
      <c r="M1979" s="1" t="str">
        <f>IF(db[[#This Row],[QTY/ CTN]]="","",SUBSTITUTE(SUBSTITUTE(SUBSTITUTE(db[[#This Row],[QTY/ CTN]]," ","_",2),"(",""),")","")&amp;"_")</f>
        <v>18 LSN_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8" t="str">
        <f>IF(db[[#This Row],[H_QTY/ CTN]]="","",LEFT(db[[#This Row],[H_QTY/ CTN]],db[[#This Row],[H_1]]-1))</f>
        <v>18 LSN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18</v>
      </c>
      <c r="S1979" s="95" t="str">
        <f>IF(db[[#This Row],[QTY/ CTN B]]="","",RIGHT(db[[#This Row],[QTY/ CTN B]],LEN(db[[#This Row],[QTY/ CTN B]])-SEARCH(" ",db[[#This Row],[QTY/ CTN B]],1)))</f>
        <v>LSN</v>
      </c>
      <c r="T1979" s="95">
        <f>IF(db[[#This Row],[QTY/ CTN TG]]="",IF(db[[#This Row],[STN TG]]="","",12),LEFT(db[[#This Row],[QTY/ CTN TG]],SEARCH(" ",db[[#This Row],[QTY/ CTN TG]],1)-1))</f>
        <v>12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216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stamppadjkno00</v>
      </c>
      <c r="B198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80" s="1" t="s">
        <v>2225</v>
      </c>
      <c r="E1980" s="4" t="s">
        <v>2224</v>
      </c>
      <c r="F1980" s="67" t="s">
        <v>2226</v>
      </c>
      <c r="G1980" s="1" t="s">
        <v>1681</v>
      </c>
      <c r="H1980" s="37" t="e">
        <f>IF(db[[#This Row],[NB NOTA_C]]="","",COUNTIF([2]!B_MSK[concat],db[[#This Row],[NB NOTA_C]]))</f>
        <v>#REF!</v>
      </c>
      <c r="I1980" s="7" t="s">
        <v>1692</v>
      </c>
      <c r="J1980" s="3" t="s">
        <v>2314</v>
      </c>
      <c r="K1980" s="1" t="s">
        <v>2978</v>
      </c>
      <c r="M1980" s="1" t="str">
        <f>IF(db[[#This Row],[QTY/ CTN]]="","",SUBSTITUTE(SUBSTITUTE(SUBSTITUTE(db[[#This Row],[QTY/ CTN]]," ","_",2),"(",""),")","")&amp;"_")</f>
        <v>12 PAK_24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14</v>
      </c>
      <c r="P1980" s="98" t="str">
        <f>IF(db[[#This Row],[H_QTY/ CTN]]="","",LEFT(db[[#This Row],[H_QTY/ CTN]],db[[#This Row],[H_1]]-1))</f>
        <v>12 PAK</v>
      </c>
      <c r="Q1980" s="95" t="str">
        <f>IF(NOT(db[[#This Row],[H_1]]=db[[#This Row],[H_2]]),MID(db[[#This Row],[H_QTY/ CTN]],db[[#This Row],[H_1]]+1,db[[#This Row],[H_2]]-db[[#This Row],[H_1]]-1),"")</f>
        <v>24 PCS</v>
      </c>
      <c r="R1980" s="95" t="str">
        <f>IF(db[[#This Row],[QTY/ CTN B]]="","",LEFT(db[[#This Row],[QTY/ CTN B]],SEARCH(" ",db[[#This Row],[QTY/ CTN B]],1)-1))</f>
        <v>12</v>
      </c>
      <c r="S1980" s="95" t="str">
        <f>IF(db[[#This Row],[QTY/ CTN B]]="","",RIGHT(db[[#This Row],[QTY/ CTN B]],LEN(db[[#This Row],[QTY/ CTN B]])-SEARCH(" ",db[[#This Row],[QTY/ CTN B]],1)))</f>
        <v>PAK</v>
      </c>
      <c r="T1980" s="95" t="str">
        <f>IF(db[[#This Row],[QTY/ CTN TG]]="",IF(db[[#This Row],[STN TG]]="","",12),LEFT(db[[#This Row],[QTY/ CTN TG]],SEARCH(" ",db[[#This Row],[QTY/ CTN TG]],1)-1))</f>
        <v>24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288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" t="str">
        <f>LOWER(SUBSTITUTE(SUBSTITUTE(SUBSTITUTE(SUBSTITUTE(SUBSTITUTE(SUBSTITUTE(db[[#This Row],[NB BM]]," ",),".",""),"-",""),"(",""),")",""),"/",""))</f>
        <v>stamppadjk1</v>
      </c>
      <c r="B198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1" s="1" t="s">
        <v>843</v>
      </c>
      <c r="E1981" s="4" t="s">
        <v>844</v>
      </c>
      <c r="F1981" s="67" t="s">
        <v>2228</v>
      </c>
      <c r="G1981" s="1" t="s">
        <v>1681</v>
      </c>
      <c r="H1981" s="32" t="e">
        <f>IF(db[[#This Row],[NB NOTA_C]]="","",COUNTIF([2]!B_MSK[concat],db[[#This Row],[NB NOTA_C]]))</f>
        <v>#REF!</v>
      </c>
      <c r="I1981" s="6" t="s">
        <v>1692</v>
      </c>
      <c r="J1981" s="1" t="s">
        <v>1884</v>
      </c>
      <c r="K1981" s="1" t="s">
        <v>2978</v>
      </c>
      <c r="L1981" s="1" t="s">
        <v>5657</v>
      </c>
      <c r="M1981" s="1" t="str">
        <f>IF(db[[#This Row],[QTY/ CTN]]="","",SUBSTITUTE(SUBSTITUTE(SUBSTITUTE(db[[#This Row],[QTY/ CTN]]," ","_",2),"(",""),")","")&amp;"_")</f>
        <v>18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18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18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216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2" s="1" t="s">
        <v>845</v>
      </c>
      <c r="E1982" s="4" t="s">
        <v>2208</v>
      </c>
      <c r="F1982" s="56" t="s">
        <v>2205</v>
      </c>
      <c r="G1982" s="1" t="s">
        <v>1681</v>
      </c>
      <c r="H1982" s="32" t="e">
        <f>IF(db[[#This Row],[NB NOTA_C]]="","",COUNTIF([2]!B_MSK[concat],db[[#This Row],[NB NOTA_C]]))</f>
        <v>#REF!</v>
      </c>
      <c r="I1982" s="7" t="s">
        <v>1692</v>
      </c>
      <c r="J1982" s="3" t="s">
        <v>1790</v>
      </c>
      <c r="K1982" s="1" t="s">
        <v>2979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staplerjkhd10mp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3" s="1" t="s">
        <v>5616</v>
      </c>
      <c r="E1983" s="4" t="s">
        <v>5617</v>
      </c>
      <c r="F1983" s="56" t="s">
        <v>5618</v>
      </c>
      <c r="G1983" s="1" t="s">
        <v>1681</v>
      </c>
      <c r="H1983" s="32" t="e">
        <f>IF(db[[#This Row],[NB NOTA_C]]="","",COUNTIF([2]!B_MSK[concat],db[[#This Row],[NB NOTA_C]]))</f>
        <v>#REF!</v>
      </c>
      <c r="I1983" s="7" t="s">
        <v>1692</v>
      </c>
      <c r="J1983" s="3" t="s">
        <v>1790</v>
      </c>
      <c r="K1983" s="1" t="s">
        <v>2979</v>
      </c>
      <c r="L1983" s="1" t="s">
        <v>5619</v>
      </c>
      <c r="M1983" s="1" t="str">
        <f>IF(db[[#This Row],[QTY/ CTN]]="","",SUBSTITUTE(SUBSTITUTE(SUBSTITUTE(db[[#This Row],[QTY/ CTN]]," ","_",2),"(",""),")","")&amp;"_")</f>
        <v>25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25 LSN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25</v>
      </c>
      <c r="S1983" s="95" t="str">
        <f>IF(db[[#This Row],[QTY/ CTN B]]="","",RIGHT(db[[#This Row],[QTY/ CTN B]],LEN(db[[#This Row],[QTY/ CTN B]])-SEARCH(" ",db[[#This Row],[QTY/ CTN B]],1)))</f>
        <v>LSN</v>
      </c>
      <c r="T1983" s="95">
        <f>IF(db[[#This Row],[QTY/ CTN TG]]="",IF(db[[#This Row],[STN TG]]="","",12),LEFT(db[[#This Row],[QTY/ CTN TG]],SEARCH(" ",db[[#This Row],[QTY/ CTN TG]],1)-1))</f>
        <v>12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300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staplerjkhd10d</v>
      </c>
      <c r="B198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4" s="1" t="s">
        <v>3971</v>
      </c>
      <c r="E1984" s="4" t="s">
        <v>3844</v>
      </c>
      <c r="F1984" s="56" t="s">
        <v>3845</v>
      </c>
      <c r="G1984" s="1" t="s">
        <v>1681</v>
      </c>
      <c r="H1984" s="34" t="e">
        <f>IF(db[[#This Row],[NB NOTA_C]]="","",COUNTIF([2]!B_MSK[concat],db[[#This Row],[NB NOTA_C]]))</f>
        <v>#REF!</v>
      </c>
      <c r="I1984" s="7" t="s">
        <v>1692</v>
      </c>
      <c r="J1984" s="3" t="s">
        <v>3861</v>
      </c>
      <c r="K1984" s="1" t="s">
        <v>2979</v>
      </c>
      <c r="L1984" s="3"/>
      <c r="M1984" s="3" t="str">
        <f>IF(db[[#This Row],[QTY/ CTN]]="","",SUBSTITUTE(SUBSTITUTE(SUBSTITUTE(db[[#This Row],[QTY/ CTN]]," ","_",2),"(",""),")","")&amp;"_")</f>
        <v>24 BOX_10 PCS_</v>
      </c>
      <c r="N1984" s="3">
        <f>IF(db[[#This Row],[H_QTY/ CTN]]="","",SEARCH("_",db[[#This Row],[H_QTY/ CTN]]))</f>
        <v>7</v>
      </c>
      <c r="O1984" s="3">
        <f>IF(db[[#This Row],[H_QTY/ CTN]]="","",LEN(db[[#This Row],[H_QTY/ CTN]]))</f>
        <v>14</v>
      </c>
      <c r="P1984" s="95" t="str">
        <f>IF(db[[#This Row],[H_QTY/ CTN]]="","",LEFT(db[[#This Row],[H_QTY/ CTN]],db[[#This Row],[H_1]]-1))</f>
        <v>24 BOX</v>
      </c>
      <c r="Q1984" s="95" t="str">
        <f>IF(NOT(db[[#This Row],[H_1]]=db[[#This Row],[H_2]]),MID(db[[#This Row],[H_QTY/ CTN]],db[[#This Row],[H_1]]+1,db[[#This Row],[H_2]]-db[[#This Row],[H_1]]-1),"")</f>
        <v>10 PCS</v>
      </c>
      <c r="R1984" s="95" t="str">
        <f>IF(db[[#This Row],[QTY/ CTN B]]="","",LEFT(db[[#This Row],[QTY/ CTN B]],SEARCH(" ",db[[#This Row],[QTY/ CTN B]],1)-1))</f>
        <v>24</v>
      </c>
      <c r="S1984" s="95" t="str">
        <f>IF(db[[#This Row],[QTY/ CTN B]]="","",RIGHT(db[[#This Row],[QTY/ CTN B]],LEN(db[[#This Row],[QTY/ CTN B]])-SEARCH(" ",db[[#This Row],[QTY/ CTN B]],1)))</f>
        <v>BOX</v>
      </c>
      <c r="T1984" s="95" t="str">
        <f>IF(db[[#This Row],[QTY/ CTN TG]]="",IF(db[[#This Row],[STN TG]]="","",12),LEFT(db[[#This Row],[QTY/ CTN TG]],SEARCH(" ",db[[#This Row],[QTY/ CTN TG]],1)-1))</f>
        <v>10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5" s="1" t="s">
        <v>846</v>
      </c>
      <c r="E1985" s="4" t="s">
        <v>847</v>
      </c>
      <c r="F1985" s="2" t="s">
        <v>848</v>
      </c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1779</v>
      </c>
      <c r="K1985" s="1" t="s">
        <v>2979</v>
      </c>
      <c r="L1985" s="94" t="s">
        <v>5286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staplerjkhd10cl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6" s="1" t="s">
        <v>849</v>
      </c>
      <c r="E1986" s="4" t="s">
        <v>850</v>
      </c>
      <c r="F1986" s="56" t="s">
        <v>851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1779</v>
      </c>
      <c r="K1986" s="1" t="s">
        <v>2979</v>
      </c>
      <c r="L1986" s="1" t="s">
        <v>5421</v>
      </c>
      <c r="M1986" s="1" t="str">
        <f>IF(db[[#This Row],[QTY/ CTN]]="","",SUBSTITUTE(SUBSTITUTE(SUBSTITUTE(db[[#This Row],[QTY/ CTN]]," ","_",2),"(",""),")","")&amp;"_")</f>
        <v>20 LSN_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20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20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240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staplerjkhd12l24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7" s="1" t="s">
        <v>1672</v>
      </c>
      <c r="E1987" s="4" t="s">
        <v>1630</v>
      </c>
      <c r="F1987" s="56" t="s">
        <v>2223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1886</v>
      </c>
      <c r="K1987" s="1" t="s">
        <v>2979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staplerjkhd12n24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8" s="1" t="s">
        <v>852</v>
      </c>
      <c r="E1988" s="4" t="s">
        <v>853</v>
      </c>
      <c r="F1988" s="56" t="s">
        <v>854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1886</v>
      </c>
      <c r="K1988" s="1" t="s">
        <v>2979</v>
      </c>
      <c r="L1988" s="1" t="s">
        <v>5134</v>
      </c>
      <c r="M1988" s="1" t="str">
        <f>IF(db[[#This Row],[QTY/ CTN]]="","",SUBSTITUTE(SUBSTITUTE(SUBSTITUTE(db[[#This Row],[QTY/ CTN]]," ","_",2),"(",""),")","")&amp;"_")</f>
        <v>6 PCS_</v>
      </c>
      <c r="N1988" s="1">
        <f>IF(db[[#This Row],[H_QTY/ CTN]]="","",SEARCH("_",db[[#This Row],[H_QTY/ CTN]]))</f>
        <v>6</v>
      </c>
      <c r="O1988" s="1">
        <f>IF(db[[#This Row],[H_QTY/ CTN]]="","",LEN(db[[#This Row],[H_QTY/ CTN]]))</f>
        <v>6</v>
      </c>
      <c r="P1988" s="98" t="str">
        <f>IF(db[[#This Row],[H_QTY/ CTN]]="","",LEFT(db[[#This Row],[H_QTY/ CTN]],db[[#This Row],[H_1]]-1))</f>
        <v>6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staplerjkhd50cl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9" s="1" t="s">
        <v>5044</v>
      </c>
      <c r="E1989" s="4" t="s">
        <v>5045</v>
      </c>
      <c r="F1989" s="56" t="s">
        <v>5046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1887</v>
      </c>
      <c r="K1989" s="1" t="s">
        <v>2979</v>
      </c>
      <c r="L1989" s="1" t="s">
        <v>5422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staplerjkhd50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90" s="1" t="s">
        <v>855</v>
      </c>
      <c r="E1990" s="4" t="s">
        <v>856</v>
      </c>
      <c r="F1990" s="56" t="s">
        <v>857</v>
      </c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1887</v>
      </c>
      <c r="K1990" s="1" t="s">
        <v>2979</v>
      </c>
      <c r="M1990" s="1" t="str">
        <f>IF(db[[#This Row],[QTY/ CTN]]="","",SUBSTITUTE(SUBSTITUTE(SUBSTITUTE(db[[#This Row],[QTY/ CTN]]," ","_",2),"(",""),")","")&amp;"_")</f>
        <v>20 BOX_6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13</v>
      </c>
      <c r="P1990" s="98" t="str">
        <f>IF(db[[#This Row],[H_QTY/ CTN]]="","",LEFT(db[[#This Row],[H_QTY/ CTN]],db[[#This Row],[H_1]]-1))</f>
        <v>20 BOX</v>
      </c>
      <c r="Q1990" s="95" t="str">
        <f>IF(NOT(db[[#This Row],[H_1]]=db[[#This Row],[H_2]]),MID(db[[#This Row],[H_QTY/ CTN]],db[[#This Row],[H_1]]+1,db[[#This Row],[H_2]]-db[[#This Row],[H_1]]-1),"")</f>
        <v>6 PCS</v>
      </c>
      <c r="R1990" s="95" t="str">
        <f>IF(db[[#This Row],[QTY/ CTN B]]="","",LEFT(db[[#This Row],[QTY/ CTN B]],SEARCH(" ",db[[#This Row],[QTY/ CTN B]],1)-1))</f>
        <v>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6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staplerjkhs6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858</v>
      </c>
      <c r="E1991" s="4" t="s">
        <v>859</v>
      </c>
      <c r="F1991" s="56"/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1854</v>
      </c>
      <c r="K1991" s="1" t="s">
        <v>2979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staplerjkhs7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2" s="1" t="s">
        <v>4325</v>
      </c>
      <c r="E1992" s="4" t="s">
        <v>4221</v>
      </c>
      <c r="F1992" s="56" t="s">
        <v>4222</v>
      </c>
      <c r="G1992" s="1" t="s">
        <v>1681</v>
      </c>
      <c r="H1992" s="32" t="e">
        <f>IF(db[[#This Row],[NB NOTA_C]]="","",COUNTIF([2]!B_MSK[concat],db[[#This Row],[NB NOTA_C]]))</f>
        <v>#REF!</v>
      </c>
      <c r="I1992" s="6" t="s">
        <v>1692</v>
      </c>
      <c r="J1992" s="1" t="s">
        <v>1854</v>
      </c>
      <c r="K1992" s="1" t="s">
        <v>2979</v>
      </c>
      <c r="M1992" s="1" t="str">
        <f>IF(db[[#This Row],[QTY/ CTN]]="","",SUBSTITUTE(SUBSTITUTE(SUBSTITUTE(db[[#This Row],[QTY/ CTN]]," ","_",2),"(",""),")","")&amp;"_")</f>
        <v>12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8" t="str">
        <f>IF(db[[#This Row],[H_QTY/ CTN]]="","",LEFT(db[[#This Row],[H_QTY/ CTN]],db[[#This Row],[H_1]]-1))</f>
        <v>12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stapleryuanchang414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1307</v>
      </c>
      <c r="E1993" s="4" t="s">
        <v>1598</v>
      </c>
      <c r="F1993" s="2"/>
      <c r="G1993" s="1" t="s">
        <v>1682</v>
      </c>
      <c r="H1993" s="32" t="e">
        <f>IF(db[[#This Row],[NB NOTA_C]]="","",COUNTIF([2]!B_MSK[concat],db[[#This Row],[NB NOTA_C]]))</f>
        <v>#REF!</v>
      </c>
      <c r="I1993" s="6" t="s">
        <v>1719</v>
      </c>
      <c r="J1993" s="1" t="s">
        <v>1765</v>
      </c>
      <c r="K1993" s="1" t="s">
        <v>2979</v>
      </c>
      <c r="M1993" s="1" t="str">
        <f>IF(db[[#This Row],[QTY/ CTN]]="","",SUBSTITUTE(SUBSTITUTE(SUBSTITUTE(db[[#This Row],[QTY/ CTN]]," ","_",2),"(",""),")","")&amp;"_")</f>
        <v>5 LSN_</v>
      </c>
      <c r="N1993" s="1">
        <f>IF(db[[#This Row],[H_QTY/ CTN]]="","",SEARCH("_",db[[#This Row],[H_QTY/ CTN]]))</f>
        <v>6</v>
      </c>
      <c r="O1993" s="1">
        <f>IF(db[[#This Row],[H_QTY/ CTN]]="","",LEN(db[[#This Row],[H_QTY/ CTN]]))</f>
        <v>6</v>
      </c>
      <c r="P1993" s="98" t="str">
        <f>IF(db[[#This Row],[H_QTY/ CTN]]="","",LEFT(db[[#This Row],[H_QTY/ CTN]],db[[#This Row],[H_1]]-1))</f>
        <v>5 LSN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5</v>
      </c>
      <c r="S1993" s="95" t="str">
        <f>IF(db[[#This Row],[QTY/ CTN B]]="","",RIGHT(db[[#This Row],[QTY/ CTN B]],LEN(db[[#This Row],[QTY/ CTN B]])-SEARCH(" ",db[[#This Row],[QTY/ CTN B]],1)))</f>
        <v>LSN</v>
      </c>
      <c r="T1993" s="95">
        <f>IF(db[[#This Row],[QTY/ CTN TG]]="",IF(db[[#This Row],[STN TG]]="","",12),LEFT(db[[#This Row],[QTY/ CTN TG]],SEARCH(" ",db[[#This Row],[QTY/ CTN TG]],1)-1))</f>
        <v>12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sticknotetf024s8c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1308</v>
      </c>
      <c r="E1994" s="4" t="s">
        <v>1599</v>
      </c>
      <c r="F1994" s="56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1688</v>
      </c>
      <c r="J1994" s="1" t="s">
        <v>1888</v>
      </c>
      <c r="K1994" s="1" t="s">
        <v>2970</v>
      </c>
      <c r="M1994" s="1" t="str">
        <f>IF(db[[#This Row],[QTY/ CTN]]="","",SUBSTITUTE(SUBSTITUTE(SUBSTITUTE(db[[#This Row],[QTY/ CTN]]," ","_",2),"(",""),")","")&amp;"_")</f>
        <v>108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108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108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108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sticknotetf6548c200lbr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1309</v>
      </c>
      <c r="E1995" s="4" t="s">
        <v>1600</v>
      </c>
      <c r="F1995" s="56"/>
      <c r="G1995" s="1" t="s">
        <v>1682</v>
      </c>
      <c r="H1995" s="32" t="e">
        <f>IF(db[[#This Row],[NB NOTA_C]]="","",COUNTIF([2]!B_MSK[concat],db[[#This Row],[NB NOTA_C]]))</f>
        <v>#REF!</v>
      </c>
      <c r="I1995" s="6" t="s">
        <v>1688</v>
      </c>
      <c r="J1995" s="1" t="s">
        <v>1889</v>
      </c>
      <c r="K1995" s="1" t="s">
        <v>2970</v>
      </c>
      <c r="M1995" s="1" t="str">
        <f>IF(db[[#This Row],[QTY/ CTN]]="","",SUBSTITUTE(SUBSTITUTE(SUBSTITUTE(db[[#This Row],[QTY/ CTN]]," ","_",2),"(",""),")","")&amp;"_")</f>
        <v>300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300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300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300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sticknotetfsn02458c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2335</v>
      </c>
      <c r="E1996" s="4" t="s">
        <v>2332</v>
      </c>
      <c r="F1996" s="2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1727</v>
      </c>
      <c r="K1996" s="1" t="s">
        <v>2970</v>
      </c>
      <c r="M1996" s="1" t="str">
        <f>IF(db[[#This Row],[QTY/ CTN]]="","",SUBSTITUTE(SUBSTITUTE(SUBSTITUTE(db[[#This Row],[QTY/ CTN]]," ","_",2),"(",""),")","")&amp;"_")</f>
        <v>100 PCS_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100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sticknotetf010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4735</v>
      </c>
      <c r="E1997" s="4" t="s">
        <v>4734</v>
      </c>
      <c r="F1997" s="56"/>
      <c r="G1997" s="1" t="s">
        <v>1682</v>
      </c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1848</v>
      </c>
      <c r="K1997" s="1" t="s">
        <v>2970</v>
      </c>
      <c r="L1997" s="3"/>
      <c r="M1997" s="3" t="str">
        <f>IF(db[[#This Row],[QTY/ CTN]]="","",SUBSTITUTE(SUBSTITUTE(SUBSTITUTE(db[[#This Row],[QTY/ CTN]]," ","_",2),"(",""),")","")&amp;"_")</f>
        <v>600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600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600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600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sticknotetfpn0244400lb3"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3265</v>
      </c>
      <c r="E1998" s="4" t="s">
        <v>3257</v>
      </c>
      <c r="F1998" s="56"/>
      <c r="H1998" s="32" t="e">
        <f>IF(db[[#This Row],[NB NOTA_C]]="","",COUNTIF([2]!B_MSK[concat],db[[#This Row],[NB NOTA_C]]))</f>
        <v>#REF!</v>
      </c>
      <c r="I1998" s="7" t="s">
        <v>1688</v>
      </c>
      <c r="J1998" s="3" t="s">
        <v>1888</v>
      </c>
      <c r="K1998" s="1" t="s">
        <v>2970</v>
      </c>
      <c r="L1998" s="3"/>
      <c r="M1998" s="3" t="str">
        <f>IF(db[[#This Row],[QTY/ CTN]]="","",SUBSTITUTE(SUBSTITUTE(SUBSTITUTE(db[[#This Row],[QTY/ CTN]]," ","_",2),"(",""),")","")&amp;"_")</f>
        <v>108 PCS_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8" t="str">
        <f>IF(db[[#This Row],[H_QTY/ CTN]]="","",LEFT(db[[#This Row],[H_QTY/ CTN]],db[[#This Row],[H_1]]-1))</f>
        <v>108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108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108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stipb24goztarwarnabesar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1310</v>
      </c>
      <c r="E1999" s="4" t="s">
        <v>3123</v>
      </c>
      <c r="F1999" s="56"/>
      <c r="H1999" s="32" t="e">
        <f>IF(db[[#This Row],[NB NOTA_C]]="","",COUNTIF([2]!B_MSK[concat],db[[#This Row],[NB NOTA_C]]))</f>
        <v>#REF!</v>
      </c>
      <c r="I1999" s="7" t="s">
        <v>1707</v>
      </c>
      <c r="J1999" s="3" t="s">
        <v>2290</v>
      </c>
      <c r="K1999" s="1" t="s">
        <v>2980</v>
      </c>
      <c r="M1999" s="1" t="str">
        <f>IF(db[[#This Row],[QTY/ CTN]]="","",SUBSTITUTE(SUBSTITUTE(SUBSTITUTE(db[[#This Row],[QTY/ CTN]]," ","_",2),"(",""),")","")&amp;"_")</f>
        <v>60 KTK_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8" t="str">
        <f>IF(db[[#This Row],[H_QTY/ CTN]]="","",LEFT(db[[#This Row],[H_QTY/ CTN]],db[[#This Row],[H_1]]-1))</f>
        <v>60 KTK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60</v>
      </c>
      <c r="S1999" s="95" t="str">
        <f>IF(db[[#This Row],[QTY/ CTN B]]="","",RIGHT(db[[#This Row],[QTY/ CTN B]],LEN(db[[#This Row],[QTY/ CTN B]])-SEARCH(" ",db[[#This Row],[QTY/ CTN B]],1)))</f>
        <v>KTK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</v>
      </c>
      <c r="Y1999" s="95" t="str">
        <f>IF(db[[#This Row],[STN K]]="",IF(db[[#This Row],[STN TG]]="",db[[#This Row],[STN B]],db[[#This Row],[STN TG]]),db[[#This Row],[STN K]])</f>
        <v>KTK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4" t="s">
        <v>5484</v>
      </c>
      <c r="E2000" s="4" t="s">
        <v>5483</v>
      </c>
      <c r="F2000" s="56"/>
      <c r="G2000" s="1" t="s">
        <v>1682</v>
      </c>
      <c r="H2000" s="34" t="e">
        <f>IF(db[[#This Row],[NB NOTA_C]]="","",COUNTIF([2]!B_MSK[concat],db[[#This Row],[NB NOTA_C]]))</f>
        <v>#REF!</v>
      </c>
      <c r="I2000" s="7" t="s">
        <v>1709</v>
      </c>
      <c r="J2000" s="3" t="s">
        <v>1722</v>
      </c>
      <c r="K2000" s="1" t="s">
        <v>2951</v>
      </c>
      <c r="L2000" s="3"/>
      <c r="M2000" s="3" t="str">
        <f>IF(db[[#This Row],[QTY/ CTN]]="","",SUBSTITUTE(SUBSTITUTE(SUBSTITUTE(db[[#This Row],[QTY/ CTN]]," ","_",2),"(",""),")","")&amp;"_")</f>
        <v>12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sulinggds23solid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2131</v>
      </c>
      <c r="E2001" s="4" t="s">
        <v>3299</v>
      </c>
      <c r="F2001" s="56"/>
      <c r="H2001" s="32" t="e">
        <f>IF(db[[#This Row],[NB NOTA_C]]="","",COUNTIF([2]!B_MSK[concat],db[[#This Row],[NB NOTA_C]]))</f>
        <v>#REF!</v>
      </c>
      <c r="I2001" s="7" t="s">
        <v>1709</v>
      </c>
      <c r="J2001" s="3" t="s">
        <v>1722</v>
      </c>
      <c r="K2001" s="1" t="s">
        <v>2951</v>
      </c>
      <c r="M2001" s="1" t="str">
        <f>IF(db[[#This Row],[QTY/ CTN]]="","",SUBSTITUTE(SUBSTITUTE(SUBSTITUTE(db[[#This Row],[QTY/ CTN]]," ","_",2),"(",""),")","")&amp;"_")</f>
        <v>12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12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sulingyamaha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2132</v>
      </c>
      <c r="E2002" s="4" t="s">
        <v>3294</v>
      </c>
      <c r="F2002" s="56"/>
      <c r="H2002" s="32" t="e">
        <f>IF(db[[#This Row],[NB NOTA_C]]="","",COUNTIF([2]!B_MSK[concat],db[[#This Row],[NB NOTA_C]]))</f>
        <v>#REF!</v>
      </c>
      <c r="I2002" s="7">
        <v>99</v>
      </c>
      <c r="J2002" s="3" t="s">
        <v>1812</v>
      </c>
      <c r="K2002" s="1" t="s">
        <v>2951</v>
      </c>
      <c r="M2002" s="1" t="str">
        <f>IF(db[[#This Row],[QTY/ CTN]]="","",SUBSTITUTE(SUBSTITUTE(SUBSTITUTE(db[[#This Row],[QTY/ CTN]]," ","_",2),"(",""),")","")&amp;"_")</f>
        <v>50 PCS_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50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sulingyamahayrs23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3750</v>
      </c>
      <c r="E2003" s="21" t="s">
        <v>3747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2798</v>
      </c>
      <c r="J2003" s="16" t="s">
        <v>1812</v>
      </c>
      <c r="K2003" s="17" t="s">
        <v>2951</v>
      </c>
      <c r="L2003" s="16"/>
      <c r="M2003" s="16" t="str">
        <f>IF(db[[#This Row],[QTY/ CTN]]="","",SUBSTITUTE(SUBSTITUTE(SUBSTITUTE(db[[#This Row],[QTY/ CTN]]," ","_",2),"(",""),")","")&amp;"_")</f>
        <v>50 PCS_</v>
      </c>
      <c r="N2003" s="16">
        <f>IF(db[[#This Row],[H_QTY/ CTN]]="","",SEARCH("_",db[[#This Row],[H_QTY/ CTN]]))</f>
        <v>7</v>
      </c>
      <c r="O2003" s="16">
        <f>IF(db[[#This Row],[H_QTY/ CTN]]="","",LEN(db[[#This Row],[H_QTY/ CTN]]))</f>
        <v>7</v>
      </c>
      <c r="P2003" s="99" t="str">
        <f>IF(db[[#This Row],[H_QTY/ CTN]]="","",LEFT(db[[#This Row],[H_QTY/ CTN]],db[[#This Row],[H_1]]-1))</f>
        <v>50 PCS</v>
      </c>
      <c r="Q2003" s="99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50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50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dokumentray3susundbdt300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2718</v>
      </c>
      <c r="E2004" s="4" t="s">
        <v>2713</v>
      </c>
      <c r="F2004" s="56"/>
      <c r="H2004" s="32" t="e">
        <f>IF(db[[#This Row],[NB NOTA_C]]="","",COUNTIF([2]!B_MSK[concat],db[[#This Row],[NB NOTA_C]]))</f>
        <v>#REF!</v>
      </c>
      <c r="I2004" s="7" t="s">
        <v>1695</v>
      </c>
      <c r="J2004" s="3" t="s">
        <v>1854</v>
      </c>
      <c r="K2004" s="1" t="s">
        <v>2952</v>
      </c>
      <c r="M2004" s="1" t="str">
        <f>IF(db[[#This Row],[QTY/ CTN]]="","",SUBSTITUTE(SUBSTITUTE(SUBSTITUTE(db[[#This Row],[QTY/ CTN]]," ","_",2),"(",""),")","")&amp;"_")</f>
        <v>12 PCS_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8" t="str">
        <f>IF(db[[#This Row],[H_QTY/ CTN]]="","",LEFT(db[[#This Row],[H_QTY/ CTN]],db[[#This Row],[H_1]]-1))</f>
        <v>12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12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12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pcasebd19326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2850</v>
      </c>
      <c r="E2005" s="4" t="s">
        <v>2849</v>
      </c>
      <c r="F2005" s="56"/>
      <c r="H2005" s="32" t="e">
        <f>IF(db[[#This Row],[NB NOTA_C]]="","",COUNTIF([2]!B_MSK[concat],db[[#This Row],[NB NOTA_C]]))</f>
        <v>#REF!</v>
      </c>
      <c r="I2005" s="7" t="s">
        <v>2798</v>
      </c>
      <c r="J2005" s="3" t="s">
        <v>1843</v>
      </c>
      <c r="K2005" s="1" t="s">
        <v>2971</v>
      </c>
      <c r="M2005" s="1" t="str">
        <f>IF(db[[#This Row],[QTY/ CTN]]="","",SUBSTITUTE(SUBSTITUTE(SUBSTITUTE(db[[#This Row],[QTY/ CTN]]," ","_",2),"(",""),")","")&amp;"_")</f>
        <v>180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180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180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180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pcasebd795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2350</v>
      </c>
      <c r="E2006" s="4" t="s">
        <v>2348</v>
      </c>
      <c r="F2006" s="56"/>
      <c r="H2006" s="32" t="e">
        <f>IF(db[[#This Row],[NB NOTA_C]]="","",COUNTIF([2]!B_MSK[concat],db[[#This Row],[NB NOTA_C]]))</f>
        <v>#REF!</v>
      </c>
      <c r="I2006" s="7" t="s">
        <v>1698</v>
      </c>
      <c r="J2006" s="3" t="s">
        <v>1725</v>
      </c>
      <c r="K2006" s="1" t="s">
        <v>2971</v>
      </c>
      <c r="M2006" s="1" t="str">
        <f>IF(db[[#This Row],[QTY/ CTN]]="","",SUBSTITUTE(SUBSTITUTE(SUBSTITUTE(db[[#This Row],[QTY/ CTN]]," ","_",2),"(",""),")","")&amp;"_")</f>
        <v>144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144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144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144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pcasebded640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2200</v>
      </c>
      <c r="E2007" s="4" t="s">
        <v>2199</v>
      </c>
      <c r="F2007" s="56"/>
      <c r="H2007" s="32" t="e">
        <f>IF(db[[#This Row],[NB NOTA_C]]="","",COUNTIF([2]!B_MSK[concat],db[[#This Row],[NB NOTA_C]]))</f>
        <v>#REF!</v>
      </c>
      <c r="I2007" s="7" t="s">
        <v>1695</v>
      </c>
      <c r="J2007" s="3" t="s">
        <v>1843</v>
      </c>
      <c r="K2007" s="1" t="s">
        <v>2971</v>
      </c>
      <c r="M2007" s="1" t="str">
        <f>IF(db[[#This Row],[QTY/ CTN]]="","",SUBSTITUTE(SUBSTITUTE(SUBSTITUTE(db[[#This Row],[QTY/ CTN]]," ","_",2),"(",""),")","")&amp;"_")</f>
        <v>180 PCS_</v>
      </c>
      <c r="N2007" s="1">
        <f>IF(db[[#This Row],[H_QTY/ CTN]]="","",SEARCH("_",db[[#This Row],[H_QTY/ CTN]]))</f>
        <v>8</v>
      </c>
      <c r="O2007" s="1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pcaseset2bd33024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3208</v>
      </c>
      <c r="E2008" s="4" t="s">
        <v>3206</v>
      </c>
      <c r="F2008" s="56"/>
      <c r="H2008" s="32" t="e">
        <f>IF(db[[#This Row],[NB NOTA_C]]="","",COUNTIF([2]!B_MSK[concat],db[[#This Row],[NB NOTA_C]]))</f>
        <v>#REF!</v>
      </c>
      <c r="I2008" s="7" t="s">
        <v>2798</v>
      </c>
      <c r="J2008" s="3" t="s">
        <v>1843</v>
      </c>
      <c r="K2008" s="1" t="s">
        <v>2971</v>
      </c>
      <c r="L2008" s="3"/>
      <c r="M2008" s="3" t="str">
        <f>IF(db[[#This Row],[QTY/ CTN]]="","",SUBSTITUTE(SUBSTITUTE(SUBSTITUTE(db[[#This Row],[QTY/ CTN]]," ","_",2),"(",""),")","")&amp;"_")</f>
        <v>180 PCS_</v>
      </c>
      <c r="N2008" s="3">
        <f>IF(db[[#This Row],[H_QTY/ CTN]]="","",SEARCH("_",db[[#This Row],[H_QTY/ CTN]]))</f>
        <v>8</v>
      </c>
      <c r="O2008" s="3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pcasexlgbd18026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2712</v>
      </c>
      <c r="E2009" s="4" t="s">
        <v>2710</v>
      </c>
      <c r="F2009" s="56"/>
      <c r="H2009" s="32" t="e">
        <f>IF(db[[#This Row],[NB NOTA_C]]="","",COUNTIF([2]!B_MSK[concat],db[[#This Row],[NB NOTA_C]]))</f>
        <v>#REF!</v>
      </c>
      <c r="I2009" s="7" t="s">
        <v>1695</v>
      </c>
      <c r="J2009" s="3" t="s">
        <v>1843</v>
      </c>
      <c r="K2009" s="1" t="s">
        <v>2971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pcasexlgbd33122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2711</v>
      </c>
      <c r="E2010" s="4" t="s">
        <v>2709</v>
      </c>
      <c r="F2010" s="56"/>
      <c r="H2010" s="32" t="e">
        <f>IF(db[[#This Row],[NB NOTA_C]]="","",COUNTIF([2]!B_MSK[concat],db[[#This Row],[NB NOTA_C]]))</f>
        <v>#REF!</v>
      </c>
      <c r="I2010" s="7" t="s">
        <v>1695</v>
      </c>
      <c r="J2010" s="3" t="s">
        <v>1843</v>
      </c>
      <c r="K2010" s="1" t="s">
        <v>2971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8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pcasebd19424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3409</v>
      </c>
      <c r="E2011" s="4" t="s">
        <v>3406</v>
      </c>
      <c r="F2011" s="56"/>
      <c r="G2011" s="1" t="s">
        <v>1682</v>
      </c>
      <c r="H2011" s="32" t="e">
        <f>IF(db[[#This Row],[NB NOTA_C]]="","",COUNTIF([2]!B_MSK[concat],db[[#This Row],[NB NOTA_C]]))</f>
        <v>#REF!</v>
      </c>
      <c r="I2011" s="7" t="s">
        <v>2798</v>
      </c>
      <c r="J2011" s="3" t="s">
        <v>1843</v>
      </c>
      <c r="K2011" s="1" t="s">
        <v>2971</v>
      </c>
      <c r="L2011" s="3"/>
      <c r="M2011" s="3" t="str">
        <f>IF(db[[#This Row],[QTY/ CTN]]="","",SUBSTITUTE(SUBSTITUTE(SUBSTITUTE(db[[#This Row],[QTY/ CTN]]," ","_",2),"(",""),")","")&amp;"_")</f>
        <v>180 PCS_</v>
      </c>
      <c r="N2011" s="3">
        <f>IF(db[[#This Row],[H_QTY/ CTN]]="","",SEARCH("_",db[[#This Row],[H_QTY/ CTN]]))</f>
        <v>8</v>
      </c>
      <c r="O2011" s="3">
        <f>IF(db[[#This Row],[H_QTY/ CTN]]="","",LEN(db[[#This Row],[H_QTY/ CTN]]))</f>
        <v>8</v>
      </c>
      <c r="P2011" s="95" t="str">
        <f>IF(db[[#This Row],[H_QTY/ CTN]]="","",LEFT(db[[#This Row],[H_QTY/ CTN]],db[[#This Row],[H_1]]-1))</f>
        <v>180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180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180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2" s="1" t="s">
        <v>2670</v>
      </c>
      <c r="E2012" s="4" t="s">
        <v>2665</v>
      </c>
      <c r="F2012" s="56" t="s">
        <v>2898</v>
      </c>
      <c r="G2012" s="1" t="s">
        <v>1681</v>
      </c>
      <c r="H2012" s="32" t="e">
        <f>IF(db[[#This Row],[NB NOTA_C]]="","",COUNTIF([2]!B_MSK[concat],db[[#This Row],[NB NOTA_C]]))</f>
        <v>#REF!</v>
      </c>
      <c r="I2012" s="7">
        <v>99</v>
      </c>
      <c r="J2012" s="3" t="s">
        <v>1734</v>
      </c>
      <c r="K2012" s="1" t="s">
        <v>2971</v>
      </c>
      <c r="M2012" s="1" t="str">
        <f>IF(db[[#This Row],[QTY/ CTN]]="","",SUBSTITUTE(SUBSTITUTE(SUBSTITUTE(db[[#This Row],[QTY/ CTN]]," ","_",2),"(",""),")","")&amp;"_")</f>
        <v>96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96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96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96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pcasemagnitb35145l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2731</v>
      </c>
      <c r="E2013" s="4" t="s">
        <v>2729</v>
      </c>
      <c r="F2013" s="56"/>
      <c r="H2013" s="32" t="e">
        <f>IF(db[[#This Row],[NB NOTA_C]]="","",COUNTIF([2]!B_MSK[concat],db[[#This Row],[NB NOTA_C]]))</f>
        <v>#REF!</v>
      </c>
      <c r="I2013" s="7" t="s">
        <v>1695</v>
      </c>
      <c r="J2013" s="3" t="s">
        <v>2733</v>
      </c>
      <c r="K2013" s="1" t="s">
        <v>2971</v>
      </c>
      <c r="M2013" s="1" t="str">
        <f>IF(db[[#This Row],[QTY/ CTN]]="","",SUBSTITUTE(SUBSTITUTE(SUBSTITUTE(db[[#This Row],[QTY/ CTN]]," ","_",2),"(",""),")","")&amp;"_")</f>
        <v>84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84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84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84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pcasemagnitb35165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4" s="1" t="s">
        <v>2673</v>
      </c>
      <c r="E2014" s="4" t="s">
        <v>2668</v>
      </c>
      <c r="F2014" s="56" t="s">
        <v>2901</v>
      </c>
      <c r="G2014" s="1" t="s">
        <v>1681</v>
      </c>
      <c r="H2014" s="32" t="e">
        <f>IF(db[[#This Row],[NB NOTA_C]]="","",COUNTIF([2]!B_MSK[concat],db[[#This Row],[NB NOTA_C]]))</f>
        <v>#REF!</v>
      </c>
      <c r="I2014" s="7">
        <v>99</v>
      </c>
      <c r="J2014" s="3" t="s">
        <v>1734</v>
      </c>
      <c r="K2014" s="1" t="s">
        <v>2971</v>
      </c>
      <c r="M2014" s="1" t="str">
        <f>IF(db[[#This Row],[QTY/ CTN]]="","",SUBSTITUTE(SUBSTITUTE(SUBSTITUTE(db[[#This Row],[QTY/ CTN]]," ","_",2),"(",""),")","")&amp;"_")</f>
        <v>96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96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96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96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idcardholdervertikalt017vclear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3872</v>
      </c>
      <c r="E2015" s="4" t="s">
        <v>3869</v>
      </c>
      <c r="F2015" s="56"/>
      <c r="H2015" s="34" t="e">
        <f>IF(db[[#This Row],[NB NOTA_C]]="","",COUNTIF([2]!B_MSK[concat],db[[#This Row],[NB NOTA_C]]))</f>
        <v>#REF!</v>
      </c>
      <c r="I2015" s="7" t="s">
        <v>1700</v>
      </c>
      <c r="J2015" s="3" t="s">
        <v>3871</v>
      </c>
      <c r="K2015" s="1" t="s">
        <v>2961</v>
      </c>
      <c r="L2015" s="3"/>
      <c r="M2015" s="3" t="str">
        <f>IF(db[[#This Row],[QTY/ CTN]]="","",SUBSTITUTE(SUBSTITUTE(SUBSTITUTE(db[[#This Row],[QTY/ CTN]]," ","_",2),"(",""),")","")&amp;"_")</f>
        <v>1600 PCS_</v>
      </c>
      <c r="N2015" s="3">
        <f>IF(db[[#This Row],[H_QTY/ CTN]]="","",SEARCH("_",db[[#This Row],[H_QTY/ CTN]]))</f>
        <v>9</v>
      </c>
      <c r="O2015" s="3">
        <f>IF(db[[#This Row],[H_QTY/ CTN]]="","",LEN(db[[#This Row],[H_QTY/ CTN]]))</f>
        <v>9</v>
      </c>
      <c r="P2015" s="95" t="str">
        <f>IF(db[[#This Row],[H_QTY/ CTN]]="","",LEFT(db[[#This Row],[H_QTY/ CTN]],db[[#This Row],[H_1]]-1))</f>
        <v>1600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1600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1600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talicantolplastik10biru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6" s="17" t="s">
        <v>4328</v>
      </c>
      <c r="E2016" s="21" t="s">
        <v>4224</v>
      </c>
      <c r="F2016" s="57" t="s">
        <v>4224</v>
      </c>
      <c r="G2016" s="17"/>
      <c r="H2016" s="33" t="e">
        <f>IF(db[[#This Row],[NB NOTA_C]]="","",COUNTIF([2]!B_MSK[concat],db[[#This Row],[NB NOTA_C]]))</f>
        <v>#REF!</v>
      </c>
      <c r="I2016" s="18" t="s">
        <v>4226</v>
      </c>
      <c r="J2016" s="16" t="s">
        <v>4227</v>
      </c>
      <c r="K2016" s="17" t="s">
        <v>2960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talicantolplastik10hijau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7" s="17" t="s">
        <v>4329</v>
      </c>
      <c r="E2017" s="21" t="s">
        <v>4225</v>
      </c>
      <c r="F2017" s="57" t="s">
        <v>4225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6" t="str">
        <f>LOWER(SUBSTITUTE(SUBSTITUTE(SUBSTITUTE(SUBSTITUTE(SUBSTITUTE(SUBSTITUTE(db[[#This Row],[NB BM]]," ",),".",""),"-",""),"(",""),")",""),"/",""))</f>
        <v>talicantolplastik10merah</v>
      </c>
      <c r="B201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8" s="17" t="s">
        <v>4330</v>
      </c>
      <c r="E2018" s="21" t="s">
        <v>4223</v>
      </c>
      <c r="F2018" s="57" t="s">
        <v>4223</v>
      </c>
      <c r="G2018" s="17"/>
      <c r="H2018" s="33" t="e">
        <f>IF(db[[#This Row],[NB NOTA_C]]="","",COUNTIF([2]!B_MSK[concat],db[[#This Row],[NB NOTA_C]]))</f>
        <v>#REF!</v>
      </c>
      <c r="I2018" s="18" t="s">
        <v>4226</v>
      </c>
      <c r="J2018" s="16" t="s">
        <v>4227</v>
      </c>
      <c r="K2018" s="17" t="s">
        <v>2960</v>
      </c>
      <c r="L2018" s="16"/>
      <c r="M2018" s="16" t="str">
        <f>IF(db[[#This Row],[QTY/ CTN]]="","",SUBSTITUTE(SUBSTITUTE(SUBSTITUTE(db[[#This Row],[QTY/ CTN]]," ","_",2),"(",""),")","")&amp;"_")</f>
        <v>50 BOX_100 PCS_</v>
      </c>
      <c r="N2018" s="16">
        <f>IF(db[[#This Row],[H_QTY/ CTN]]="","",SEARCH("_",db[[#This Row],[H_QTY/ CTN]]))</f>
        <v>7</v>
      </c>
      <c r="O2018" s="16">
        <f>IF(db[[#This Row],[H_QTY/ CTN]]="","",LEN(db[[#This Row],[H_QTY/ CTN]]))</f>
        <v>15</v>
      </c>
      <c r="P2018" s="99" t="str">
        <f>IF(db[[#This Row],[H_QTY/ CTN]]="","",LEFT(db[[#This Row],[H_QTY/ CTN]],db[[#This Row],[H_1]]-1))</f>
        <v>50 BOX</v>
      </c>
      <c r="Q2018" s="99" t="str">
        <f>IF(NOT(db[[#This Row],[H_1]]=db[[#This Row],[H_2]]),MID(db[[#This Row],[H_QTY/ CTN]],db[[#This Row],[H_1]]+1,db[[#This Row],[H_2]]-db[[#This Row],[H_1]]-1),"")</f>
        <v>100 PCS</v>
      </c>
      <c r="R2018" s="95" t="str">
        <f>IF(db[[#This Row],[QTY/ CTN B]]="","",LEFT(db[[#This Row],[QTY/ CTN B]],SEARCH(" ",db[[#This Row],[QTY/ CTN B]],1)-1))</f>
        <v>50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100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5000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tapecutterjktc106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9" s="1" t="s">
        <v>3666</v>
      </c>
      <c r="E2019" s="4" t="s">
        <v>3664</v>
      </c>
      <c r="F2019" s="56" t="s">
        <v>3668</v>
      </c>
      <c r="G2019" s="1" t="s">
        <v>1681</v>
      </c>
      <c r="H2019" s="32" t="e">
        <f>IF(db[[#This Row],[NB NOTA_C]]="","",COUNTIF([2]!B_MSK[concat],db[[#This Row],[NB NOTA_C]]))</f>
        <v>#REF!</v>
      </c>
      <c r="I2019" s="6" t="s">
        <v>1692</v>
      </c>
      <c r="J2019" s="1" t="s">
        <v>1854</v>
      </c>
      <c r="K2019" s="1" t="s">
        <v>2956</v>
      </c>
      <c r="M2019" s="1" t="str">
        <f>IF(db[[#This Row],[QTY/ CTN]]="","",SUBSTITUTE(SUBSTITUTE(SUBSTITUTE(db[[#This Row],[QTY/ CTN]]," ","_",2),"(",""),")","")&amp;"_")</f>
        <v>12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12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12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tapecutterjktc111</v>
      </c>
      <c r="B202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20" s="1" t="s">
        <v>3667</v>
      </c>
      <c r="E2020" s="4" t="s">
        <v>3665</v>
      </c>
      <c r="F2020" s="56" t="s">
        <v>3669</v>
      </c>
      <c r="G2020" s="1" t="s">
        <v>1681</v>
      </c>
      <c r="H2020" s="32" t="e">
        <f>IF(db[[#This Row],[NB NOTA_C]]="","",COUNTIF([2]!B_MSK[concat],db[[#This Row],[NB NOTA_C]]))</f>
        <v>#REF!</v>
      </c>
      <c r="I2020" s="6" t="s">
        <v>1692</v>
      </c>
      <c r="J2020" s="1" t="s">
        <v>1756</v>
      </c>
      <c r="K2020" s="1" t="s">
        <v>2956</v>
      </c>
      <c r="M2020" s="1" t="str">
        <f>IF(db[[#This Row],[QTY/ CTN]]="","",SUBSTITUTE(SUBSTITUTE(SUBSTITUTE(db[[#This Row],[QTY/ CTN]]," ","_",2),"(",""),")","")&amp;"_")</f>
        <v>24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tapecutterjktc113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1" s="4" t="s">
        <v>5396</v>
      </c>
      <c r="E2021" s="110" t="s">
        <v>5388</v>
      </c>
      <c r="F2021" s="56" t="s">
        <v>5395</v>
      </c>
      <c r="G2021" s="1" t="s">
        <v>1681</v>
      </c>
      <c r="H2021" s="34" t="e">
        <f>IF(db[[#This Row],[NB NOTA_C]]="","",COUNTIF([2]!B_MSK[concat],db[[#This Row],[NB NOTA_C]]))</f>
        <v>#REF!</v>
      </c>
      <c r="I2021" s="7" t="s">
        <v>1692</v>
      </c>
      <c r="J2021" s="3" t="s">
        <v>1756</v>
      </c>
      <c r="K2021" s="1" t="s">
        <v>2956</v>
      </c>
      <c r="L2021" s="3"/>
      <c r="M2021" s="3" t="str">
        <f>IF(db[[#This Row],[QTY/ CTN]]="","",SUBSTITUTE(SUBSTITUTE(SUBSTITUTE(db[[#This Row],[QTY/ CTN]]," ","_",2),"(",""),")","")&amp;"_")</f>
        <v>24 PCS_</v>
      </c>
      <c r="N2021" s="3">
        <f>IF(db[[#This Row],[H_QTY/ CTN]]="","",SEARCH("_",db[[#This Row],[H_QTY/ CTN]]))</f>
        <v>7</v>
      </c>
      <c r="O2021" s="3">
        <f>IF(db[[#This Row],[H_QTY/ CTN]]="","",LEN(db[[#This Row],[H_QTY/ CTN]]))</f>
        <v>7</v>
      </c>
      <c r="P2021" s="95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" t="str">
        <f>LOWER(SUBSTITUTE(SUBSTITUTE(SUBSTITUTE(SUBSTITUTE(SUBSTITUTE(SUBSTITUTE(db[[#This Row],[NB BM]]," ",),".",""),"-",""),"(",""),")",""),"/",""))</f>
        <v>tapecutterjktc114</v>
      </c>
      <c r="B202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2" s="1" t="s">
        <v>860</v>
      </c>
      <c r="E2022" s="4" t="s">
        <v>861</v>
      </c>
      <c r="F2022" s="56" t="s">
        <v>862</v>
      </c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1692</v>
      </c>
      <c r="J2022" s="1" t="s">
        <v>1756</v>
      </c>
      <c r="K2022" s="1" t="s">
        <v>2956</v>
      </c>
      <c r="M2022" s="1" t="str">
        <f>IF(db[[#This Row],[QTY/ CTN]]="","",SUBSTITUTE(SUBSTITUTE(SUBSTITUTE(db[[#This Row],[QTY/ CTN]]," ","_",2),"(",""),")","")&amp;"_")</f>
        <v>24 PCS_</v>
      </c>
      <c r="N2022" s="1">
        <f>IF(db[[#This Row],[H_QTY/ CTN]]="","",SEARCH("_",db[[#This Row],[H_QTY/ CTN]]))</f>
        <v>7</v>
      </c>
      <c r="O2022" s="1">
        <f>IF(db[[#This Row],[H_QTY/ CTN]]="","",LEN(db[[#This Row],[H_QTY/ CTN]]))</f>
        <v>7</v>
      </c>
      <c r="P2022" s="98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6" t="str">
        <f>LOWER(SUBSTITUTE(SUBSTITUTE(SUBSTITUTE(SUBSTITUTE(SUBSTITUTE(SUBSTITUTE(db[[#This Row],[NB BM]]," ",),".",""),"-",""),"(",""),")",""),"/",""))</f>
        <v>tapecutterjktc117</v>
      </c>
      <c r="B2023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3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3" s="17" t="s">
        <v>4319</v>
      </c>
      <c r="E2023" s="21" t="s">
        <v>4199</v>
      </c>
      <c r="F2023" s="57" t="s">
        <v>4200</v>
      </c>
      <c r="G2023" s="1" t="s">
        <v>1681</v>
      </c>
      <c r="H2023" s="33" t="e">
        <f>IF(db[[#This Row],[NB NOTA_C]]="","",COUNTIF([2]!B_MSK[concat],db[[#This Row],[NB NOTA_C]]))</f>
        <v>#REF!</v>
      </c>
      <c r="I2023" s="18" t="s">
        <v>1692</v>
      </c>
      <c r="J2023" s="16" t="s">
        <v>4201</v>
      </c>
      <c r="K2023" s="17" t="s">
        <v>2956</v>
      </c>
      <c r="L2023" s="16"/>
      <c r="M2023" s="16" t="str">
        <f>IF(db[[#This Row],[QTY/ CTN]]="","",SUBSTITUTE(SUBSTITUTE(SUBSTITUTE(db[[#This Row],[QTY/ CTN]]," ","_",2),"(",""),")","")&amp;"_")</f>
        <v>12 BOX_20 PCS_</v>
      </c>
      <c r="N2023" s="16">
        <f>IF(db[[#This Row],[H_QTY/ CTN]]="","",SEARCH("_",db[[#This Row],[H_QTY/ CTN]]))</f>
        <v>7</v>
      </c>
      <c r="O2023" s="16">
        <f>IF(db[[#This Row],[H_QTY/ CTN]]="","",LEN(db[[#This Row],[H_QTY/ CTN]]))</f>
        <v>14</v>
      </c>
      <c r="P2023" s="99" t="str">
        <f>IF(db[[#This Row],[H_QTY/ CTN]]="","",LEFT(db[[#This Row],[H_QTY/ CTN]],db[[#This Row],[H_1]]-1))</f>
        <v>12 BOX</v>
      </c>
      <c r="Q2023" s="99" t="str">
        <f>IF(NOT(db[[#This Row],[H_1]]=db[[#This Row],[H_2]]),MID(db[[#This Row],[H_QTY/ CTN]],db[[#This Row],[H_1]]+1,db[[#This Row],[H_2]]-db[[#This Row],[H_1]]-1),"")</f>
        <v>20 PCS</v>
      </c>
      <c r="R2023" s="95" t="str">
        <f>IF(db[[#This Row],[QTY/ CTN B]]="","",LEFT(db[[#This Row],[QTY/ CTN B]],SEARCH(" ",db[[#This Row],[QTY/ CTN B]],1)-1))</f>
        <v>12</v>
      </c>
      <c r="S2023" s="95" t="str">
        <f>IF(db[[#This Row],[QTY/ CTN B]]="","",RIGHT(db[[#This Row],[QTY/ CTN B]],LEN(db[[#This Row],[QTY/ CTN B]])-SEARCH(" ",db[[#This Row],[QTY/ CTN B]],1)))</f>
        <v>BOX</v>
      </c>
      <c r="T2023" s="95" t="str">
        <f>IF(db[[#This Row],[QTY/ CTN TG]]="",IF(db[[#This Row],[STN TG]]="","",12),LEFT(db[[#This Row],[QTY/ CTN TG]],SEARCH(" ",db[[#This Row],[QTY/ CTN TG]],1)-1))</f>
        <v>20</v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tapecutterjktd09n</v>
      </c>
      <c r="B2024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4" s="1" t="s">
        <v>863</v>
      </c>
      <c r="E2024" s="4" t="s">
        <v>864</v>
      </c>
      <c r="F2024" s="56" t="s">
        <v>865</v>
      </c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1692</v>
      </c>
      <c r="J2024" s="1" t="s">
        <v>1756</v>
      </c>
      <c r="K2024" s="1" t="s">
        <v>2956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tapecutterjktd101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5" s="1" t="s">
        <v>866</v>
      </c>
      <c r="E2025" s="4" t="s">
        <v>2191</v>
      </c>
      <c r="F2025" s="56" t="s">
        <v>2218</v>
      </c>
      <c r="G2025" s="1" t="s">
        <v>1681</v>
      </c>
      <c r="H2025" s="32" t="e">
        <f>IF(db[[#This Row],[NB NOTA_C]]="","",COUNTIF([2]!B_MSK[concat],db[[#This Row],[NB NOTA_C]]))</f>
        <v>#REF!</v>
      </c>
      <c r="I2025" s="7" t="s">
        <v>1692</v>
      </c>
      <c r="J2025" s="3" t="s">
        <v>1756</v>
      </c>
      <c r="K2025" s="1" t="s">
        <v>2956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tapecutterjktd102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6" s="1" t="s">
        <v>867</v>
      </c>
      <c r="E2026" s="4" t="s">
        <v>868</v>
      </c>
      <c r="F2026" s="56" t="s">
        <v>869</v>
      </c>
      <c r="G2026" s="1" t="s">
        <v>1681</v>
      </c>
      <c r="H2026" s="32" t="e">
        <f>IF(db[[#This Row],[NB NOTA_C]]="","",COUNTIF([2]!B_MSK[concat],db[[#This Row],[NB NOTA_C]]))</f>
        <v>#REF!</v>
      </c>
      <c r="I2026" s="6" t="s">
        <v>1692</v>
      </c>
      <c r="J2026" s="1" t="s">
        <v>1756</v>
      </c>
      <c r="K2026" s="1" t="s">
        <v>2956</v>
      </c>
      <c r="L2026" s="1" t="s">
        <v>5538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tapecutterjktd103</v>
      </c>
      <c r="B2027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7" s="1" t="s">
        <v>870</v>
      </c>
      <c r="E2027" s="4" t="s">
        <v>871</v>
      </c>
      <c r="F2027" s="56" t="s">
        <v>872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1756</v>
      </c>
      <c r="K2027" s="1" t="s">
        <v>2956</v>
      </c>
      <c r="M2027" s="1" t="str">
        <f>IF(db[[#This Row],[QTY/ CTN]]="","",SUBSTITUTE(SUBSTITUTE(SUBSTITUTE(db[[#This Row],[QTY/ CTN]]," ","_",2),"(",""),")","")&amp;"_")</f>
        <v>24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24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8" t="str">
        <f>LOWER(SUBSTITUTE(SUBSTITUTE(SUBSTITUTE(SUBSTITUTE(SUBSTITUTE(SUBSTITUTE(db[[#This Row],[NB BM]]," ",),".",""),"-",""),"(",""),")",""),"/",""))</f>
        <v>tapecutterjktd2</v>
      </c>
      <c r="B2028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8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8" s="8" t="s">
        <v>873</v>
      </c>
      <c r="E2028" s="20" t="s">
        <v>874</v>
      </c>
      <c r="F2028" s="56" t="s">
        <v>875</v>
      </c>
      <c r="G2028" s="1" t="s">
        <v>1681</v>
      </c>
      <c r="H2028" s="32" t="e">
        <f>IF(db[[#This Row],[NB NOTA_C]]="","",COUNTIF([2]!B_MSK[concat],db[[#This Row],[NB NOTA_C]]))</f>
        <v>#REF!</v>
      </c>
      <c r="I2028" s="6" t="s">
        <v>1692</v>
      </c>
      <c r="J2028" s="1" t="s">
        <v>1734</v>
      </c>
      <c r="K2028" s="1" t="s">
        <v>2956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96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96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96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tapecutterjktd2hhandle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2320</v>
      </c>
      <c r="E2029" s="4" t="s">
        <v>2234</v>
      </c>
      <c r="F2029" s="56" t="s">
        <v>878</v>
      </c>
      <c r="G2029" s="1" t="s">
        <v>1681</v>
      </c>
      <c r="H2029" s="32" t="e">
        <f>IF(db[[#This Row],[NB NOTA_C]]="","",COUNTIF([2]!B_MSK[concat],db[[#This Row],[NB NOTA_C]]))</f>
        <v>#REF!</v>
      </c>
      <c r="I2029" s="7" t="s">
        <v>1692</v>
      </c>
      <c r="J2029" s="3" t="s">
        <v>1756</v>
      </c>
      <c r="K2029" s="1" t="s">
        <v>2956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tapecutterjktd2h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0" s="1" t="s">
        <v>876</v>
      </c>
      <c r="E2030" s="4" t="s">
        <v>877</v>
      </c>
      <c r="F2030" s="2" t="s">
        <v>878</v>
      </c>
      <c r="G2030" s="1" t="s">
        <v>1681</v>
      </c>
      <c r="H2030" s="32" t="e">
        <f>IF(db[[#This Row],[NB NOTA_C]]="","",COUNTIF([2]!B_MSK[concat],db[[#This Row],[NB NOTA_C]]))</f>
        <v>#REF!</v>
      </c>
      <c r="I2030" s="6" t="s">
        <v>1692</v>
      </c>
      <c r="J2030" s="1" t="s">
        <v>1756</v>
      </c>
      <c r="K2030" s="1" t="s">
        <v>2956</v>
      </c>
      <c r="M2030" s="1" t="str">
        <f>IF(db[[#This Row],[QTY/ CTN]]="","",SUBSTITUTE(SUBSTITUTE(SUBSTITUTE(db[[#This Row],[QTY/ CTN]]," ","_",2),"(",""),")","")&amp;"_")</f>
        <v>24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24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24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24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tapecutterjktd2s</v>
      </c>
      <c r="B2031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1" s="1" t="s">
        <v>879</v>
      </c>
      <c r="E2031" s="4" t="s">
        <v>880</v>
      </c>
      <c r="F2031" s="56" t="s">
        <v>881</v>
      </c>
      <c r="G2031" s="1" t="s">
        <v>1681</v>
      </c>
      <c r="H2031" s="32" t="e">
        <f>IF(db[[#This Row],[NB NOTA_C]]="","",COUNTIF([2]!B_MSK[concat],db[[#This Row],[NB NOTA_C]]))</f>
        <v>#REF!</v>
      </c>
      <c r="I2031" s="6" t="s">
        <v>1692</v>
      </c>
      <c r="J2031" s="1" t="s">
        <v>1727</v>
      </c>
      <c r="K2031" s="1" t="s">
        <v>2956</v>
      </c>
      <c r="M2031" s="1" t="str">
        <f>IF(db[[#This Row],[QTY/ CTN]]="","",SUBSTITUTE(SUBSTITUTE(SUBSTITUTE(db[[#This Row],[QTY/ CTN]]," ","_",2),"(",""),")","")&amp;"_")</f>
        <v>100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8" t="str">
        <f>IF(db[[#This Row],[H_QTY/ CTN]]="","",LEFT(db[[#This Row],[H_QTY/ CTN]],db[[#This Row],[H_1]]-1))</f>
        <v>100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100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100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tapedispenser801biru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1312</v>
      </c>
      <c r="E2032" s="4" t="s">
        <v>1602</v>
      </c>
      <c r="F2032" s="56"/>
      <c r="G2032" s="1" t="s">
        <v>1682</v>
      </c>
      <c r="H2032" s="32" t="e">
        <f>IF(db[[#This Row],[NB NOTA_C]]="","",COUNTIF([2]!B_MSK[concat],db[[#This Row],[NB NOTA_C]]))</f>
        <v>#REF!</v>
      </c>
      <c r="I2032" s="6" t="s">
        <v>1720</v>
      </c>
      <c r="J2032" s="1" t="s">
        <v>1756</v>
      </c>
      <c r="K2032" s="1" t="s">
        <v>2956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tapedispenser801hijau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1313</v>
      </c>
      <c r="E2033" s="4" t="s">
        <v>1603</v>
      </c>
      <c r="F2033" s="56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tapedispenser801merah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1314</v>
      </c>
      <c r="E2034" s="4" t="s">
        <v>1604</v>
      </c>
      <c r="F2034" s="2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tapedispenser801ungu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1315</v>
      </c>
      <c r="E2035" s="4" t="s">
        <v>1605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1756</v>
      </c>
      <c r="K2035" s="1" t="s">
        <v>2956</v>
      </c>
      <c r="M2035" s="1" t="str">
        <f>IF(db[[#This Row],[QTY/ CTN]]="","",SUBSTITUTE(SUBSTITUTE(SUBSTITUTE(db[[#This Row],[QTY/ CTN]]," ","_",2),"(",""),")","")&amp;"_")</f>
        <v>24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24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tapedispenser805biru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1316</v>
      </c>
      <c r="E2036" s="4" t="s">
        <v>1606</v>
      </c>
      <c r="F2036" s="56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1894</v>
      </c>
      <c r="K2036" s="1" t="s">
        <v>2956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tapedispenser805hijau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1317</v>
      </c>
      <c r="E2037" s="4" t="s">
        <v>1607</v>
      </c>
      <c r="F2037" s="2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tapedispenser805merah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1318</v>
      </c>
      <c r="E2038" s="4" t="s">
        <v>1608</v>
      </c>
      <c r="F2038" s="56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tapedispenser805ungu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4782</v>
      </c>
      <c r="E2039" s="4" t="s">
        <v>4781</v>
      </c>
      <c r="F2039" s="56"/>
      <c r="G2039" s="1" t="s">
        <v>1682</v>
      </c>
      <c r="H2039" s="32" t="e">
        <f>IF(db[[#This Row],[NB NOTA_C]]="","",COUNTIF([2]!B_MSK[concat],db[[#This Row],[NB NOTA_C]]))</f>
        <v>#REF!</v>
      </c>
      <c r="I2039" s="6" t="s">
        <v>1720</v>
      </c>
      <c r="J2039" s="1" t="s">
        <v>1894</v>
      </c>
      <c r="K2039" s="1" t="s">
        <v>2956</v>
      </c>
      <c r="M2039" s="1" t="str">
        <f>IF(db[[#This Row],[QTY/ CTN]]="","",SUBSTITUTE(SUBSTITUTE(SUBSTITUTE(db[[#This Row],[QTY/ CTN]]," ","_",2),"(",""),")","")&amp;"_")</f>
        <v>36 PCS_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36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36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36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2143</v>
      </c>
      <c r="E2040" s="4" t="s">
        <v>3119</v>
      </c>
      <c r="F2040" s="56"/>
      <c r="H2040" s="32" t="e">
        <f>IF(db[[#This Row],[NB NOTA_C]]="","",COUNTIF([2]!B_MSK[concat],db[[#This Row],[NB NOTA_C]]))</f>
        <v>#REF!</v>
      </c>
      <c r="I2040" s="7" t="s">
        <v>2274</v>
      </c>
      <c r="J2040" s="3" t="s">
        <v>2297</v>
      </c>
      <c r="K2040" s="1" t="s">
        <v>2981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tasif38x45x10h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2144</v>
      </c>
      <c r="E2041" s="4" t="s">
        <v>3120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tasif38x45x10km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2145</v>
      </c>
      <c r="E2042" s="4" t="s">
        <v>3121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tasif38x45x10tt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2146</v>
      </c>
      <c r="E2043" s="4" t="s">
        <v>3122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2297</v>
      </c>
      <c r="K2043" s="1" t="s">
        <v>2981</v>
      </c>
      <c r="M2043" s="1" t="str">
        <f>IF(db[[#This Row],[QTY/ CTN]]="","",SUBSTITUTE(SUBSTITUTE(SUBSTITUTE(db[[#This Row],[QTY/ CTN]]," ","_",2),"(",""),")","")&amp;"_")</f>
        <v>75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75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75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tasifjahit30x40x15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2147</v>
      </c>
      <c r="E2044" s="4" t="s">
        <v>3158</v>
      </c>
      <c r="F2044" s="56"/>
      <c r="H2044" s="32" t="e">
        <f>IF(db[[#This Row],[NB NOTA_C]]="","",COUNTIF([2]!B_MSK[concat],db[[#This Row],[NB NOTA_C]]))</f>
        <v>#REF!</v>
      </c>
      <c r="I2044" s="7" t="s">
        <v>2274</v>
      </c>
      <c r="J2044" s="3" t="s">
        <v>1796</v>
      </c>
      <c r="K2044" s="1" t="s">
        <v>2981</v>
      </c>
      <c r="M2044" s="1" t="str">
        <f>IF(db[[#This Row],[QTY/ CTN]]="","",SUBSTITUTE(SUBSTITUTE(SUBSTITUTE(db[[#This Row],[QTY/ CTN]]," ","_",2),"(",""),")","")&amp;"_")</f>
        <v>90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90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90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1080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taskarung40x45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5537</v>
      </c>
      <c r="E2045" s="4" t="s">
        <v>5529</v>
      </c>
      <c r="F2045" s="56"/>
      <c r="G2045" s="1" t="s">
        <v>1682</v>
      </c>
      <c r="H2045" s="34" t="e">
        <f>IF(db[[#This Row],[NB NOTA_C]]="","",COUNTIF([2]!B_MSK[concat],db[[#This Row],[NB NOTA_C]]))</f>
        <v>#REF!</v>
      </c>
      <c r="I2045" s="7" t="s">
        <v>2280</v>
      </c>
      <c r="J2045" s="3" t="s">
        <v>1728</v>
      </c>
      <c r="K2045" s="1" t="s">
        <v>2981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taskarung45x50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5536</v>
      </c>
      <c r="E2046" s="4" t="s">
        <v>5528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taskarung50x55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5535</v>
      </c>
      <c r="E2047" s="4" t="s">
        <v>5527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taskarung55x65x25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5534</v>
      </c>
      <c r="E2048" s="4" t="s">
        <v>5526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taskarung70x70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4" t="s">
        <v>5533</v>
      </c>
      <c r="E2049" s="4" t="s">
        <v>5525</v>
      </c>
      <c r="F2049" s="56"/>
      <c r="G2049" s="1" t="s">
        <v>1682</v>
      </c>
      <c r="H2049" s="34" t="e">
        <f>IF(db[[#This Row],[NB NOTA_C]]="","",COUNTIF([2]!B_MSK[concat],db[[#This Row],[NB NOTA_C]]))</f>
        <v>#REF!</v>
      </c>
      <c r="I2049" s="7" t="s">
        <v>2280</v>
      </c>
      <c r="J2049" s="3" t="s">
        <v>1728</v>
      </c>
      <c r="K2049" s="1" t="s">
        <v>2981</v>
      </c>
      <c r="L2049" s="3"/>
      <c r="M2049" s="3" t="str">
        <f>IF(db[[#This Row],[QTY/ CTN]]="","",SUBSTITUTE(SUBSTITUTE(SUBSTITUTE(db[[#This Row],[QTY/ CTN]]," ","_",2),"(",""),")","")&amp;"_")</f>
        <v>120 PCS_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120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taskarungbesarjk0053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1321</v>
      </c>
      <c r="E2050" s="4" t="s">
        <v>1611</v>
      </c>
      <c r="F2050" s="56"/>
      <c r="G2050" s="1" t="s">
        <v>1682</v>
      </c>
      <c r="H2050" s="32" t="e">
        <f>IF(db[[#This Row],[NB NOTA_C]]="","",COUNTIF([2]!B_MSK[concat],db[[#This Row],[NB NOTA_C]]))</f>
        <v>#REF!</v>
      </c>
      <c r="I2050" s="6" t="s">
        <v>1721</v>
      </c>
      <c r="J2050" s="1" t="s">
        <v>1789</v>
      </c>
      <c r="K2050" s="1" t="s">
        <v>2981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taskarungbesarresletingsep194</v>
      </c>
      <c r="B2051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1322</v>
      </c>
      <c r="E2051" s="4" t="s">
        <v>1612</v>
      </c>
      <c r="F2051" s="56"/>
      <c r="G2051" s="1" t="s">
        <v>1682</v>
      </c>
      <c r="H2051" s="32" t="e">
        <f>IF(db[[#This Row],[NB NOTA_C]]="","",COUNTIF([2]!B_MSK[concat],db[[#This Row],[NB NOTA_C]]))</f>
        <v>#REF!</v>
      </c>
      <c r="I2051" s="6" t="s">
        <v>1721</v>
      </c>
      <c r="J2051" s="1" t="s">
        <v>1789</v>
      </c>
      <c r="K2051" s="1" t="s">
        <v>2981</v>
      </c>
      <c r="M2051" s="1" t="str">
        <f>IF(db[[#This Row],[QTY/ CTN]]="","",SUBSTITUTE(SUBSTITUTE(SUBSTITUTE(db[[#This Row],[QTY/ CTN]]," ","_",2),"(",""),")","")&amp;"_")</f>
        <v>10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10 LSN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10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120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taskarungkecilmelingkar30x20x14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4367</v>
      </c>
      <c r="E2052" s="21" t="s">
        <v>4365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1721</v>
      </c>
      <c r="J2052" s="16" t="s">
        <v>1783</v>
      </c>
      <c r="K2052" s="17" t="s">
        <v>2981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6" t="str">
        <f>LOWER(SUBSTITUTE(SUBSTITUTE(SUBSTITUTE(SUBSTITUTE(SUBSTITUTE(SUBSTITUTE(db[[#This Row],[NB BM]]," ",),".",""),"-",""),"(",""),")",""),"/",""))</f>
        <v>taskarungminitalimelingkar23x20x14</v>
      </c>
      <c r="B2053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3" s="16" t="str">
        <f>LOWER(SUBSTITUTE(SUBSTITUTE(SUBSTITUTE(SUBSTITUTE(SUBSTITUTE(SUBSTITUTE(SUBSTITUTE(SUBSTITUTE(SUBSTITUTE(db[[#This Row],[NB PAJAK]]," ",""),"-",""),"(",""),")",""),".",""),",",""),"/",""),"""",""),"+",""))</f>
        <v/>
      </c>
      <c r="D2053" s="17" t="s">
        <v>4366</v>
      </c>
      <c r="E2053" s="21" t="s">
        <v>4364</v>
      </c>
      <c r="F2053" s="57"/>
      <c r="G2053" s="17"/>
      <c r="H2053" s="33" t="e">
        <f>IF(db[[#This Row],[NB NOTA_C]]="","",COUNTIF([2]!B_MSK[concat],db[[#This Row],[NB NOTA_C]]))</f>
        <v>#REF!</v>
      </c>
      <c r="I2053" s="18" t="s">
        <v>1721</v>
      </c>
      <c r="J2053" s="16" t="s">
        <v>1783</v>
      </c>
      <c r="K2053" s="17" t="s">
        <v>2981</v>
      </c>
      <c r="L2053" s="16"/>
      <c r="M2053" s="16" t="str">
        <f>IF(db[[#This Row],[QTY/ CTN]]="","",SUBSTITUTE(SUBSTITUTE(SUBSTITUTE(db[[#This Row],[QTY/ CTN]]," ","_",2),"(",""),")","")&amp;"_")</f>
        <v>30 LSN_</v>
      </c>
      <c r="N2053" s="16">
        <f>IF(db[[#This Row],[H_QTY/ CTN]]="","",SEARCH("_",db[[#This Row],[H_QTY/ CTN]]))</f>
        <v>7</v>
      </c>
      <c r="O2053" s="16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9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taskarungresletingbesarj1706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1323</v>
      </c>
      <c r="E2054" s="4" t="s">
        <v>1613</v>
      </c>
      <c r="F2054" s="56"/>
      <c r="G2054" s="1" t="s">
        <v>1682</v>
      </c>
      <c r="H2054" s="32" t="e">
        <f>IF(db[[#This Row],[NB NOTA_C]]="","",COUNTIF([2]!B_MSK[concat],db[[#This Row],[NB NOTA_C]]))</f>
        <v>#REF!</v>
      </c>
      <c r="I2054" s="6" t="s">
        <v>1721</v>
      </c>
      <c r="J2054" s="1" t="s">
        <v>1789</v>
      </c>
      <c r="K2054" s="1" t="s">
        <v>2981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taskarungresletingbesarj2729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1324</v>
      </c>
      <c r="E2055" s="4" t="s">
        <v>1614</v>
      </c>
      <c r="F2055" s="56"/>
      <c r="G2055" s="1" t="s">
        <v>1682</v>
      </c>
      <c r="H2055" s="32" t="e">
        <f>IF(db[[#This Row],[NB NOTA_C]]="","",COUNTIF([2]!B_MSK[concat],db[[#This Row],[NB NOTA_C]]))</f>
        <v>#REF!</v>
      </c>
      <c r="I2055" s="6" t="s">
        <v>1721</v>
      </c>
      <c r="J2055" s="1" t="s">
        <v>1789</v>
      </c>
      <c r="K2055" s="1" t="s">
        <v>2981</v>
      </c>
      <c r="M2055" s="1" t="str">
        <f>IF(db[[#This Row],[QTY/ CTN]]="","",SUBSTITUTE(SUBSTITUTE(SUBSTITUTE(db[[#This Row],[QTY/ CTN]]," ","_",2),"(",""),")","")&amp;"_")</f>
        <v>10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taspaperbagmj2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2150</v>
      </c>
      <c r="E2056" s="4" t="s">
        <v>3173</v>
      </c>
      <c r="F2056" s="56"/>
      <c r="H2056" s="32" t="e">
        <f>IF(db[[#This Row],[NB NOTA_C]]="","",COUNTIF([2]!B_MSK[concat],db[[#This Row],[NB NOTA_C]]))</f>
        <v>#REF!</v>
      </c>
      <c r="I2056" s="7" t="s">
        <v>2274</v>
      </c>
      <c r="J2056" s="3" t="s">
        <v>1731</v>
      </c>
      <c r="K2056" s="1" t="s">
        <v>2981</v>
      </c>
      <c r="M2056" s="1" t="str">
        <f>IF(db[[#This Row],[QTY/ CTN]]="","",SUBSTITUTE(SUBSTITUTE(SUBSTITUTE(db[[#This Row],[QTY/ CTN]]," ","_",2),"(",""),")","")&amp;"_")</f>
        <v>60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60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60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720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tastentengkarungtnt080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1325</v>
      </c>
      <c r="E2057" s="4" t="s">
        <v>1615</v>
      </c>
      <c r="F2057" s="56"/>
      <c r="G2057" s="1" t="s">
        <v>1682</v>
      </c>
      <c r="H2057" s="32" t="e">
        <f>IF(db[[#This Row],[NB NOTA_C]]="","",COUNTIF([2]!B_MSK[concat],db[[#This Row],[NB NOTA_C]]))</f>
        <v>#REF!</v>
      </c>
      <c r="I2057" s="6" t="s">
        <v>1701</v>
      </c>
      <c r="J2057" s="1" t="s">
        <v>1799</v>
      </c>
      <c r="K2057" s="1" t="s">
        <v>2981</v>
      </c>
      <c r="M2057" s="1" t="str">
        <f>IF(db[[#This Row],[QTY/ CTN]]="","",SUBSTITUTE(SUBSTITUTE(SUBSTITUTE(db[[#This Row],[QTY/ CTN]]," ","_",2),"(",""),")","")&amp;"_")</f>
        <v>50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50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50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600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thermossauma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3671</v>
      </c>
      <c r="E2058" s="4" t="s">
        <v>3670</v>
      </c>
      <c r="F2058" s="56"/>
      <c r="G2058" s="1" t="s">
        <v>1681</v>
      </c>
      <c r="H2058" s="34" t="e">
        <f>IF(db[[#This Row],[NB NOTA_C]]="","",COUNTIF([2]!B_MSK[concat],db[[#This Row],[NB NOTA_C]]))</f>
        <v>#REF!</v>
      </c>
      <c r="I2058" s="7" t="s">
        <v>1694</v>
      </c>
      <c r="J2058" s="3" t="s">
        <v>2308</v>
      </c>
      <c r="K2058" s="1" t="s">
        <v>2951</v>
      </c>
      <c r="L2058" s="3"/>
      <c r="M2058" s="3" t="str">
        <f>IF(db[[#This Row],[QTY/ CTN]]="","",SUBSTITUTE(SUBSTITUTE(SUBSTITUTE(db[[#This Row],[QTY/ CTN]]," ","_",2),"(",""),")","")&amp;"_")</f>
        <v>1 PCS_</v>
      </c>
      <c r="N2058" s="3">
        <f>IF(db[[#This Row],[H_QTY/ CTN]]="","",SEARCH("_",db[[#This Row],[H_QTY/ CTN]]))</f>
        <v>6</v>
      </c>
      <c r="O2058" s="3">
        <f>IF(db[[#This Row],[H_QTY/ CTN]]="","",LEN(db[[#This Row],[H_QTY/ CTN]]))</f>
        <v>6</v>
      </c>
      <c r="P2058" s="95" t="str">
        <f>IF(db[[#This Row],[H_QTY/ CTN]]="","",LEFT(db[[#This Row],[H_QTY/ CTN]],db[[#This Row],[H_1]]-1))</f>
        <v>1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tipeex8003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4314</v>
      </c>
      <c r="E2059" s="21" t="s">
        <v>4308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2276</v>
      </c>
      <c r="J2059" s="16" t="s">
        <v>1784</v>
      </c>
      <c r="K2059" s="17" t="s">
        <v>2982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tipeex8005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4317</v>
      </c>
      <c r="E2060" s="21" t="s">
        <v>4311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6" t="str">
        <f>LOWER(SUBSTITUTE(SUBSTITUTE(SUBSTITUTE(SUBSTITUTE(SUBSTITUTE(SUBSTITUTE(db[[#This Row],[NB BM]]," ",),".",""),"-",""),"(",""),")",""),"/",""))</f>
        <v>tipeex8014</v>
      </c>
      <c r="B2061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1" s="16" t="str">
        <f>LOWER(SUBSTITUTE(SUBSTITUTE(SUBSTITUTE(SUBSTITUTE(SUBSTITUTE(SUBSTITUTE(SUBSTITUTE(SUBSTITUTE(SUBSTITUTE(db[[#This Row],[NB PAJAK]]," ",""),"-",""),"(",""),")",""),".",""),",",""),"/",""),"""",""),"+",""))</f>
        <v/>
      </c>
      <c r="D2061" s="17" t="s">
        <v>4318</v>
      </c>
      <c r="E2061" s="21" t="s">
        <v>4312</v>
      </c>
      <c r="F2061" s="57"/>
      <c r="G2061" s="17"/>
      <c r="H2061" s="33" t="e">
        <f>IF(db[[#This Row],[NB NOTA_C]]="","",COUNTIF([2]!B_MSK[concat],db[[#This Row],[NB NOTA_C]]))</f>
        <v>#REF!</v>
      </c>
      <c r="I2061" s="18" t="s">
        <v>2276</v>
      </c>
      <c r="J2061" s="16" t="s">
        <v>1784</v>
      </c>
      <c r="K2061" s="17" t="s">
        <v>2982</v>
      </c>
      <c r="L2061" s="16"/>
      <c r="M2061" s="16" t="str">
        <f>IF(db[[#This Row],[QTY/ CTN]]="","",SUBSTITUTE(SUBSTITUTE(SUBSTITUTE(db[[#This Row],[QTY/ CTN]]," ","_",2),"(",""),")","")&amp;"_")</f>
        <v>120 LSN_</v>
      </c>
      <c r="N2061" s="16">
        <f>IF(db[[#This Row],[H_QTY/ CTN]]="","",SEARCH("_",db[[#This Row],[H_QTY/ CTN]]))</f>
        <v>8</v>
      </c>
      <c r="O2061" s="16">
        <f>IF(db[[#This Row],[H_QTY/ CTN]]="","",LEN(db[[#This Row],[H_QTY/ CTN]]))</f>
        <v>8</v>
      </c>
      <c r="P2061" s="99" t="str">
        <f>IF(db[[#This Row],[H_QTY/ CTN]]="","",LEFT(db[[#This Row],[H_QTY/ CTN]],db[[#This Row],[H_1]]-1))</f>
        <v>120 LSN</v>
      </c>
      <c r="Q2061" s="99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120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1440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" t="str">
        <f>LOWER(SUBSTITUTE(SUBSTITUTE(SUBSTITUTE(SUBSTITUTE(SUBSTITUTE(SUBSTITUTE(db[[#This Row],[NB BM]]," ",),".",""),"-",""),"(",""),")",""),"/",""))</f>
        <v>opasteltiti12wtip12s</v>
      </c>
      <c r="B2062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2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2" s="1" t="s">
        <v>894</v>
      </c>
      <c r="E2062" s="4" t="s">
        <v>967</v>
      </c>
      <c r="F2062" s="56" t="s">
        <v>2511</v>
      </c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1694</v>
      </c>
      <c r="J2062" s="1" t="s">
        <v>1722</v>
      </c>
      <c r="K2062" s="1" t="s">
        <v>2949</v>
      </c>
      <c r="M2062" s="1" t="str">
        <f>IF(db[[#This Row],[QTY/ CTN]]="","",SUBSTITUTE(SUBSTITUTE(SUBSTITUTE(db[[#This Row],[QTY/ CTN]]," ","_",2),"(",""),")","")&amp;"_")</f>
        <v>12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crayonputartiti12wticp12t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3" s="1" t="s">
        <v>4431</v>
      </c>
      <c r="E2063" s="4" t="s">
        <v>4428</v>
      </c>
      <c r="F2063" s="56" t="s">
        <v>4430</v>
      </c>
      <c r="G2063" s="1" t="s">
        <v>1681</v>
      </c>
      <c r="H2063" s="34" t="e">
        <f>IF(db[[#This Row],[NB NOTA_C]]="","",COUNTIF([2]!B_MSK[concat],db[[#This Row],[NB NOTA_C]]))</f>
        <v>#REF!</v>
      </c>
      <c r="I2063" s="7" t="s">
        <v>1694</v>
      </c>
      <c r="J2063" s="3" t="s">
        <v>1722</v>
      </c>
      <c r="K2063" s="1" t="s">
        <v>4429</v>
      </c>
      <c r="L2063" s="3"/>
      <c r="M2063" s="3" t="str">
        <f>IF(db[[#This Row],[QTY/ CTN]]="","",SUBSTITUTE(SUBSTITUTE(SUBSTITUTE(db[[#This Row],[QTY/ CTN]]," ","_",2),"(",""),")","")&amp;"_")</f>
        <v>12 LSN_</v>
      </c>
      <c r="N2063" s="3">
        <f>IF(db[[#This Row],[H_QTY/ CTN]]="","",SEARCH("_",db[[#This Row],[H_QTY/ CTN]]))</f>
        <v>7</v>
      </c>
      <c r="O2063" s="3">
        <f>IF(db[[#This Row],[H_QTY/ CTN]]="","",LEN(db[[#This Row],[H_QTY/ CTN]]))</f>
        <v>7</v>
      </c>
      <c r="P2063" s="95" t="str">
        <f>IF(db[[#This Row],[H_QTY/ CTN]]="","",LEFT(db[[#This Row],[H_QTY/ CTN]],db[[#This Row],[H_1]]-1))</f>
        <v>12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12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144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opasteltiti18wtip18s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4" s="1" t="s">
        <v>895</v>
      </c>
      <c r="E2064" s="4" t="s">
        <v>968</v>
      </c>
      <c r="F2064" s="56" t="s">
        <v>2512</v>
      </c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1694</v>
      </c>
      <c r="J2064" s="1" t="s">
        <v>1761</v>
      </c>
      <c r="K2064" s="1" t="s">
        <v>2949</v>
      </c>
      <c r="M2064" s="1" t="str">
        <f>IF(db[[#This Row],[QTY/ CTN]]="","",SUBSTITUTE(SUBSTITUTE(SUBSTITUTE(db[[#This Row],[QTY/ CTN]]," ","_",2),"(",""),")","")&amp;"_")</f>
        <v>6 LSN_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6</v>
      </c>
      <c r="P2064" s="98" t="str">
        <f>IF(db[[#This Row],[H_QTY/ CTN]]="","",LEFT(db[[#This Row],[H_QTY/ CTN]],db[[#This Row],[H_1]]-1))</f>
        <v>6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6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72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opasteltiti24wtip24s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5" s="1" t="s">
        <v>896</v>
      </c>
      <c r="E2065" s="4" t="s">
        <v>969</v>
      </c>
      <c r="F2065" s="56" t="s">
        <v>2513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1856</v>
      </c>
      <c r="K2065" s="1" t="s">
        <v>2949</v>
      </c>
      <c r="M2065" s="1" t="str">
        <f>IF(db[[#This Row],[QTY/ CTN]]="","",SUBSTITUTE(SUBSTITUTE(SUBSTITUTE(db[[#This Row],[QTY/ CTN]]," ","_",2),"(",""),")","")&amp;"_")</f>
        <v>8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8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8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48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opasteltiti36wtip36s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6" s="1" t="s">
        <v>897</v>
      </c>
      <c r="E2066" s="4" t="s">
        <v>970</v>
      </c>
      <c r="F2066" s="56" t="s">
        <v>2514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1857</v>
      </c>
      <c r="K2066" s="1" t="s">
        <v>2949</v>
      </c>
      <c r="M2066" s="1" t="str">
        <f>IF(db[[#This Row],[QTY/ CTN]]="","",SUBSTITUTE(SUBSTITUTE(SUBSTITUTE(db[[#This Row],[QTY/ CTN]]," ","_",2),"(",""),")","")&amp;"_")</f>
        <v>6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6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6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opasteltiti48wtip48s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7" s="1" t="s">
        <v>898</v>
      </c>
      <c r="E2067" s="4" t="s">
        <v>971</v>
      </c>
      <c r="F2067" s="56" t="s">
        <v>2515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1858</v>
      </c>
      <c r="K2067" s="1" t="s">
        <v>2949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1" t="str">
        <f>LOWER(SUBSTITUTE(SUBSTITUTE(SUBSTITUTE(SUBSTITUTE(SUBSTITUTE(SUBSTITUTE(db[[#This Row],[NB BM]]," ",),".",""),"-",""),"(",""),")",""),"/",""))</f>
        <v>opasteltiti55wtip55s</v>
      </c>
      <c r="B2068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8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8" s="1" t="s">
        <v>899</v>
      </c>
      <c r="E2068" s="4" t="s">
        <v>972</v>
      </c>
      <c r="F2068" s="56" t="s">
        <v>2516</v>
      </c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1694</v>
      </c>
      <c r="J2068" s="1" t="s">
        <v>1858</v>
      </c>
      <c r="K2068" s="1" t="s">
        <v>2949</v>
      </c>
      <c r="M2068" s="1" t="str">
        <f>IF(db[[#This Row],[QTY/ CTN]]="","",SUBSTITUTE(SUBSTITUTE(SUBSTITUTE(db[[#This Row],[QTY/ CTN]]," ","_",2),"(",""),")","")&amp;"_")</f>
        <v>4 BOX_6 SET_</v>
      </c>
      <c r="N2068" s="1">
        <f>IF(db[[#This Row],[H_QTY/ CTN]]="","",SEARCH("_",db[[#This Row],[H_QTY/ CTN]]))</f>
        <v>6</v>
      </c>
      <c r="O2068" s="1">
        <f>IF(db[[#This Row],[H_QTY/ CTN]]="","",LEN(db[[#This Row],[H_QTY/ CTN]]))</f>
        <v>12</v>
      </c>
      <c r="P2068" s="98" t="str">
        <f>IF(db[[#This Row],[H_QTY/ CTN]]="","",LEFT(db[[#This Row],[H_QTY/ CTN]],db[[#This Row],[H_1]]-1))</f>
        <v>4 BOX</v>
      </c>
      <c r="Q2068" s="95" t="str">
        <f>IF(NOT(db[[#This Row],[H_1]]=db[[#This Row],[H_2]]),MID(db[[#This Row],[H_QTY/ CTN]],db[[#This Row],[H_1]]+1,db[[#This Row],[H_2]]-db[[#This Row],[H_1]]-1),"")</f>
        <v>6 SET</v>
      </c>
      <c r="R2068" s="95" t="str">
        <f>IF(db[[#This Row],[QTY/ CTN B]]="","",LEFT(db[[#This Row],[QTY/ CTN B]],SEARCH(" ",db[[#This Row],[QTY/ CTN B]],1)-1))</f>
        <v>4</v>
      </c>
      <c r="S2068" s="95" t="str">
        <f>IF(db[[#This Row],[QTY/ CTN B]]="","",RIGHT(db[[#This Row],[QTY/ CTN B]],LEN(db[[#This Row],[QTY/ CTN B]])-SEARCH(" ",db[[#This Row],[QTY/ CTN B]],1)))</f>
        <v>BOX</v>
      </c>
      <c r="T2068" s="95" t="str">
        <f>IF(db[[#This Row],[QTY/ CTN TG]]="",IF(db[[#This Row],[STN TG]]="","",12),LEFT(db[[#This Row],[QTY/ CTN TG]],SEARCH(" ",db[[#This Row],[QTY/ CTN TG]],1)-1))</f>
        <v>6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24</v>
      </c>
      <c r="Y2068" s="95" t="str">
        <f>IF(db[[#This Row],[STN K]]="",IF(db[[#This Row],[STN TG]]="",db[[#This Row],[STN B]],db[[#This Row],[STN TG]]),db[[#This Row],[STN K]])</f>
        <v>SET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5181</v>
      </c>
      <c r="E2069" s="83" t="s">
        <v>5171</v>
      </c>
      <c r="F2069" s="84"/>
      <c r="G2069" s="1" t="s">
        <v>1682</v>
      </c>
      <c r="H2069" s="86" t="e">
        <f>IF(db[[#This Row],[NB NOTA_C]]="","",COUNTIF([2]!B_MSK[concat],db[[#This Row],[NB NOTA_C]]))</f>
        <v>#REF!</v>
      </c>
      <c r="I2069" s="87" t="s">
        <v>2275</v>
      </c>
      <c r="J2069" s="82" t="s">
        <v>1848</v>
      </c>
      <c r="K2069" s="85" t="s">
        <v>2951</v>
      </c>
      <c r="L2069" s="82"/>
      <c r="M2069" s="82" t="str">
        <f>IF(db[[#This Row],[QTY/ CTN]]="","",SUBSTITUTE(SUBSTITUTE(SUBSTITUTE(db[[#This Row],[QTY/ CTN]]," ","_",2),"(",""),")","")&amp;"_")</f>
        <v>600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600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600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600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topikerucut3d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5182</v>
      </c>
      <c r="E2070" s="83" t="s">
        <v>5172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1733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288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288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288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288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82" t="str">
        <f>LOWER(SUBSTITUTE(SUBSTITUTE(SUBSTITUTE(SUBSTITUTE(SUBSTITUTE(SUBSTITUTE(db[[#This Row],[NB BM]]," ",),".",""),"-",""),"(",""),")",""),"/",""))</f>
        <v>topimahkota</v>
      </c>
      <c r="B2071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1" s="82" t="str">
        <f>LOWER(SUBSTITUTE(SUBSTITUTE(SUBSTITUTE(SUBSTITUTE(SUBSTITUTE(SUBSTITUTE(SUBSTITUTE(SUBSTITUTE(SUBSTITUTE(db[[#This Row],[NB PAJAK]]," ",""),"-",""),"(",""),")",""),".",""),",",""),"/",""),"""",""),"+",""))</f>
        <v/>
      </c>
      <c r="D2071" s="83" t="s">
        <v>5183</v>
      </c>
      <c r="E2071" s="83" t="s">
        <v>5170</v>
      </c>
      <c r="F2071" s="84"/>
      <c r="G2071" s="1" t="s">
        <v>1682</v>
      </c>
      <c r="H2071" s="86" t="e">
        <f>IF(db[[#This Row],[NB NOTA_C]]="","",COUNTIF([2]!B_MSK[concat],db[[#This Row],[NB NOTA_C]]))</f>
        <v>#REF!</v>
      </c>
      <c r="I2071" s="87" t="s">
        <v>2275</v>
      </c>
      <c r="J2071" s="82" t="s">
        <v>1848</v>
      </c>
      <c r="K2071" s="85" t="s">
        <v>2951</v>
      </c>
      <c r="L2071" s="82"/>
      <c r="M2071" s="82" t="str">
        <f>IF(db[[#This Row],[QTY/ CTN]]="","",SUBSTITUTE(SUBSTITUTE(SUBSTITUTE(db[[#This Row],[QTY/ CTN]]," ","_",2),"(",""),")","")&amp;"_")</f>
        <v>600 PCS_</v>
      </c>
      <c r="N2071" s="82">
        <f>IF(db[[#This Row],[H_QTY/ CTN]]="","",SEARCH("_",db[[#This Row],[H_QTY/ CTN]]))</f>
        <v>8</v>
      </c>
      <c r="O2071" s="82">
        <f>IF(db[[#This Row],[H_QTY/ CTN]]="","",LEN(db[[#This Row],[H_QTY/ CTN]]))</f>
        <v>8</v>
      </c>
      <c r="P2071" s="102" t="str">
        <f>IF(db[[#This Row],[H_QTY/ CTN]]="","",LEFT(db[[#This Row],[H_QTY/ CTN]],db[[#This Row],[H_1]]-1))</f>
        <v>600 PCS</v>
      </c>
      <c r="Q2071" s="102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600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600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pcasebd180un1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3410</v>
      </c>
      <c r="E2072" s="4" t="s">
        <v>3407</v>
      </c>
      <c r="F2072" s="56"/>
      <c r="G2072" s="1" t="s">
        <v>1682</v>
      </c>
      <c r="H2072" s="32" t="e">
        <f>IF(db[[#This Row],[NB NOTA_C]]="","",COUNTIF([2]!B_MSK[concat],db[[#This Row],[NB NOTA_C]]))</f>
        <v>#REF!</v>
      </c>
      <c r="I2072" s="7" t="s">
        <v>2798</v>
      </c>
      <c r="J2072" s="3" t="s">
        <v>1843</v>
      </c>
      <c r="K2072" s="1" t="s">
        <v>2971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pcasebdbd931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4871</v>
      </c>
      <c r="E2073" s="4" t="s">
        <v>4869</v>
      </c>
      <c r="F2073" s="56"/>
      <c r="H2073" s="34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pcasebdxlgbd938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4872</v>
      </c>
      <c r="E2074" s="4" t="s">
        <v>4870</v>
      </c>
      <c r="F2074" s="56"/>
      <c r="H2074" s="34" t="e">
        <f>IF(db[[#This Row],[NB NOTA_C]]="","",COUNTIF([2]!B_MSK[concat],db[[#This Row],[NB NOTA_C]]))</f>
        <v>#REF!</v>
      </c>
      <c r="I2074" s="7" t="s">
        <v>2798</v>
      </c>
      <c r="J2074" s="3" t="s">
        <v>1843</v>
      </c>
      <c r="K2074" s="1" t="s">
        <v>2971</v>
      </c>
      <c r="L2074" s="3"/>
      <c r="M2074" s="3" t="str">
        <f>IF(db[[#This Row],[QTY/ CTN]]="","",SUBSTITUTE(SUBSTITUTE(SUBSTITUTE(db[[#This Row],[QTY/ CTN]]," ","_",2),"(",""),")","")&amp;"_")</f>
        <v>180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pcasebd19325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2048</v>
      </c>
      <c r="E2075" s="4" t="s">
        <v>3216</v>
      </c>
      <c r="F2075" s="56"/>
      <c r="H2075" s="32" t="e">
        <f>IF(db[[#This Row],[NB NOTA_C]]="","",COUNTIF([2]!B_MSK[concat],db[[#This Row],[NB NOTA_C]]))</f>
        <v>#REF!</v>
      </c>
      <c r="I2075" s="7" t="s">
        <v>1695</v>
      </c>
      <c r="J2075" s="3" t="s">
        <v>1843</v>
      </c>
      <c r="K2075" s="1" t="s">
        <v>2971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pcasebd194un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2049</v>
      </c>
      <c r="E2076" s="4" t="s">
        <v>3218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1843</v>
      </c>
      <c r="K2076" s="1" t="s">
        <v>2971</v>
      </c>
      <c r="M2076" s="1" t="str">
        <f>IF(db[[#This Row],[QTY/ CTN]]="","",SUBSTITUTE(SUBSTITUTE(SUBSTITUTE(db[[#This Row],[QTY/ CTN]]," ","_",2),"(",""),")","")&amp;"_")</f>
        <v>180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180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180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180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pcasebd907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2050</v>
      </c>
      <c r="E2077" s="4" t="s">
        <v>3217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1725</v>
      </c>
      <c r="K2077" s="1" t="s">
        <v>2971</v>
      </c>
      <c r="M2077" s="1" t="str">
        <f>IF(db[[#This Row],[QTY/ CTN]]="","",SUBSTITUTE(SUBSTITUTE(SUBSTITUTE(db[[#This Row],[QTY/ CTN]]," ","_",2),"(",""),")","")&amp;"_")</f>
        <v>144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144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144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144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pcasebdbtxlg1745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2051</v>
      </c>
      <c r="E2078" s="4" t="s">
        <v>3219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1843</v>
      </c>
      <c r="K2078" s="1" t="s">
        <v>2971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pcasebd180un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2046</v>
      </c>
      <c r="E2079" s="4" t="s">
        <v>3220</v>
      </c>
      <c r="F2079" s="56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1843</v>
      </c>
      <c r="K2079" s="1" t="s">
        <v>2971</v>
      </c>
      <c r="M2079" s="1" t="str">
        <f>IF(db[[#This Row],[QTY/ CTN]]="","",SUBSTITUTE(SUBSTITUTE(SUBSTITUTE(db[[#This Row],[QTY/ CTN]]," ","_",2),"(",""),")","")&amp;"_")</f>
        <v>180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180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180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180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pcasexlgbd905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2077</v>
      </c>
      <c r="E2080" s="4" t="s">
        <v>3221</v>
      </c>
      <c r="F2080" s="2"/>
      <c r="H2080" s="32" t="e">
        <f>IF(db[[#This Row],[NB NOTA_C]]="","",COUNTIF([2]!B_MSK[concat],db[[#This Row],[NB NOTA_C]]))</f>
        <v>#REF!</v>
      </c>
      <c r="I2080" s="7" t="s">
        <v>1695</v>
      </c>
      <c r="J2080" s="3" t="s">
        <v>1725</v>
      </c>
      <c r="K2080" s="1" t="s">
        <v>2971</v>
      </c>
      <c r="M2080" s="1" t="str">
        <f>IF(db[[#This Row],[QTY/ CTN]]="","",SUBSTITUTE(SUBSTITUTE(SUBSTITUTE(db[[#This Row],[QTY/ CTN]]," ","_",2),"(",""),")","")&amp;"_")</f>
        <v>144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8" t="str">
        <f>IF(db[[#This Row],[H_QTY/ CTN]]="","",LEFT(db[[#This Row],[H_QTY/ CTN]],db[[#This Row],[H_1]]-1))</f>
        <v>144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144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144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pcasexlgbd17728a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3207</v>
      </c>
      <c r="E2081" s="4" t="s">
        <v>3205</v>
      </c>
      <c r="F2081" s="56"/>
      <c r="H2081" s="32" t="e">
        <f>IF(db[[#This Row],[NB NOTA_C]]="","",COUNTIF([2]!B_MSK[concat],db[[#This Row],[NB NOTA_C]]))</f>
        <v>#REF!</v>
      </c>
      <c r="I2081" s="7" t="s">
        <v>2798</v>
      </c>
      <c r="J2081" s="3" t="s">
        <v>1843</v>
      </c>
      <c r="K2081" s="1" t="s">
        <v>2971</v>
      </c>
      <c r="L2081" s="3"/>
      <c r="M2081" s="3" t="str">
        <f>IF(db[[#This Row],[QTY/ CTN]]="","",SUBSTITUTE(SUBSTITUTE(SUBSTITUTE(db[[#This Row],[QTY/ CTN]]," ","_",2),"(",""),")","")&amp;"_")</f>
        <v>180 PCS_</v>
      </c>
      <c r="N2081" s="3">
        <f>IF(db[[#This Row],[H_QTY/ CTN]]="","",SEARCH("_",db[[#This Row],[H_QTY/ CTN]]))</f>
        <v>8</v>
      </c>
      <c r="O2081" s="3">
        <f>IF(db[[#This Row],[H_QTY/ CTN]]="","",LEN(db[[#This Row],[H_QTY/ CTN]]))</f>
        <v>8</v>
      </c>
      <c r="P2081" s="98" t="str">
        <f>IF(db[[#This Row],[H_QTY/ CTN]]="","",LEFT(db[[#This Row],[H_QTY/ CTN]],db[[#This Row],[H_1]]-1))</f>
        <v>180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180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180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pcasexlgbd798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2349</v>
      </c>
      <c r="E2082" s="4" t="s">
        <v>2347</v>
      </c>
      <c r="F2082" s="56"/>
      <c r="H2082" s="32" t="e">
        <f>IF(db[[#This Row],[NB NOTA_C]]="","",COUNTIF([2]!B_MSK[concat],db[[#This Row],[NB NOTA_C]]))</f>
        <v>#REF!</v>
      </c>
      <c r="I2082" s="7" t="s">
        <v>1698</v>
      </c>
      <c r="J2082" s="3" t="s">
        <v>1725</v>
      </c>
      <c r="K2082" s="1" t="s">
        <v>2971</v>
      </c>
      <c r="M2082" s="1" t="str">
        <f>IF(db[[#This Row],[QTY/ CTN]]="","",SUBSTITUTE(SUBSTITUTE(SUBSTITUTE(db[[#This Row],[QTY/ CTN]]," ","_",2),"(",""),")","")&amp;"_")</f>
        <v>144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144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144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144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pcasebd191un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2047</v>
      </c>
      <c r="E2083" s="4" t="s">
        <v>3204</v>
      </c>
      <c r="F2083" s="56"/>
      <c r="H2083" s="32" t="e">
        <f>IF(db[[#This Row],[NB NOTA_C]]="","",COUNTIF([2]!B_MSK[concat],db[[#This Row],[NB NOTA_C]]))</f>
        <v>#REF!</v>
      </c>
      <c r="I2083" s="7" t="s">
        <v>1695</v>
      </c>
      <c r="J2083" s="3" t="s">
        <v>1843</v>
      </c>
      <c r="K2083" s="1" t="s">
        <v>2971</v>
      </c>
      <c r="M2083" s="1" t="str">
        <f>IF(db[[#This Row],[QTY/ CTN]]="","",SUBSTITUTE(SUBSTITUTE(SUBSTITUTE(db[[#This Row],[QTY/ CTN]]," ","_",2),"(",""),")","")&amp;"_")</f>
        <v>180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8" t="str">
        <f>IF(db[[#This Row],[H_QTY/ CTN]]="","",LEFT(db[[#This Row],[H_QTY/ CTN]],db[[#This Row],[H_1]]-1))</f>
        <v>180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180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180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pcasemagnitb351315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4" s="1" t="s">
        <v>2672</v>
      </c>
      <c r="E2084" s="4" t="s">
        <v>2667</v>
      </c>
      <c r="F2084" s="56" t="s">
        <v>2900</v>
      </c>
      <c r="G2084" s="1" t="s">
        <v>1681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1734</v>
      </c>
      <c r="K2084" s="1" t="s">
        <v>2971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pcasemagnitb3513821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5" s="1" t="s">
        <v>2674</v>
      </c>
      <c r="E2085" s="4" t="s">
        <v>2669</v>
      </c>
      <c r="F2085" s="56" t="s">
        <v>2902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pcasemagnitoggyo022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6" s="1" t="s">
        <v>2671</v>
      </c>
      <c r="E2086" s="4" t="s">
        <v>2666</v>
      </c>
      <c r="F2086" s="56" t="s">
        <v>2899</v>
      </c>
      <c r="G2086" s="1" t="s">
        <v>1681</v>
      </c>
      <c r="H2086" s="32" t="e">
        <f>IF(db[[#This Row],[NB NOTA_C]]="","",COUNTIF([2]!B_MSK[concat],db[[#This Row],[NB NOTA_C]]))</f>
        <v>#REF!</v>
      </c>
      <c r="I2086" s="7">
        <v>99</v>
      </c>
      <c r="J2086" s="3" t="s">
        <v>1734</v>
      </c>
      <c r="K2086" s="1" t="s">
        <v>2971</v>
      </c>
      <c r="M2086" s="1" t="str">
        <f>IF(db[[#This Row],[QTY/ CTN]]="","",SUBSTITUTE(SUBSTITUTE(SUBSTITUTE(db[[#This Row],[QTY/ CTN]]," ","_",2),"(",""),")","")&amp;"_")</f>
        <v>96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96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pcasemagnitoggyo22l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2732</v>
      </c>
      <c r="E2087" s="4" t="s">
        <v>2730</v>
      </c>
      <c r="F2087" s="56"/>
      <c r="H2087" s="32" t="e">
        <f>IF(db[[#This Row],[NB NOTA_C]]="","",COUNTIF([2]!B_MSK[concat],db[[#This Row],[NB NOTA_C]]))</f>
        <v>#REF!</v>
      </c>
      <c r="I2087" s="7" t="s">
        <v>1695</v>
      </c>
      <c r="J2087" s="3" t="s">
        <v>2734</v>
      </c>
      <c r="K2087" s="1" t="s">
        <v>2971</v>
      </c>
      <c r="M2087" s="1" t="str">
        <f>IF(db[[#This Row],[QTY/ CTN]]="","",SUBSTITUTE(SUBSTITUTE(SUBSTITUTE(db[[#This Row],[QTY/ CTN]]," ","_",2),"(",""),")","")&amp;"_")</f>
        <v>58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8" t="str">
        <f>IF(db[[#This Row],[H_QTY/ CTN]]="","",LEFT(db[[#This Row],[H_QTY/ CTN]],db[[#This Row],[H_1]]-1))</f>
        <v>58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58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58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pcasebd918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2797</v>
      </c>
      <c r="E2088" s="4" t="s">
        <v>2796</v>
      </c>
      <c r="F2088" s="56"/>
      <c r="H2088" s="32" t="e">
        <f>IF(db[[#This Row],[NB NOTA_C]]="","",COUNTIF([2]!B_MSK[concat],db[[#This Row],[NB NOTA_C]]))</f>
        <v>#REF!</v>
      </c>
      <c r="I2088" s="7" t="s">
        <v>2798</v>
      </c>
      <c r="J2088" s="3" t="s">
        <v>1843</v>
      </c>
      <c r="K2088" s="1" t="s">
        <v>2971</v>
      </c>
      <c r="M2088" s="1" t="str">
        <f>IF(db[[#This Row],[QTY/ CTN]]="","",SUBSTITUTE(SUBSTITUTE(SUBSTITUTE(db[[#This Row],[QTY/ CTN]]," ","_",2),"(",""),")","")&amp;"_")</f>
        <v>180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8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pcasebd19125</v>
      </c>
      <c r="B208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3408</v>
      </c>
      <c r="E2089" s="4" t="s">
        <v>3405</v>
      </c>
      <c r="F2089" s="56"/>
      <c r="G2089" s="1" t="s">
        <v>1682</v>
      </c>
      <c r="H2089" s="32" t="e">
        <f>IF(db[[#This Row],[NB NOTA_C]]="","",COUNTIF([2]!B_MSK[concat],db[[#This Row],[NB NOTA_C]]))</f>
        <v>#REF!</v>
      </c>
      <c r="I2089" s="7" t="s">
        <v>2798</v>
      </c>
      <c r="J2089" s="3" t="s">
        <v>1843</v>
      </c>
      <c r="K2089" s="1" t="s">
        <v>2971</v>
      </c>
      <c r="L2089" s="3"/>
      <c r="M2089" s="3" t="str">
        <f>IF(db[[#This Row],[QTY/ CTN]]="","",SUBSTITUTE(SUBSTITUTE(SUBSTITUTE(db[[#This Row],[QTY/ CTN]]," ","_",2),"(",""),")","")&amp;"_")</f>
        <v>180 PCS_</v>
      </c>
      <c r="N2089" s="3">
        <f>IF(db[[#This Row],[H_QTY/ CTN]]="","",SEARCH("_",db[[#This Row],[H_QTY/ CTN]]))</f>
        <v>8</v>
      </c>
      <c r="O2089" s="3">
        <f>IF(db[[#This Row],[H_QTY/ CTN]]="","",LEN(db[[#This Row],[H_QTY/ CTN]]))</f>
        <v>8</v>
      </c>
      <c r="P2089" s="95" t="str">
        <f>IF(db[[#This Row],[H_QTY/ CTN]]="","",LEFT(db[[#This Row],[H_QTY/ CTN]],db[[#This Row],[H_1]]-1))</f>
        <v>180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180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180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cliptrigonaljk1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90" s="1" t="s">
        <v>882</v>
      </c>
      <c r="E2090" s="4" t="s">
        <v>883</v>
      </c>
      <c r="F2090" s="56" t="s">
        <v>884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1692</v>
      </c>
      <c r="J2090" s="1" t="s">
        <v>1774</v>
      </c>
      <c r="K2090" s="1" t="s">
        <v>2947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cliptrigonaljkno3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1" s="1" t="s">
        <v>885</v>
      </c>
      <c r="E2091" s="4" t="s">
        <v>886</v>
      </c>
      <c r="F2091" s="56" t="s">
        <v>887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1692</v>
      </c>
      <c r="J2091" s="1" t="s">
        <v>1774</v>
      </c>
      <c r="K2091" s="1" t="s">
        <v>2947</v>
      </c>
      <c r="M2091" s="1" t="str">
        <f>IF(db[[#This Row],[QTY/ CTN]]="","",SUBSTITUTE(SUBSTITUTE(SUBSTITUTE(db[[#This Row],[QTY/ CTN]]," ","_",2),"(",""),")","")&amp;"_")</f>
        <v>500 BOX_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8" t="str">
        <f>IF(db[[#This Row],[H_QTY/ CTN]]="","",LEFT(db[[#This Row],[H_QTY/ CTN]],db[[#This Row],[H_1]]-1))</f>
        <v>500 BOX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500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500</v>
      </c>
      <c r="Y2091" s="95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6" t="str">
        <f>LOWER(SUBSTITUTE(SUBSTITUTE(SUBSTITUTE(SUBSTITUTE(SUBSTITUTE(SUBSTITUTE(db[[#This Row],[NB BM]]," ",),".",""),"-",""),"(",""),")",""),"/",""))</f>
        <v>tusukanbonchengda7008xl001</v>
      </c>
      <c r="B2092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2" s="16" t="str">
        <f>LOWER(SUBSTITUTE(SUBSTITUTE(SUBSTITUTE(SUBSTITUTE(SUBSTITUTE(SUBSTITUTE(SUBSTITUTE(SUBSTITUTE(SUBSTITUTE(db[[#This Row],[NB PAJAK]]," ",""),"-",""),"(",""),")",""),".",""),",",""),"/",""),"""",""),"+",""))</f>
        <v/>
      </c>
      <c r="D2092" s="17" t="s">
        <v>4363</v>
      </c>
      <c r="E2092" s="21" t="s">
        <v>4362</v>
      </c>
      <c r="F2092" s="57"/>
      <c r="G2092" s="17"/>
      <c r="H2092" s="33" t="e">
        <f>IF(db[[#This Row],[NB NOTA_C]]="","",COUNTIF([2]!B_MSK[concat],db[[#This Row],[NB NOTA_C]]))</f>
        <v>#REF!</v>
      </c>
      <c r="I2092" s="18" t="s">
        <v>1698</v>
      </c>
      <c r="J2092" s="3" t="s">
        <v>1731</v>
      </c>
      <c r="K2092" s="17" t="s">
        <v>2951</v>
      </c>
      <c r="L2092" s="16"/>
      <c r="M2092" s="16" t="str">
        <f>IF(db[[#This Row],[QTY/ CTN]]="","",SUBSTITUTE(SUBSTITUTE(SUBSTITUTE(db[[#This Row],[QTY/ CTN]]," ","_",2),"(",""),")","")&amp;"_")</f>
        <v>60 LSN_</v>
      </c>
      <c r="N2092" s="16">
        <f>IF(db[[#This Row],[H_QTY/ CTN]]="","",SEARCH("_",db[[#This Row],[H_QTY/ CTN]]))</f>
        <v>7</v>
      </c>
      <c r="O2092" s="16">
        <f>IF(db[[#This Row],[H_QTY/ CTN]]="","",LEN(db[[#This Row],[H_QTY/ CTN]]))</f>
        <v>7</v>
      </c>
      <c r="P2092" s="99" t="str">
        <f>IF(db[[#This Row],[H_QTY/ CTN]]="","",LEFT(db[[#This Row],[H_QTY/ CTN]],db[[#This Row],[H_1]]-1))</f>
        <v>60 LSN</v>
      </c>
      <c r="Q2092" s="99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60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720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gelpentz1000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3128</v>
      </c>
      <c r="E2093" s="4" t="s">
        <v>3127</v>
      </c>
      <c r="F2093" s="56"/>
      <c r="H2093" s="32" t="e">
        <f>IF(db[[#This Row],[NB NOTA_C]]="","",COUNTIF([2]!B_MSK[concat],db[[#This Row],[NB NOTA_C]]))</f>
        <v>#REF!</v>
      </c>
      <c r="I2093" s="7" t="s">
        <v>2276</v>
      </c>
      <c r="J2093" s="3" t="s">
        <v>1738</v>
      </c>
      <c r="K2093" s="1" t="s">
        <v>2972</v>
      </c>
      <c r="L2093" s="3"/>
      <c r="M2093" s="3" t="str">
        <f>IF(db[[#This Row],[QTY/ CTN]]="","",SUBSTITUTE(SUBSTITUTE(SUBSTITUTE(db[[#This Row],[QTY/ CTN]]," ","_",2),"(",""),")","")&amp;"_")</f>
        <v>144 LSN_</v>
      </c>
      <c r="N2093" s="3">
        <f>IF(db[[#This Row],[H_QTY/ CTN]]="","",SEARCH("_",db[[#This Row],[H_QTY/ CTN]]))</f>
        <v>8</v>
      </c>
      <c r="O2093" s="3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gelpentz1002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1979</v>
      </c>
      <c r="E2094" s="4" t="s">
        <v>3111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2972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stabillotz8001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2126</v>
      </c>
      <c r="E2095" s="4" t="s">
        <v>3106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2977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pen4wtz8401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4494</v>
      </c>
      <c r="E2096" s="4" t="s">
        <v>2172</v>
      </c>
      <c r="F2096" s="56"/>
      <c r="H2096" s="32" t="e">
        <f>IF(db[[#This Row],[NB NOTA_C]]="","",COUNTIF([2]!B_MSK[concat],db[[#This Row],[NB NOTA_C]]))</f>
        <v>#REF!</v>
      </c>
      <c r="I2096" s="7" t="s">
        <v>2276</v>
      </c>
      <c r="J2096" s="3" t="s">
        <v>1738</v>
      </c>
      <c r="K2096" s="1" t="s">
        <v>2972</v>
      </c>
      <c r="M2096" s="1" t="str">
        <f>IF(db[[#This Row],[QTY/ CTN]]="","",SUBSTITUTE(SUBSTITUTE(SUBSTITUTE(db[[#This Row],[QTY/ CTN]]," ","_",2),"(",""),")","")&amp;"_")</f>
        <v>144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8" t="str">
        <f>IF(db[[#This Row],[H_QTY/ CTN]]="","",LEFT(db[[#This Row],[H_QTY/ CTN]],db[[#This Row],[H_1]]-1))</f>
        <v>144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144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1728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acrylic12wvtecma6126mlmetalik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4075</v>
      </c>
      <c r="E2097" s="21" t="s">
        <v>4072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3507</v>
      </c>
      <c r="J2097" s="16" t="s">
        <v>1723</v>
      </c>
      <c r="K2097" s="17" t="s">
        <v>2946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acrylic12wvtecna6126mlneon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4076</v>
      </c>
      <c r="E2098" s="21" t="s">
        <v>4073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acrylic12wvtecpa6126mlpastel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4074</v>
      </c>
      <c r="E2099" s="21" t="s">
        <v>4071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3507</v>
      </c>
      <c r="J2099" s="16" t="s">
        <v>1723</v>
      </c>
      <c r="K2099" s="17" t="s">
        <v>2946</v>
      </c>
      <c r="L2099" s="16"/>
      <c r="M2099" s="16" t="str">
        <f>IF(db[[#This Row],[QTY/ CTN]]="","",SUBSTITUTE(SUBSTITUTE(SUBSTITUTE(db[[#This Row],[QTY/ CTN]]," ","_",2),"(",""),")","")&amp;"_")</f>
        <v>72 SET_</v>
      </c>
      <c r="N2099" s="16">
        <f>IF(db[[#This Row],[H_QTY/ CTN]]="","",SEARCH("_",db[[#This Row],[H_QTY/ CTN]]))</f>
        <v>7</v>
      </c>
      <c r="O2099" s="16">
        <f>IF(db[[#This Row],[H_QTY/ CTN]]="","",LEN(db[[#This Row],[H_QTY/ CTN]]))</f>
        <v>7</v>
      </c>
      <c r="P2099" s="99" t="str">
        <f>IF(db[[#This Row],[H_QTY/ CTN]]="","",LEFT(db[[#This Row],[H_QTY/ CTN]],db[[#This Row],[H_1]]-1))</f>
        <v>72 SET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acrylic12wvtecvt6126ml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994</v>
      </c>
      <c r="E2100" s="4" t="s">
        <v>1331</v>
      </c>
      <c r="F2100" s="56"/>
      <c r="G2100" s="1" t="s">
        <v>1682</v>
      </c>
      <c r="H2100" s="32" t="e">
        <f>IF(db[[#This Row],[NB NOTA_C]]="","",COUNTIF([2]!B_MSK[concat],db[[#This Row],[NB NOTA_C]]))</f>
        <v>#REF!</v>
      </c>
      <c r="I2100" s="6" t="s">
        <v>1687</v>
      </c>
      <c r="J2100" s="1" t="s">
        <v>1723</v>
      </c>
      <c r="K2100" s="1" t="s">
        <v>2946</v>
      </c>
      <c r="M2100" s="1" t="str">
        <f>IF(db[[#This Row],[QTY/ CTN]]="","",SUBSTITUTE(SUBSTITUTE(SUBSTITUTE(db[[#This Row],[QTY/ CTN]]," ","_",2),"(",""),")","")&amp;"_")</f>
        <v>72 SET_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8" t="str">
        <f>IF(db[[#This Row],[H_QTY/ CTN]]="","",LEFT(db[[#This Row],[H_QTY/ CTN]],db[[#This Row],[H_1]]-1))</f>
        <v>72 SET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72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72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memoorgiwarnavt9003vtec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4548</v>
      </c>
      <c r="E2101" s="4" t="s">
        <v>4544</v>
      </c>
      <c r="F2101" s="56"/>
      <c r="H2101" s="34" t="e">
        <f>IF(db[[#This Row],[NB NOTA_C]]="","",COUNTIF([2]!B_MSK[concat],db[[#This Row],[NB NOTA_C]]))</f>
        <v>#REF!</v>
      </c>
      <c r="I2101" s="7" t="s">
        <v>3507</v>
      </c>
      <c r="J2101" s="3" t="s">
        <v>1734</v>
      </c>
      <c r="K2101" s="1" t="s">
        <v>2951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pensilcupbulat802cvtec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4547</v>
      </c>
      <c r="E2102" s="4" t="s">
        <v>4543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1734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96 PCS_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96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96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96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mikalaminatingvtecvt342fcfolio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3504</v>
      </c>
      <c r="E2103" s="4" t="s">
        <v>3499</v>
      </c>
      <c r="F2103" s="56"/>
      <c r="H2103" s="34" t="e">
        <f>IF(db[[#This Row],[NB NOTA_C]]="","",COUNTIF([2]!B_MSK[concat],db[[#This Row],[NB NOTA_C]]))</f>
        <v>#REF!</v>
      </c>
      <c r="I2103" s="7" t="s">
        <v>3507</v>
      </c>
      <c r="J2103" s="3" t="s">
        <v>2294</v>
      </c>
      <c r="K2103" s="1" t="s">
        <v>2951</v>
      </c>
      <c r="L2103" s="3"/>
      <c r="M2103" s="3" t="str">
        <f>IF(db[[#This Row],[QTY/ CTN]]="","",SUBSTITUTE(SUBSTITUTE(SUBSTITUTE(db[[#This Row],[QTY/ CTN]]," ","_",2),"(",""),")","")&amp;"_")</f>
        <v>10 PAK_</v>
      </c>
      <c r="N2103" s="3">
        <f>IF(db[[#This Row],[H_QTY/ CTN]]="","",SEARCH("_",db[[#This Row],[H_QTY/ CTN]]))</f>
        <v>7</v>
      </c>
      <c r="O2103" s="3">
        <f>IF(db[[#This Row],[H_QTY/ CTN]]="","",LEN(db[[#This Row],[H_QTY/ CTN]]))</f>
        <v>7</v>
      </c>
      <c r="P2103" s="95" t="str">
        <f>IF(db[[#This Row],[H_QTY/ CTN]]="","",LEFT(db[[#This Row],[H_QTY/ CTN]],db[[#This Row],[H_1]]-1))</f>
        <v>10 PAK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10</v>
      </c>
      <c r="S2103" s="95" t="str">
        <f>IF(db[[#This Row],[QTY/ CTN B]]="","",RIGHT(db[[#This Row],[QTY/ CTN B]],LEN(db[[#This Row],[QTY/ CTN B]])-SEARCH(" ",db[[#This Row],[QTY/ CTN B]],1)))</f>
        <v>PAK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10</v>
      </c>
      <c r="Y2103" s="95" t="str">
        <f>IF(db[[#This Row],[STN K]]="",IF(db[[#This Row],[STN TG]]="",db[[#This Row],[STN B]],db[[#This Row],[STN TG]]),db[[#This Row],[STN K]])</f>
        <v>PAK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standbookvtecst06565"</v>
      </c>
      <c r="B210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1306</v>
      </c>
      <c r="E2104" s="4" t="s">
        <v>1597</v>
      </c>
      <c r="F2104" s="56"/>
      <c r="G2104" s="1" t="s">
        <v>1682</v>
      </c>
      <c r="H2104" s="32" t="e">
        <f>IF(db[[#This Row],[NB NOTA_C]]="","",COUNTIF([2]!B_MSK[concat],db[[#This Row],[NB NOTA_C]]))</f>
        <v>#REF!</v>
      </c>
      <c r="I2104" s="6" t="s">
        <v>1687</v>
      </c>
      <c r="J2104" s="1" t="s">
        <v>1885</v>
      </c>
      <c r="K2104" s="1" t="s">
        <v>2972</v>
      </c>
      <c r="M2104" s="1" t="str">
        <f>IF(db[[#This Row],[QTY/ CTN]]="","",SUBSTITUTE(SUBSTITUTE(SUBSTITUTE(db[[#This Row],[QTY/ CTN]]," ","_",2),"(",""),")","")&amp;"_")</f>
        <v>1560 SET_</v>
      </c>
      <c r="N2104" s="1">
        <f>IF(db[[#This Row],[H_QTY/ CTN]]="","",SEARCH("_",db[[#This Row],[H_QTY/ CTN]]))</f>
        <v>9</v>
      </c>
      <c r="O2104" s="1">
        <f>IF(db[[#This Row],[H_QTY/ CTN]]="","",LEN(db[[#This Row],[H_QTY/ CTN]]))</f>
        <v>9</v>
      </c>
      <c r="P2104" s="98" t="str">
        <f>IF(db[[#This Row],[H_QTY/ CTN]]="","",LEFT(db[[#This Row],[H_QTY/ CTN]],db[[#This Row],[H_1]]-1))</f>
        <v>1560 SET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1560</v>
      </c>
      <c r="S2104" s="95" t="str">
        <f>IF(db[[#This Row],[QTY/ CTN B]]="","",RIGHT(db[[#This Row],[QTY/ CTN B]],LEN(db[[#This Row],[QTY/ CTN B]])-SEARCH(" ",db[[#This Row],[QTY/ CTN B]],1)))</f>
        <v>SET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1560</v>
      </c>
      <c r="Y2104" s="95" t="str">
        <f>IF(db[[#This Row],[STN K]]="",IF(db[[#This Row],[STN TG]]="",db[[#This Row],[STN B]],db[[#This Row],[STN TG]]),db[[#This Row],[STN K]])</f>
        <v>SET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wcolormarries12w13255ml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3754</v>
      </c>
      <c r="E2105" s="4" t="s">
        <v>3753</v>
      </c>
      <c r="F2105" s="56"/>
      <c r="H2105" s="32" t="e">
        <f>IF(db[[#This Row],[NB NOTA_C]]="","",COUNTIF([2]!B_MSK[concat],db[[#This Row],[NB NOTA_C]]))</f>
        <v>#REF!</v>
      </c>
      <c r="I2105" s="6" t="s">
        <v>1719</v>
      </c>
      <c r="J2105" s="1" t="s">
        <v>1786</v>
      </c>
      <c r="K2105" s="1" t="s">
        <v>2946</v>
      </c>
      <c r="M2105" s="1" t="str">
        <f>IF(db[[#This Row],[QTY/ CTN]]="","",SUBSTITUTE(SUBSTITUTE(SUBSTITUTE(db[[#This Row],[QTY/ CTN]]," ","_",2),"(",""),")","")&amp;"_")</f>
        <v>8 LSN_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6</v>
      </c>
      <c r="P2105" s="98" t="str">
        <f>IF(db[[#This Row],[H_QTY/ CTN]]="","",LEFT(db[[#This Row],[H_QTY/ CTN]],db[[#This Row],[H_1]]-1))</f>
        <v>8 LSN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LSN</v>
      </c>
      <c r="T2105" s="95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watercolorjk12wwac6ml12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106" s="1" t="s">
        <v>2810</v>
      </c>
      <c r="E2106" s="4" t="s">
        <v>2809</v>
      </c>
      <c r="F2106" s="2" t="s">
        <v>5660</v>
      </c>
      <c r="G2106" s="1" t="s">
        <v>1681</v>
      </c>
      <c r="H2106" s="32" t="e">
        <f>IF(db[[#This Row],[NB NOTA_C]]="","",COUNTIF([2]!B_MSK[concat],db[[#This Row],[NB NOTA_C]]))</f>
        <v>#REF!</v>
      </c>
      <c r="I2106" s="7" t="s">
        <v>1692</v>
      </c>
      <c r="J2106" s="3" t="s">
        <v>2811</v>
      </c>
      <c r="K2106" s="1" t="s">
        <v>2949</v>
      </c>
      <c r="M2106" s="1" t="str">
        <f>IF(db[[#This Row],[QTY/ CTN]]="","",SUBSTITUTE(SUBSTITUTE(SUBSTITUTE(db[[#This Row],[QTY/ CTN]]," ","_",2),"(",""),")","")&amp;"_")</f>
        <v>8 BOX_12 SET_</v>
      </c>
      <c r="N2106" s="1">
        <f>IF(db[[#This Row],[H_QTY/ CTN]]="","",SEARCH("_",db[[#This Row],[H_QTY/ CTN]]))</f>
        <v>6</v>
      </c>
      <c r="O2106" s="1">
        <f>IF(db[[#This Row],[H_QTY/ CTN]]="","",LEN(db[[#This Row],[H_QTY/ CTN]]))</f>
        <v>13</v>
      </c>
      <c r="P2106" s="98" t="str">
        <f>IF(db[[#This Row],[H_QTY/ CTN]]="","",LEFT(db[[#This Row],[H_QTY/ CTN]],db[[#This Row],[H_1]]-1))</f>
        <v>8 BOX</v>
      </c>
      <c r="Q2106" s="95" t="str">
        <f>IF(NOT(db[[#This Row],[H_1]]=db[[#This Row],[H_2]]),MID(db[[#This Row],[H_QTY/ CTN]],db[[#This Row],[H_1]]+1,db[[#This Row],[H_2]]-db[[#This Row],[H_1]]-1),"")</f>
        <v>12 SET</v>
      </c>
      <c r="R2106" s="95" t="str">
        <f>IF(db[[#This Row],[QTY/ CTN B]]="","",LEFT(db[[#This Row],[QTY/ CTN B]],SEARCH(" ",db[[#This Row],[QTY/ CTN B]],1)-1))</f>
        <v>8</v>
      </c>
      <c r="S2106" s="95" t="str">
        <f>IF(db[[#This Row],[QTY/ CTN B]]="","",RIGHT(db[[#This Row],[QTY/ CTN B]],LEN(db[[#This Row],[QTY/ CTN B]])-SEARCH(" ",db[[#This Row],[QTY/ CTN B]],1)))</f>
        <v>BOX</v>
      </c>
      <c r="T2106" s="95" t="str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96</v>
      </c>
      <c r="Y2106" s="95" t="str">
        <f>IF(db[[#This Row],[STN K]]="",IF(db[[#This Row],[STN TG]]="",db[[#This Row],[STN B]],db[[#This Row],[STN TG]]),db[[#This Row],[STN K]])</f>
        <v>SET</v>
      </c>
    </row>
    <row r="2107" spans="1:25" ht="33" x14ac:dyDescent="0.25">
      <c r="A2107" s="3" t="str">
        <f>LOWER(SUBSTITUTE(SUBSTITUTE(SUBSTITUTE(SUBSTITUTE(SUBSTITUTE(SUBSTITUTE(db[[#This Row],[NB BM]]," ",),".",""),"-",""),"(",""),")",""),"/",""))</f>
        <v>wc12wmozaki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2697</v>
      </c>
      <c r="E2107" s="4" t="s">
        <v>2696</v>
      </c>
      <c r="F2107" s="56"/>
      <c r="H2107" s="32" t="e">
        <f>IF(db[[#This Row],[NB NOTA_C]]="","",COUNTIF([2]!B_MSK[concat],db[[#This Row],[NB NOTA_C]]))</f>
        <v>#REF!</v>
      </c>
      <c r="I2107" s="5" t="s">
        <v>1689</v>
      </c>
      <c r="J2107" s="3" t="s">
        <v>1798</v>
      </c>
      <c r="K2107" s="1" t="s">
        <v>2946</v>
      </c>
      <c r="M2107" s="1" t="str">
        <f>IF(db[[#This Row],[QTY/ CTN]]="","",SUBSTITUTE(SUBSTITUTE(SUBSTITUTE(db[[#This Row],[QTY/ CTN]]," ","_",2),"(",""),")","")&amp;"_")</f>
        <v>16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16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16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192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penghapuswb802gunindo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4765</v>
      </c>
      <c r="E2108" s="4" t="s">
        <v>4764</v>
      </c>
      <c r="F2108" s="56"/>
      <c r="G2108" s="1" t="s">
        <v>1682</v>
      </c>
      <c r="H2108" s="32" t="e">
        <f>IF(db[[#This Row],[NB NOTA_C]]="","",COUNTIF([2]!B_MSK[concat],db[[#This Row],[NB NOTA_C]]))</f>
        <v>#REF!</v>
      </c>
      <c r="I2108" s="7" t="s">
        <v>1709</v>
      </c>
      <c r="J2108" s="3" t="s">
        <v>1783</v>
      </c>
      <c r="K2108" s="1" t="s">
        <v>2980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1280</v>
      </c>
      <c r="E2109" s="4" t="s">
        <v>4469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6" t="s">
        <v>1709</v>
      </c>
      <c r="J2109" s="1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penghapuswb803gunindo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1280</v>
      </c>
      <c r="E2110" s="4" t="s">
        <v>1572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penghapuswb805gunindo</v>
      </c>
      <c r="B211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4763</v>
      </c>
      <c r="E2111" s="4" t="s">
        <v>4762</v>
      </c>
      <c r="F2111" s="56"/>
      <c r="G2111" s="1" t="s">
        <v>1682</v>
      </c>
      <c r="H2111" s="32" t="e">
        <f>IF(db[[#This Row],[NB NOTA_C]]="","",COUNTIF([2]!B_MSK[concat],db[[#This Row],[NB NOTA_C]]))</f>
        <v>#REF!</v>
      </c>
      <c r="I2111" s="6" t="s">
        <v>1709</v>
      </c>
      <c r="J2111" s="1" t="s">
        <v>1783</v>
      </c>
      <c r="K2111" s="1" t="s">
        <v>2980</v>
      </c>
      <c r="M2111" s="1" t="str">
        <f>IF(db[[#This Row],[QTY/ CTN]]="","",SUBSTITUTE(SUBSTITUTE(SUBSTITUTE(db[[#This Row],[QTY/ CTN]]," ","_",2),"(",""),")","")&amp;"_")</f>
        <v>30 LSN_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30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30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360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bpxdatam1hitam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1907</v>
      </c>
      <c r="E2112" s="4" t="s">
        <v>3007</v>
      </c>
      <c r="F2112" s="56"/>
      <c r="H2112" s="32" t="e">
        <f>IF(db[[#This Row],[NB NOTA_C]]="","",COUNTIF([2]!B_MSK[concat],db[[#This Row],[NB NOTA_C]]))</f>
        <v>#REF!</v>
      </c>
      <c r="I2112" s="7" t="s">
        <v>1713</v>
      </c>
      <c r="J2112" s="3" t="s">
        <v>1750</v>
      </c>
      <c r="K2112" s="1" t="s">
        <v>2972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bpxdatam2hitam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1908</v>
      </c>
      <c r="E2113" s="4" t="s">
        <v>3008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bpxdatax2hitam</v>
      </c>
      <c r="B211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4489</v>
      </c>
      <c r="E2114" s="4" t="s">
        <v>4488</v>
      </c>
      <c r="F2114" s="56"/>
      <c r="H2114" s="32" t="e">
        <f>IF(db[[#This Row],[NB NOTA_C]]="","",COUNTIF([2]!B_MSK[concat],db[[#This Row],[NB NOTA_C]]))</f>
        <v>#REF!</v>
      </c>
      <c r="I2114" s="7" t="s">
        <v>1713</v>
      </c>
      <c r="J2114" s="3" t="s">
        <v>1750</v>
      </c>
      <c r="K2114" s="1" t="s">
        <v>2972</v>
      </c>
      <c r="M2114" s="1" t="str">
        <f>IF(db[[#This Row],[QTY/ CTN]]="","",SUBSTITUTE(SUBSTITUTE(SUBSTITUTE(db[[#This Row],[QTY/ CTN]]," ","_",2),"(",""),")","")&amp;"_")</f>
        <v>20 GRS_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20 GRS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20</v>
      </c>
      <c r="S2114" s="95" t="str">
        <f>IF(db[[#This Row],[QTY/ CTN B]]="","",RIGHT(db[[#This Row],[QTY/ CTN B]],LEN(db[[#This Row],[QTY/ CTN B]])-SEARCH(" ",db[[#This Row],[QTY/ CTN B]],1)))</f>
        <v>GRS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4" s="95">
        <f>IF(db[[#This Row],[STN K]]="","",IF(db[[#This Row],[STN TG]]="LSN",12,""))</f>
        <v>12</v>
      </c>
      <c r="W2114" s="95" t="str">
        <f>IF(db[[#This Row],[STN TG]]="LSN","PCS","")</f>
        <v>PCS</v>
      </c>
      <c r="X2114" s="95">
        <f>db[[#This Row],[QTY B]]*IF(db[[#This Row],[QTY TG]]="",1,db[[#This Row],[QTY TG]])*IF(db[[#This Row],[QTY K]]="",1,db[[#This Row],[QTY K]])</f>
        <v>2880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mapzipperfile192btbiru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5471</v>
      </c>
      <c r="E2115" s="4" t="s">
        <v>5465</v>
      </c>
      <c r="F2115" s="56"/>
      <c r="G2115" s="1" t="s">
        <v>1682</v>
      </c>
      <c r="H2115" s="34" t="e">
        <f>IF(db[[#This Row],[NB NOTA_C]]="","",COUNTIF([2]!B_MSK[concat],db[[#This Row],[NB NOTA_C]]))</f>
        <v>#REF!</v>
      </c>
      <c r="I2115" s="7" t="s">
        <v>1703</v>
      </c>
      <c r="J2115" s="3" t="s">
        <v>1759</v>
      </c>
      <c r="K2115" s="1" t="s">
        <v>2968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mapzipperfile192bthijau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5472</v>
      </c>
      <c r="E2116" s="4" t="s">
        <v>5466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mapzipperfile192btorange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5476</v>
      </c>
      <c r="E2117" s="4" t="s">
        <v>5470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mapzipperfile192btungu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5475</v>
      </c>
      <c r="E2118" s="4" t="s">
        <v>5469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mapzipperfile192btmerah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5473</v>
      </c>
      <c r="E2119" s="4" t="s">
        <v>5467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mapzipperfile192btkuning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4" t="s">
        <v>5474</v>
      </c>
      <c r="E2120" s="4" t="s">
        <v>5468</v>
      </c>
      <c r="F2120" s="56"/>
      <c r="G2120" s="1" t="s">
        <v>1682</v>
      </c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1759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240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240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240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240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zipperfileclearholder55510filebiru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2395</v>
      </c>
      <c r="E2121" s="4" t="s">
        <v>2367</v>
      </c>
      <c r="F2121" s="56"/>
      <c r="H2121" s="32" t="e">
        <f>IF(db[[#This Row],[NB NOTA_C]]="","",COUNTIF([2]!B_MSK[concat],db[[#This Row],[NB NOTA_C]]))</f>
        <v>#REF!</v>
      </c>
      <c r="I2121" s="7" t="s">
        <v>1703</v>
      </c>
      <c r="J2121" s="3" t="s">
        <v>1726</v>
      </c>
      <c r="K2121" s="1" t="s">
        <v>2968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zipperfileclearholder55510filehijau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2392</v>
      </c>
      <c r="E2122" s="4" t="s">
        <v>2364</v>
      </c>
      <c r="F2122" s="56" t="s">
        <v>4749</v>
      </c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zipperfileclearholder55510filemerah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2393</v>
      </c>
      <c r="E2123" s="4" t="s">
        <v>2365</v>
      </c>
      <c r="F2123" s="56"/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zipperfileclearholder55510filekuning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2394</v>
      </c>
      <c r="E2124" s="4" t="s">
        <v>2366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zipperfileclearholder55520filebiru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2383</v>
      </c>
      <c r="E2125" s="4" t="s">
        <v>2371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zipperfileclearholder55520filehijau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2380</v>
      </c>
      <c r="E2126" s="4" t="s">
        <v>2368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zipperfileclearholder55520filemerah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2381</v>
      </c>
      <c r="E2127" s="4" t="s">
        <v>2369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zipperfileclearholder55520filekuning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2382</v>
      </c>
      <c r="E2128" s="4" t="s">
        <v>2370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zipperfileclearholder55540filebiru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2387</v>
      </c>
      <c r="E2129" s="4" t="s">
        <v>2375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zipperfileclearholder55540filehijau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2384</v>
      </c>
      <c r="E2130" s="4" t="s">
        <v>2372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zipperfileclearholder55540filemerah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2385</v>
      </c>
      <c r="E2131" s="4" t="s">
        <v>2373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zipperfileclearholder55540filekuning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2386</v>
      </c>
      <c r="E2132" s="4" t="s">
        <v>2374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zipperfileclearholder55560filebiru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2391</v>
      </c>
      <c r="E2133" s="4" t="s">
        <v>2379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zipperfileclearholder55560filehijau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2388</v>
      </c>
      <c r="E2134" s="4" t="s">
        <v>2376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zipperfileclearholder55560filemerah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2389</v>
      </c>
      <c r="E2135" s="4" t="s">
        <v>2377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zipperfileclearholder55560filekuning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2390</v>
      </c>
      <c r="E2136" s="4" t="s">
        <v>2378</v>
      </c>
      <c r="F2136" s="56"/>
      <c r="H2136" s="32" t="e">
        <f>IF(db[[#This Row],[NB NOTA_C]]="","",COUNTIF([2]!B_MSK[concat],db[[#This Row],[NB NOTA_C]]))</f>
        <v>#REF!</v>
      </c>
      <c r="I2136" s="7" t="s">
        <v>1703</v>
      </c>
      <c r="J2136" s="3" t="s">
        <v>1726</v>
      </c>
      <c r="K2136" s="1" t="s">
        <v>2968</v>
      </c>
      <c r="M2136" s="1" t="str">
        <f>IF(db[[#This Row],[QTY/ CTN]]="","",SUBSTITUTE(SUBSTITUTE(SUBSTITUTE(db[[#This Row],[QTY/ CTN]]," ","_",2),"(",""),")","")&amp;"_")</f>
        <v>60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60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60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studysetzk300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2130</v>
      </c>
      <c r="E2137" s="4" t="s">
        <v>3300</v>
      </c>
      <c r="F2137" s="56"/>
      <c r="G2137" s="1" t="s">
        <v>1682</v>
      </c>
      <c r="H2137" s="32" t="e">
        <f>IF(db[[#This Row],[NB NOTA_C]]="","",COUNTIF([2]!B_MSK[concat],db[[#This Row],[NB NOTA_C]]))</f>
        <v>#REF!</v>
      </c>
      <c r="I2137" s="7" t="s">
        <v>1700</v>
      </c>
      <c r="J2137" s="3" t="s">
        <v>1759</v>
      </c>
      <c r="K2137" s="1" t="s">
        <v>2951</v>
      </c>
      <c r="M2137" s="1" t="str">
        <f>IF(db[[#This Row],[QTY/ CTN]]="","",SUBSTITUTE(SUBSTITUTE(SUBSTITUTE(db[[#This Row],[QTY/ CTN]]," ","_",2),"(",""),")","")&amp;"_")</f>
        <v>240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8" t="str">
        <f>IF(db[[#This Row],[H_QTY/ CTN]]="","",LEFT(db[[#This Row],[H_QTY/ CTN]],db[[#This Row],[H_1]]-1))</f>
        <v>240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240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240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cutterzrma300alock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1933</v>
      </c>
      <c r="E2138" s="4" t="s">
        <v>2156</v>
      </c>
      <c r="F2138" s="56"/>
      <c r="H2138" s="32" t="e">
        <f>IF(db[[#This Row],[NB NOTA_C]]="","",COUNTIF([2]!B_MSK[concat],db[[#This Row],[NB NOTA_C]]))</f>
        <v>#REF!</v>
      </c>
      <c r="I2138" s="7" t="s">
        <v>2278</v>
      </c>
      <c r="J2138" s="3" t="s">
        <v>1776</v>
      </c>
      <c r="K2138" s="1" t="s">
        <v>2950</v>
      </c>
      <c r="M2138" s="1" t="str">
        <f>IF(db[[#This Row],[QTY/ CTN]]="","",SUBSTITUTE(SUBSTITUTE(SUBSTITUTE(db[[#This Row],[QTY/ CTN]]," ","_",2),"(",""),")","")&amp;"_")</f>
        <v>48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48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48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576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stabillohighlighterzrmzh103biru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2124</v>
      </c>
      <c r="E2139" s="4" t="s">
        <v>2157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1848</v>
      </c>
      <c r="K2139" s="1" t="s">
        <v>2977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stabillohighlighterzrmzh103kuning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2125</v>
      </c>
      <c r="E2140" s="4" t="s">
        <v>2158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1848</v>
      </c>
      <c r="K2140" s="1" t="s">
        <v>2977</v>
      </c>
      <c r="M2140" s="1" t="str">
        <f>IF(db[[#This Row],[QTY/ CTN]]="","",SUBSTITUTE(SUBSTITUTE(SUBSTITUTE(db[[#This Row],[QTY/ CTN]]," ","_",2),"(",""),")","")&amp;"_")</f>
        <v>600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8" t="str">
        <f>IF(db[[#This Row],[H_QTY/ CTN]]="","",LEFT(db[[#This Row],[H_QTY/ CTN]],db[[#This Row],[H_1]]-1))</f>
        <v>600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600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600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tapedispenserzrm2066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2134</v>
      </c>
      <c r="E2141" s="4" t="s">
        <v>3155</v>
      </c>
      <c r="F2141" s="56"/>
      <c r="H2141" s="32" t="e">
        <f>IF(db[[#This Row],[NB NOTA_C]]="","",COUNTIF([2]!B_MSK[concat],db[[#This Row],[NB NOTA_C]]))</f>
        <v>#REF!</v>
      </c>
      <c r="I2141" s="7" t="s">
        <v>2278</v>
      </c>
      <c r="J2141" s="3" t="s">
        <v>1756</v>
      </c>
      <c r="K2141" s="1" t="s">
        <v>2956</v>
      </c>
      <c r="M2141" s="1" t="str">
        <f>IF(db[[#This Row],[QTY/ CTN]]="","",SUBSTITUTE(SUBSTITUTE(SUBSTITUTE(db[[#This Row],[QTY/ CTN]]," ","_",2),"(",""),")","")&amp;"_")</f>
        <v>24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24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24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24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2" s="1"/>
      <c r="E2142" s="4"/>
      <c r="F2142" s="56" t="s">
        <v>5418</v>
      </c>
      <c r="G2142" s="1" t="s">
        <v>1681</v>
      </c>
      <c r="H2142" s="32" t="str">
        <f>IF(db[[#This Row],[NB NOTA_C]]="","",COUNTIF([2]!B_MSK[concat],db[[#This Row],[NB NOTA_C]]))</f>
        <v/>
      </c>
      <c r="I2142" s="6" t="s">
        <v>1692</v>
      </c>
      <c r="J2142" s="1" t="s">
        <v>1730</v>
      </c>
      <c r="K2142" s="1" t="s">
        <v>2981</v>
      </c>
      <c r="L2142" s="1" t="s">
        <v>5419</v>
      </c>
      <c r="M2142" s="1" t="str">
        <f>IF(db[[#This Row],[QTY/ CTN]]="","",SUBSTITUTE(SUBSTITUTE(SUBSTITUTE(db[[#This Row],[QTY/ CTN]]," ","_",2),"(",""),")","")&amp;"_")</f>
        <v>48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48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48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48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3" s="1"/>
      <c r="E2143" s="4"/>
      <c r="F2143" s="56" t="s">
        <v>5434</v>
      </c>
      <c r="H2143" s="32" t="str">
        <f>IF(db[[#This Row],[NB NOTA_C]]="","",COUNTIF([2]!B_MSK[concat],db[[#This Row],[NB NOTA_C]]))</f>
        <v/>
      </c>
      <c r="I2143" s="6"/>
      <c r="L2143" s="1" t="s">
        <v>5435</v>
      </c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/>
      <c r="E2144" s="4"/>
      <c r="F2144" s="56"/>
      <c r="H2144" s="32" t="str">
        <f>IF(db[[#This Row],[NB NOTA_C]]="","",COUNTIF([2]!B_MSK[concat],db[[#This Row],[NB NOTA_C]]))</f>
        <v/>
      </c>
      <c r="I2144" s="6"/>
      <c r="M2144" s="1" t="str">
        <f>IF(db[[#This Row],[QTY/ CTN]]="","",SUBSTITUTE(SUBSTITUTE(SUBSTITUTE(db[[#This Row],[QTY/ CTN]]," ","_",2),"(",""),")","")&amp;"_")</f>
        <v/>
      </c>
      <c r="N2144" s="1" t="str">
        <f>IF(db[[#This Row],[H_QTY/ CTN]]="","",SEARCH("_",db[[#This Row],[H_QTY/ CTN]]))</f>
        <v/>
      </c>
      <c r="O2144" s="1" t="str">
        <f>IF(db[[#This Row],[H_QTY/ CTN]]="","",LEN(db[[#This Row],[H_QTY/ CTN]]))</f>
        <v/>
      </c>
      <c r="P2144" s="98" t="str">
        <f>IF(db[[#This Row],[H_QTY/ CTN]]="","",LEFT(db[[#This Row],[H_QTY/ CTN]],db[[#This Row],[H_1]]-1))</f>
        <v/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/>
      </c>
      <c r="S2144" s="95" t="str">
        <f>IF(db[[#This Row],[QTY/ CTN B]]="","",RIGHT(db[[#This Row],[QTY/ CTN B]],LEN(db[[#This Row],[QTY/ CTN B]])-SEARCH(" ",db[[#This Row],[QTY/ CTN B]],1)))</f>
        <v/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 t="e">
        <f>db[[#This Row],[QTY B]]*IF(db[[#This Row],[QTY TG]]="",1,db[[#This Row],[QTY TG]])*IF(db[[#This Row],[QTY K]]="",1,db[[#This Row],[QTY K]])</f>
        <v>#VALUE!</v>
      </c>
      <c r="Y2144" s="95" t="str">
        <f>IF(db[[#This Row],[STN K]]="",IF(db[[#This Row],[STN TG]]="",db[[#This Row],[STN B]],db[[#This Row],[STN TG]]),db[[#This Row],[STN K]])</f>
        <v/>
      </c>
    </row>
    <row r="2145" spans="1:25" x14ac:dyDescent="0.25">
      <c r="A2145" s="1" t="str">
        <f>LOWER(SUBSTITUTE(SUBSTITUTE(SUBSTITUTE(SUBSTITUTE(SUBSTITUTE(SUBSTITUTE(db[[#This Row],[NB BM]]," ",),".",""),"-",""),"(",""),")",""),"/",""))</f>
        <v/>
      </c>
      <c r="B2145" s="1" t="str">
        <f>LOWER(SUBSTITUTE(SUBSTITUTE(SUBSTITUTE(SUBSTITUTE(SUBSTITUTE(SUBSTITUTE(SUBSTITUTE(SUBSTITUTE(SUBSTITUTE(db[[#This Row],[NB NOTA]]," ",),".",""),"-",""),"(",""),")",""),",",""),"/",""),"""",""),"+",""))</f>
        <v/>
      </c>
      <c r="C214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5" s="1"/>
      <c r="E2145" s="4"/>
      <c r="F2145" s="2" t="s">
        <v>5372</v>
      </c>
      <c r="G2145" s="1" t="s">
        <v>1681</v>
      </c>
      <c r="H2145" s="32" t="str">
        <f>IF(db[[#This Row],[NB NOTA_C]]="","",COUNTIF([2]!B_MSK[concat],db[[#This Row],[NB NOTA_C]]))</f>
        <v/>
      </c>
      <c r="I2145" s="6" t="s">
        <v>1692</v>
      </c>
      <c r="J2145" s="1" t="s">
        <v>1738</v>
      </c>
      <c r="K2145" s="1" t="s">
        <v>2972</v>
      </c>
      <c r="L2145" s="1" t="s">
        <v>5373</v>
      </c>
      <c r="M2145" s="1" t="str">
        <f>IF(db[[#This Row],[QTY/ CTN]]="","",SUBSTITUTE(SUBSTITUTE(SUBSTITUTE(db[[#This Row],[QTY/ CTN]]," ","_",2),"(",""),")","")&amp;"_")</f>
        <v>144 LSN_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144 LSN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144</v>
      </c>
      <c r="S2145" s="95" t="str">
        <f>IF(db[[#This Row],[QTY/ CTN B]]="","",RIGHT(db[[#This Row],[QTY/ CTN B]],LEN(db[[#This Row],[QTY/ CTN B]])-SEARCH(" ",db[[#This Row],[QTY/ CTN B]],1)))</f>
        <v>LSN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1728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6" s="1"/>
      <c r="E2146" s="4"/>
      <c r="F2146" s="2" t="s">
        <v>5318</v>
      </c>
      <c r="H2146" s="32" t="str">
        <f>IF(db[[#This Row],[NB NOTA_C]]="","",COUNTIF([2]!B_MSK[concat],db[[#This Row],[NB NOTA_C]]))</f>
        <v/>
      </c>
      <c r="I2146" s="6" t="s">
        <v>1706</v>
      </c>
      <c r="J2146" s="1" t="s">
        <v>1767</v>
      </c>
      <c r="K2146" s="1" t="s">
        <v>2959</v>
      </c>
      <c r="L2146" s="1" t="s">
        <v>5319</v>
      </c>
      <c r="M2146" s="1" t="str">
        <f>IF(db[[#This Row],[QTY/ CTN]]="","",SUBSTITUTE(SUBSTITUTE(SUBSTITUTE(db[[#This Row],[QTY/ CTN]]," ","_",2),"(",""),")","")&amp;"_")</f>
        <v>4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4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4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80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7" s="1"/>
      <c r="E2147" s="4"/>
      <c r="F2147" s="56" t="s">
        <v>5315</v>
      </c>
      <c r="H2147" s="32" t="str">
        <f>IF(db[[#This Row],[NB NOTA_C]]="","",COUNTIF([2]!B_MSK[concat],db[[#This Row],[NB NOTA_C]]))</f>
        <v/>
      </c>
      <c r="I2147" s="6" t="s">
        <v>1706</v>
      </c>
      <c r="J2147" s="1" t="s">
        <v>1768</v>
      </c>
      <c r="K2147" s="1" t="s">
        <v>2959</v>
      </c>
      <c r="L2147" s="1" t="s">
        <v>5316</v>
      </c>
      <c r="M2147" s="1" t="str">
        <f>IF(db[[#This Row],[QTY/ CTN]]="","",SUBSTITUTE(SUBSTITUTE(SUBSTITUTE(db[[#This Row],[QTY/ CTN]]," ","_",2),"(",""),")","")&amp;"_")</f>
        <v>6 BOX_20 PCS_</v>
      </c>
      <c r="N2147" s="1">
        <f>IF(db[[#This Row],[H_QTY/ CTN]]="","",SEARCH("_",db[[#This Row],[H_QTY/ CTN]]))</f>
        <v>6</v>
      </c>
      <c r="O2147" s="1">
        <f>IF(db[[#This Row],[H_QTY/ CTN]]="","",LEN(db[[#This Row],[H_QTY/ CTN]]))</f>
        <v>13</v>
      </c>
      <c r="P2147" s="98" t="str">
        <f>IF(db[[#This Row],[H_QTY/ CTN]]="","",LEFT(db[[#This Row],[H_QTY/ CTN]],db[[#This Row],[H_1]]-1))</f>
        <v>6 BOX</v>
      </c>
      <c r="Q2147" s="95" t="str">
        <f>IF(NOT(db[[#This Row],[H_1]]=db[[#This Row],[H_2]]),MID(db[[#This Row],[H_QTY/ CTN]],db[[#This Row],[H_1]]+1,db[[#This Row],[H_2]]-db[[#This Row],[H_1]]-1),"")</f>
        <v>20 PCS</v>
      </c>
      <c r="R2147" s="95" t="str">
        <f>IF(db[[#This Row],[QTY/ CTN B]]="","",LEFT(db[[#This Row],[QTY/ CTN B]],SEARCH(" ",db[[#This Row],[QTY/ CTN B]],1)-1))</f>
        <v>6</v>
      </c>
      <c r="S2147" s="95" t="str">
        <f>IF(db[[#This Row],[QTY/ CTN B]]="","",RIGHT(db[[#This Row],[QTY/ CTN B]],LEN(db[[#This Row],[QTY/ CTN B]])-SEARCH(" ",db[[#This Row],[QTY/ CTN B]],1)))</f>
        <v>BOX</v>
      </c>
      <c r="T2147" s="95" t="str">
        <f>IF(db[[#This Row],[QTY/ CTN TG]]="",IF(db[[#This Row],[STN TG]]="","",12),LEFT(db[[#This Row],[QTY/ CTN TG]],SEARCH(" ",db[[#This Row],[QTY/ CTN TG]],1)-1))</f>
        <v>20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120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/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8" s="1"/>
      <c r="E2148" s="4"/>
      <c r="F2148" s="56" t="s">
        <v>5334</v>
      </c>
      <c r="G2148" s="1" t="s">
        <v>1681</v>
      </c>
      <c r="H2148" s="32" t="str">
        <f>IF(db[[#This Row],[NB NOTA_C]]="","",COUNTIF([2]!B_MSK[concat],db[[#This Row],[NB NOTA_C]]))</f>
        <v/>
      </c>
      <c r="I2148" s="7" t="s">
        <v>1694</v>
      </c>
      <c r="J2148" s="3" t="s">
        <v>1758</v>
      </c>
      <c r="K2148" s="1" t="s">
        <v>2972</v>
      </c>
      <c r="L2148" s="3" t="s">
        <v>5335</v>
      </c>
      <c r="M2148" s="3" t="str">
        <f>IF(db[[#This Row],[QTY/ CTN]]="","",SUBSTITUTE(SUBSTITUTE(SUBSTITUTE(db[[#This Row],[QTY/ CTN]]," ","_",2),"(",""),")","")&amp;"_")</f>
        <v>12 GRS_</v>
      </c>
      <c r="N2148" s="3">
        <f>IF(db[[#This Row],[H_QTY/ CTN]]="","",SEARCH("_",db[[#This Row],[H_QTY/ CTN]]))</f>
        <v>7</v>
      </c>
      <c r="O2148" s="3">
        <f>IF(db[[#This Row],[H_QTY/ CTN]]="","",LEN(db[[#This Row],[H_QTY/ CTN]]))</f>
        <v>7</v>
      </c>
      <c r="P2148" s="98" t="str">
        <f>IF(db[[#This Row],[H_QTY/ CTN]]="","",LEFT(db[[#This Row],[H_QTY/ CTN]],db[[#This Row],[H_1]]-1))</f>
        <v>12 GRS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12</v>
      </c>
      <c r="S2148" s="95" t="str">
        <f>IF(db[[#This Row],[QTY/ CTN B]]="","",RIGHT(db[[#This Row],[QTY/ CTN B]],LEN(db[[#This Row],[QTY/ CTN B]])-SEARCH(" ",db[[#This Row],[QTY/ CTN B]],1)))</f>
        <v>GRS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8" s="95">
        <f>IF(db[[#This Row],[STN K]]="","",IF(db[[#This Row],[STN TG]]="LSN",12,""))</f>
        <v>12</v>
      </c>
      <c r="W2148" s="95" t="str">
        <f>IF(db[[#This Row],[STN TG]]="LSN","PCS","")</f>
        <v>PCS</v>
      </c>
      <c r="X2148" s="95">
        <f>db[[#This Row],[QTY B]]*IF(db[[#This Row],[QTY TG]]="",1,db[[#This Row],[QTY TG]])*IF(db[[#This Row],[QTY K]]="",1,db[[#This Row],[QTY K]])</f>
        <v>1728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1" t="str">
        <f>LOWER(SUBSTITUTE(SUBSTITUTE(SUBSTITUTE(SUBSTITUTE(SUBSTITUTE(SUBSTITUTE(db[[#This Row],[NB BM]]," ",),".",""),"-",""),"(",""),")",""),"/",""))</f>
        <v/>
      </c>
      <c r="B2149" s="1" t="str">
        <f>LOWER(SUBSTITUTE(SUBSTITUTE(SUBSTITUTE(SUBSTITUTE(SUBSTITUTE(SUBSTITUTE(SUBSTITUTE(SUBSTITUTE(SUBSTITUTE(db[[#This Row],[NB NOTA]]," ",),".",""),"-",""),"(",""),")",""),",",""),"/",""),"""",""),"+",""))</f>
        <v/>
      </c>
      <c r="C214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9" s="1"/>
      <c r="E2149" s="4"/>
      <c r="F2149" s="56" t="s">
        <v>5329</v>
      </c>
      <c r="G2149" s="1" t="s">
        <v>1681</v>
      </c>
      <c r="H2149" s="32" t="str">
        <f>IF(db[[#This Row],[NB NOTA_C]]="","",COUNTIF([2]!B_MSK[concat],db[[#This Row],[NB NOTA_C]]))</f>
        <v/>
      </c>
      <c r="I2149" s="6" t="s">
        <v>1692</v>
      </c>
      <c r="J2149" s="1" t="s">
        <v>1782</v>
      </c>
      <c r="K2149" s="1" t="s">
        <v>2971</v>
      </c>
      <c r="L2149" s="1" t="s">
        <v>5330</v>
      </c>
      <c r="M2149" s="1" t="str">
        <f>IF(db[[#This Row],[QTY/ CTN]]="","",SUBSTITUTE(SUBSTITUTE(SUBSTITUTE(db[[#This Row],[QTY/ CTN]]," ","_",2),"(",""),")","")&amp;"_")</f>
        <v>24 LSN_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24 LSN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</v>
      </c>
      <c r="S2149" s="95" t="str">
        <f>IF(db[[#This Row],[QTY/ CTN B]]="","",RIGHT(db[[#This Row],[QTY/ CTN B]],LEN(db[[#This Row],[QTY/ CTN B]])-SEARCH(" ",db[[#This Row],[QTY/ CTN B]],1)))</f>
        <v>LSN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288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/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50" s="1"/>
      <c r="E2150" s="4"/>
      <c r="F2150" s="56" t="s">
        <v>5204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1694</v>
      </c>
      <c r="J2150" s="1" t="s">
        <v>1758</v>
      </c>
      <c r="K2150" s="1" t="s">
        <v>2972</v>
      </c>
      <c r="L2150" s="1" t="s">
        <v>5205</v>
      </c>
      <c r="M2150" s="1" t="str">
        <f>IF(db[[#This Row],[QTY/ CTN]]="","",SUBSTITUTE(SUBSTITUTE(SUBSTITUTE(db[[#This Row],[QTY/ CTN]]," ","_",2),"(",""),")","")&amp;"_")</f>
        <v>12 GRS_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12 GRS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GRS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0" s="95">
        <f>IF(db[[#This Row],[STN K]]="","",IF(db[[#This Row],[STN TG]]="LSN",12,""))</f>
        <v>12</v>
      </c>
      <c r="W2150" s="95" t="str">
        <f>IF(db[[#This Row],[STN TG]]="LSN","PCS","")</f>
        <v>PCS</v>
      </c>
      <c r="X2150" s="95">
        <f>db[[#This Row],[QTY B]]*IF(db[[#This Row],[QTY TG]]="",1,db[[#This Row],[QTY TG]])*IF(db[[#This Row],[QTY K]]="",1,db[[#This Row],[QTY K]])</f>
        <v>1728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1" s="1"/>
      <c r="E2151" s="4"/>
      <c r="F2151" s="56" t="s">
        <v>5093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1692</v>
      </c>
      <c r="J2151" s="1" t="s">
        <v>1849</v>
      </c>
      <c r="K2151" s="1" t="s">
        <v>2980</v>
      </c>
      <c r="L2151" s="1" t="s">
        <v>5131</v>
      </c>
      <c r="M2151" s="1" t="str">
        <f>IF(db[[#This Row],[QTY/ CTN]]="","",SUBSTITUTE(SUBSTITUTE(SUBSTITUTE(db[[#This Row],[QTY/ CTN]]," ","_",2),"(",""),")","")&amp;"_")</f>
        <v>50 BOX_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50 BOX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50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50</v>
      </c>
      <c r="Y2151" s="95" t="str">
        <f>IF(db[[#This Row],[STN K]]="",IF(db[[#This Row],[STN TG]]="",db[[#This Row],[STN B]],db[[#This Row],[STN TG]]),db[[#This Row],[STN K]])</f>
        <v>BOX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2" s="1"/>
      <c r="E2152" s="4"/>
      <c r="F2152" s="56" t="s">
        <v>5140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1881</v>
      </c>
      <c r="K2152" s="1" t="s">
        <v>2977</v>
      </c>
      <c r="L2152" s="1" t="s">
        <v>5141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3" s="1"/>
      <c r="E2153" s="4"/>
      <c r="F2153" s="56" t="s">
        <v>5381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1881</v>
      </c>
      <c r="K2153" s="1" t="s">
        <v>2977</v>
      </c>
      <c r="M2153" s="1" t="str">
        <f>IF(db[[#This Row],[QTY/ CTN]]="","",SUBSTITUTE(SUBSTITUTE(SUBSTITUTE(db[[#This Row],[QTY/ CTN]]," ","_",2),"(",""),")","")&amp;"_")</f>
        <v>72 BOX_10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14</v>
      </c>
      <c r="P2153" s="98" t="str">
        <f>IF(db[[#This Row],[H_QTY/ CTN]]="","",LEFT(db[[#This Row],[H_QTY/ CTN]],db[[#This Row],[H_1]]-1))</f>
        <v>72 BOX</v>
      </c>
      <c r="Q2153" s="95" t="str">
        <f>IF(NOT(db[[#This Row],[H_1]]=db[[#This Row],[H_2]]),MID(db[[#This Row],[H_QTY/ CTN]],db[[#This Row],[H_1]]+1,db[[#This Row],[H_2]]-db[[#This Row],[H_1]]-1),"")</f>
        <v>10 PCS</v>
      </c>
      <c r="R2153" s="95" t="str">
        <f>IF(db[[#This Row],[QTY/ CTN B]]="","",LEFT(db[[#This Row],[QTY/ CTN B]],SEARCH(" ",db[[#This Row],[QTY/ CTN B]],1)-1))</f>
        <v>72</v>
      </c>
      <c r="S2153" s="95" t="str">
        <f>IF(db[[#This Row],[QTY/ CTN B]]="","",RIGHT(db[[#This Row],[QTY/ CTN B]],LEN(db[[#This Row],[QTY/ CTN B]])-SEARCH(" ",db[[#This Row],[QTY/ CTN B]],1)))</f>
        <v>BOX</v>
      </c>
      <c r="T2153" s="95" t="str">
        <f>IF(db[[#This Row],[QTY/ CTN TG]]="",IF(db[[#This Row],[STN TG]]="","",12),LEFT(db[[#This Row],[QTY/ CTN TG]],SEARCH(" ",db[[#This Row],[QTY/ CTN TG]],1)-1))</f>
        <v>10</v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720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/>
      </c>
      <c r="B2154" s="1" t="str">
        <f>LOWER(SUBSTITUTE(SUBSTITUTE(SUBSTITUTE(SUBSTITUTE(SUBSTITUTE(SUBSTITUTE(SUBSTITUTE(SUBSTITUTE(SUBSTITUTE(db[[#This Row],[NB NOTA]]," ",),".",""),"-",""),"(",""),")",""),",",""),"/",""),"""",""),"+",""))</f>
        <v/>
      </c>
      <c r="C215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4" s="1"/>
      <c r="E2154" s="4"/>
      <c r="F2154" s="2" t="s">
        <v>5142</v>
      </c>
      <c r="G2154" s="1" t="s">
        <v>1681</v>
      </c>
      <c r="H2154" s="32" t="str">
        <f>IF(db[[#This Row],[NB NOTA_C]]="","",COUNTIF([2]!B_MSK[concat],db[[#This Row],[NB NOTA_C]]))</f>
        <v/>
      </c>
      <c r="I2154" s="6" t="s">
        <v>1692</v>
      </c>
      <c r="J2154" s="1" t="s">
        <v>1762</v>
      </c>
      <c r="K2154" s="1" t="s">
        <v>3708</v>
      </c>
      <c r="L2154" s="1" t="s">
        <v>5143</v>
      </c>
      <c r="M2154" s="1" t="str">
        <f>IF(db[[#This Row],[QTY/ CTN]]="","",SUBSTITUTE(SUBSTITUTE(SUBSTITUTE(db[[#This Row],[QTY/ CTN]]," ","_",2),"(",""),")","")&amp;"_")</f>
        <v>160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geltizofancytg30910d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1982</v>
      </c>
      <c r="E2155" s="4"/>
      <c r="F2155" s="56"/>
      <c r="H2155" s="32" t="str">
        <f>IF(db[[#This Row],[NB NOTA_C]]="","",COUNTIF([2]!B_MSK[concat],db[[#This Row],[NB NOTA_C]]))</f>
        <v/>
      </c>
      <c r="I2155" s="7">
        <v>99</v>
      </c>
      <c r="J2155" s="3" t="s">
        <v>1738</v>
      </c>
      <c r="K2155" s="1" t="s">
        <v>2972</v>
      </c>
      <c r="M2155" s="1" t="str">
        <f>IF(db[[#This Row],[QTY/ CTN]]="","",SUBSTITUTE(SUBSTITUTE(SUBSTITUTE(db[[#This Row],[QTY/ CTN]]," ","_",2),"(",""),")","")&amp;"_")</f>
        <v>144 LSN_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144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144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1728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1" t="str">
        <f>LOWER(SUBSTITUTE(SUBSTITUTE(SUBSTITUTE(SUBSTITUTE(SUBSTITUTE(SUBSTITUTE(db[[#This Row],[NB BM]]," ",),".",""),"-",""),"(",""),")",""),"/",""))</f>
        <v>isicutterjkl150</v>
      </c>
      <c r="B2156" s="1" t="str">
        <f>LOWER(SUBSTITUTE(SUBSTITUTE(SUBSTITUTE(SUBSTITUTE(SUBSTITUTE(SUBSTITUTE(SUBSTITUTE(SUBSTITUTE(SUBSTITUTE(db[[#This Row],[NB NOTA]]," ",),".",""),"-",""),"(",""),")",""),",",""),"/",""),"""",""),"+",""))</f>
        <v/>
      </c>
      <c r="C215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6" s="1" t="s">
        <v>266</v>
      </c>
      <c r="E2156" s="4"/>
      <c r="F2156" s="56" t="s">
        <v>268</v>
      </c>
      <c r="G2156" s="1" t="s">
        <v>1681</v>
      </c>
      <c r="H2156" s="32" t="str">
        <f>IF(db[[#This Row],[NB NOTA_C]]="","",COUNTIF([2]!B_MSK[concat],db[[#This Row],[NB NOTA_C]]))</f>
        <v/>
      </c>
      <c r="I2156" s="6" t="s">
        <v>1692</v>
      </c>
      <c r="J2156" s="1" t="s">
        <v>1741</v>
      </c>
      <c r="K2156" s="1" t="s">
        <v>2955</v>
      </c>
      <c r="M2156" s="1" t="str">
        <f>IF(db[[#This Row],[QTY/ CTN]]="","",SUBSTITUTE(SUBSTITUTE(SUBSTITUTE(db[[#This Row],[QTY/ CTN]]," ","_",2),"(",""),")","")&amp;"_")</f>
        <v>40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LSN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LSN</v>
      </c>
      <c r="T2156" s="95">
        <f>IF(db[[#This Row],[QTY/ CTN TG]]="",IF(db[[#This Row],[STN TG]]="","",12),LEFT(db[[#This Row],[QTY/ CTN TG]],SEARCH(" ",db[[#This Row],[QTY/ CTN TG]],1)-1))</f>
        <v>12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480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pensilch6925b2boval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2098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1719</v>
      </c>
      <c r="J2157" s="3" t="s">
        <v>2282</v>
      </c>
      <c r="K2157" s="1" t="s">
        <v>2973</v>
      </c>
      <c r="M2157" s="1" t="str">
        <f>IF(db[[#This Row],[QTY/ CTN]]="","",SUBSTITUTE(SUBSTITUTE(SUBSTITUTE(db[[#This Row],[QTY/ CTN]]," ","_",2),"(",""),")","")&amp;"_")</f>
        <v>40 BOX_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40 BOX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40</v>
      </c>
      <c r="S2157" s="95" t="str">
        <f>IF(db[[#This Row],[QTY/ CTN B]]="","",RIGHT(db[[#This Row],[QTY/ CTN B]],LEN(db[[#This Row],[QTY/ CTN B]])-SEARCH(" ",db[[#This Row],[QTY/ CTN B]],1)))</f>
        <v>BOX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40</v>
      </c>
      <c r="Y2157" s="95" t="str">
        <f>IF(db[[#This Row],[STN K]]="",IF(db[[#This Row],[STN TG]]="",db[[#This Row],[STN B]],db[[#This Row],[STN TG]]),db[[#This Row],[STN K]])</f>
        <v>BOX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asahanmeja615owl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2270</v>
      </c>
      <c r="J2158" s="3" t="s">
        <v>1734</v>
      </c>
      <c r="K2158" s="1" t="s">
        <v>2942</v>
      </c>
      <c r="M2158" s="1" t="str">
        <f>IF(db[[#This Row],[QTY/ CTN]]="","",SUBSTITUTE(SUBSTITUTE(SUBSTITUTE(db[[#This Row],[QTY/ CTN]]," ","_",2),"(",""),")","")&amp;"_")</f>
        <v>96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96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96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96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asahanmeja7913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1901</v>
      </c>
      <c r="E2159" s="4"/>
      <c r="F2159" s="2"/>
      <c r="H2159" s="32" t="str">
        <f>IF(db[[#This Row],[NB NOTA_C]]="","",COUNTIF([2]!B_MSK[concat],db[[#This Row],[NB NOTA_C]]))</f>
        <v/>
      </c>
      <c r="I2159" s="7" t="s">
        <v>2270</v>
      </c>
      <c r="J2159" s="3" t="s">
        <v>1725</v>
      </c>
      <c r="K2159" s="1" t="s">
        <v>2942</v>
      </c>
      <c r="M2159" s="1" t="str">
        <f>IF(db[[#This Row],[QTY/ CTN]]="","",SUBSTITUTE(SUBSTITUTE(SUBSTITUTE(db[[#This Row],[QTY/ CTN]]," ","_",2),"(",""),")","")&amp;"_")</f>
        <v>144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144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144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jarumpentoljj40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1997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2270</v>
      </c>
      <c r="J2160" s="3" t="s">
        <v>1784</v>
      </c>
      <c r="K2160" s="1" t="s">
        <v>2958</v>
      </c>
      <c r="M2160" s="1" t="str">
        <f>IF(db[[#This Row],[QTY/ CTN]]="","",SUBSTITUTE(SUBSTITUTE(SUBSTITUTE(db[[#This Row],[QTY/ CTN]]," ","_",2),"(",""),")","")&amp;"_")</f>
        <v>120 LSN_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120 LSN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120</v>
      </c>
      <c r="S2160" s="95" t="str">
        <f>IF(db[[#This Row],[QTY/ CTN B]]="","",RIGHT(db[[#This Row],[QTY/ CTN B]],LEN(db[[#This Row],[QTY/ CTN B]])-SEARCH(" ",db[[#This Row],[QTY/ CTN B]],1)))</f>
        <v>LSN</v>
      </c>
      <c r="T2160" s="95">
        <f>IF(db[[#This Row],[QTY/ CTN TG]]="",IF(db[[#This Row],[STN TG]]="","",12),LEFT(db[[#This Row],[QTY/ CTN TG]],SEARCH(" ",db[[#This Row],[QTY/ CTN TG]],1)-1))</f>
        <v>12</v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1440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9" t="str">
        <f>LOWER(SUBSTITUTE(SUBSTITUTE(SUBSTITUTE(SUBSTITUTE(SUBSTITUTE(SUBSTITUTE(db[[#This Row],[NB BM]]," ",),".",""),"-",""),"(",""),")",""),"/",""))</f>
        <v>pcasekodehs1001</v>
      </c>
      <c r="B2161" s="9" t="str">
        <f>LOWER(SUBSTITUTE(SUBSTITUTE(SUBSTITUTE(SUBSTITUTE(SUBSTITUTE(SUBSTITUTE(SUBSTITUTE(SUBSTITUTE(SUBSTITUTE(db[[#This Row],[NB NOTA]]," ",),".",""),"-",""),"(",""),")",""),",",""),"/",""),"""",""),"+",""))</f>
        <v/>
      </c>
      <c r="C2161" s="9" t="str">
        <f>LOWER(SUBSTITUTE(SUBSTITUTE(SUBSTITUTE(SUBSTITUTE(SUBSTITUTE(SUBSTITUTE(SUBSTITUTE(SUBSTITUTE(SUBSTITUTE(db[[#This Row],[NB PAJAK]]," ",""),"-",""),"(",""),")",""),".",""),",",""),"/",""),"""",""),"+",""))</f>
        <v/>
      </c>
      <c r="D2161" s="8" t="s">
        <v>2066</v>
      </c>
      <c r="E2161" s="20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1829</v>
      </c>
      <c r="K2161" s="1" t="s">
        <v>2971</v>
      </c>
      <c r="M2161" s="1" t="str">
        <f>IF(db[[#This Row],[QTY/ CTN]]="","",SUBSTITUTE(SUBSTITUTE(SUBSTITUTE(db[[#This Row],[QTY/ CTN]]," ","_",2),"(",""),")","")&amp;"_")</f>
        <v>192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8" t="str">
        <f>IF(db[[#This Row],[H_QTY/ CTN]]="","",LEFT(db[[#This Row],[H_QTY/ CTN]],db[[#This Row],[H_1]]-1))</f>
        <v>192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192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192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pensillantuzc128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2101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2270</v>
      </c>
      <c r="J2162" s="3" t="s">
        <v>2283</v>
      </c>
      <c r="K2162" s="1" t="s">
        <v>2944</v>
      </c>
      <c r="M2162" s="1" t="str">
        <f>IF(db[[#This Row],[QTY/ CTN]]="","",SUBSTITUTE(SUBSTITUTE(SUBSTITUTE(db[[#This Row],[QTY/ CTN]]," ","_",2),"(",""),")","")&amp;"_")</f>
        <v>36 BOX_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36 BOX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36</v>
      </c>
      <c r="S2162" s="95" t="str">
        <f>IF(db[[#This Row],[QTY/ CTN B]]="","",RIGHT(db[[#This Row],[QTY/ CTN B]],LEN(db[[#This Row],[QTY/ CTN B]])-SEARCH(" ",db[[#This Row],[QTY/ CTN B]],1)))</f>
        <v>BOX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36</v>
      </c>
      <c r="Y2162" s="95" t="str">
        <f>IF(db[[#This Row],[STN K]]="",IF(db[[#This Row],[STN TG]]="",db[[#This Row],[STN B]],db[[#This Row],[STN TG]]),db[[#This Row],[STN K]])</f>
        <v>BOX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acrylicsisipankertasa4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1898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1689</v>
      </c>
      <c r="J2163" s="3" t="s">
        <v>1757</v>
      </c>
      <c r="K2163" s="1" t="s">
        <v>2951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acrylicsisipankertasfolio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1899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1757</v>
      </c>
      <c r="K2164" s="1" t="s">
        <v>2951</v>
      </c>
      <c r="M2164" s="1" t="str">
        <f>IF(db[[#This Row],[QTY/ CTN]]="","",SUBSTITUTE(SUBSTITUTE(SUBSTITUTE(db[[#This Row],[QTY/ CTN]]," ","_",2),"(",""),")","")&amp;"_")</f>
        <v>40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idcardjbs105biru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1990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1807</v>
      </c>
      <c r="K2165" s="1" t="s">
        <v>2961</v>
      </c>
      <c r="M2165" s="1" t="str">
        <f>IF(db[[#This Row],[QTY/ CTN]]="","",SUBSTITUTE(SUBSTITUTE(SUBSTITUTE(db[[#This Row],[QTY/ CTN]]," ","_",2),"(",""),")","")&amp;"_")</f>
        <v>3000 PCS_</v>
      </c>
      <c r="N2165" s="1">
        <f>IF(db[[#This Row],[H_QTY/ CTN]]="","",SEARCH("_",db[[#This Row],[H_QTY/ CTN]]))</f>
        <v>9</v>
      </c>
      <c r="O2165" s="1">
        <f>IF(db[[#This Row],[H_QTY/ CTN]]="","",LEN(db[[#This Row],[H_QTY/ CTN]]))</f>
        <v>9</v>
      </c>
      <c r="P2165" s="98" t="str">
        <f>IF(db[[#This Row],[H_QTY/ CTN]]="","",LEFT(db[[#This Row],[H_QTY/ CTN]],db[[#This Row],[H_1]]-1))</f>
        <v>3000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3000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3000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mapfoliobatiksmh003jahit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2032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1689</v>
      </c>
      <c r="J2166" s="3" t="s">
        <v>1728</v>
      </c>
      <c r="K2166" s="1" t="s">
        <v>2968</v>
      </c>
      <c r="M2166" s="1" t="str">
        <f>IF(db[[#This Row],[QTY/ CTN]]="","",SUBSTITUTE(SUBSTITUTE(SUBSTITUTE(db[[#This Row],[QTY/ CTN]]," ","_",2),"(",""),")","")&amp;"_")</f>
        <v>120 PCS_</v>
      </c>
      <c r="N2166" s="1">
        <f>IF(db[[#This Row],[H_QTY/ CTN]]="","",SEARCH("_",db[[#This Row],[H_QTY/ CTN]]))</f>
        <v>8</v>
      </c>
      <c r="O2166" s="1">
        <f>IF(db[[#This Row],[H_QTY/ CTN]]="","",LEN(db[[#This Row],[H_QTY/ CTN]]))</f>
        <v>8</v>
      </c>
      <c r="P2166" s="98" t="str">
        <f>IF(db[[#This Row],[H_QTY/ CTN]]="","",LEFT(db[[#This Row],[H_QTY/ CTN]],db[[#This Row],[H_1]]-1))</f>
        <v>120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120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120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piringcatairnakoya108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2105</v>
      </c>
      <c r="E2167" s="4"/>
      <c r="F2167" s="2"/>
      <c r="H2167" s="32" t="str">
        <f>IF(db[[#This Row],[NB NOTA_C]]="","",COUNTIF([2]!B_MSK[concat],db[[#This Row],[NB NOTA_C]]))</f>
        <v/>
      </c>
      <c r="I2167" s="7" t="s">
        <v>1689</v>
      </c>
      <c r="J2167" s="3" t="s">
        <v>1782</v>
      </c>
      <c r="K2167" s="1" t="s">
        <v>2951</v>
      </c>
      <c r="M2167" s="1" t="str">
        <f>IF(db[[#This Row],[QTY/ CTN]]="","",SUBSTITUTE(SUBSTITUTE(SUBSTITUTE(db[[#This Row],[QTY/ CTN]]," ","_",2),"(",""),")","")&amp;"_")</f>
        <v>24 LSN_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288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isigeltz501tianjiao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1993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1695</v>
      </c>
      <c r="J2168" s="3" t="s">
        <v>1738</v>
      </c>
      <c r="K2168" s="1" t="s">
        <v>2955</v>
      </c>
      <c r="M2168" s="1" t="str">
        <f>IF(db[[#This Row],[QTY/ CTN]]="","",SUBSTITUTE(SUBSTITUTE(SUBSTITUTE(db[[#This Row],[QTY/ CTN]]," ","_",2),"(",""),")","")&amp;"_")</f>
        <v>144 LSN_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144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144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1728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penggaris30cmkayagikyp3139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2084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1695</v>
      </c>
      <c r="J2169" s="3" t="s">
        <v>1766</v>
      </c>
      <c r="K2169" s="1" t="s">
        <v>2953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penggaris30cmkayagikyp3141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2085</v>
      </c>
      <c r="E2170" s="4"/>
      <c r="F2170" s="2"/>
      <c r="H2170" s="32" t="str">
        <f>IF(db[[#This Row],[NB NOTA_C]]="","",COUNTIF([2]!B_MSK[concat],db[[#This Row],[NB NOTA_C]]))</f>
        <v/>
      </c>
      <c r="I2170" s="7" t="s">
        <v>1695</v>
      </c>
      <c r="J2170" s="3" t="s">
        <v>1766</v>
      </c>
      <c r="K2170" s="1" t="s">
        <v>2953</v>
      </c>
      <c r="M2170" s="1" t="str">
        <f>IF(db[[#This Row],[QTY/ CTN]]="","",SUBSTITUTE(SUBSTITUTE(SUBSTITUTE(db[[#This Row],[QTY/ CTN]]," ","_",2),"(",""),")","")&amp;"_")</f>
        <v>80 LSN_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80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80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960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pensil2bfancykypf3023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2087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1695</v>
      </c>
      <c r="J2171" s="3" t="s">
        <v>1868</v>
      </c>
      <c r="K2171" s="1" t="s">
        <v>2973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pensil2bkayagikypa1018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2092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pensil2bkayagikypb2026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2093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pensil2bkayagikypf3028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2094</v>
      </c>
      <c r="E2174" s="4"/>
      <c r="F2174" s="56"/>
      <c r="H2174" s="32" t="str">
        <f>IF(db[[#This Row],[NB NOTA_C]]="","",COUNTIF([2]!B_MSK[concat],db[[#This Row],[NB NOTA_C]]))</f>
        <v/>
      </c>
      <c r="I2174" s="7" t="s">
        <v>1695</v>
      </c>
      <c r="J2174" s="3" t="s">
        <v>1868</v>
      </c>
      <c r="K2174" s="1" t="s">
        <v>2973</v>
      </c>
      <c r="M2174" s="1" t="str">
        <f>IF(db[[#This Row],[QTY/ CTN]]="","",SUBSTITUTE(SUBSTITUTE(SUBSTITUTE(db[[#This Row],[QTY/ CTN]]," ","_",2),"(",""),")","")&amp;"_")</f>
        <v>360 LSN_</v>
      </c>
      <c r="N2174" s="1">
        <f>IF(db[[#This Row],[H_QTY/ CTN]]="","",SEARCH("_",db[[#This Row],[H_QTY/ CTN]]))</f>
        <v>8</v>
      </c>
      <c r="O2174" s="1">
        <f>IF(db[[#This Row],[H_QTY/ CTN]]="","",LEN(db[[#This Row],[H_QTY/ CTN]]))</f>
        <v>8</v>
      </c>
      <c r="P2174" s="98" t="str">
        <f>IF(db[[#This Row],[H_QTY/ CTN]]="","",LEFT(db[[#This Row],[H_QTY/ CTN]],db[[#This Row],[H_1]]-1))</f>
        <v>360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360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4320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cutterbsr88taco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1930</v>
      </c>
      <c r="E2175" s="4"/>
      <c r="F2175" s="2"/>
      <c r="H2175" s="32" t="str">
        <f>IF(db[[#This Row],[NB NOTA_C]]="","",COUNTIF([2]!B_MSK[concat],db[[#This Row],[NB NOTA_C]]))</f>
        <v/>
      </c>
      <c r="I2175" s="7" t="s">
        <v>1686</v>
      </c>
      <c r="J2175" s="3" t="s">
        <v>1731</v>
      </c>
      <c r="K2175" s="1" t="s">
        <v>2950</v>
      </c>
      <c r="M2175" s="1" t="str">
        <f>IF(db[[#This Row],[QTY/ CTN]]="","",SUBSTITUTE(SUBSTITUTE(SUBSTITUTE(db[[#This Row],[QTY/ CTN]]," ","_",2),"(",""),")","")&amp;"_")</f>
        <v>60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60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60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720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lilinangkashintoengno3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1231</v>
      </c>
      <c r="E2176" s="4"/>
      <c r="F2176" s="56"/>
      <c r="G2176" s="1" t="s">
        <v>1682</v>
      </c>
      <c r="H2176" s="32" t="str">
        <f>IF(db[[#This Row],[NB NOTA_C]]="","",COUNTIF([2]!B_MSK[concat],db[[#This Row],[NB NOTA_C]]))</f>
        <v/>
      </c>
      <c r="I2176" s="6" t="s">
        <v>1716</v>
      </c>
      <c r="J2176" s="1" t="s">
        <v>1842</v>
      </c>
      <c r="K2176" s="1" t="s">
        <v>2966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lilinangkashintoengno4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1232</v>
      </c>
      <c r="E2177" s="4"/>
      <c r="F2177" s="56"/>
      <c r="G2177" s="1" t="s">
        <v>1682</v>
      </c>
      <c r="H2177" s="32" t="str">
        <f>IF(db[[#This Row],[NB NOTA_C]]="","",COUNTIF([2]!B_MSK[concat],db[[#This Row],[NB NOTA_C]]))</f>
        <v/>
      </c>
      <c r="I2177" s="6" t="s">
        <v>1716</v>
      </c>
      <c r="J2177" s="1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lilinangkashintoengno5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2015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1716</v>
      </c>
      <c r="J2178" s="3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lilinangkashintoengno6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2016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lilinangkashintoengno7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2017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1842</v>
      </c>
      <c r="K2180" s="1" t="s">
        <v>2966</v>
      </c>
      <c r="M2180" s="1" t="str">
        <f>IF(db[[#This Row],[QTY/ CTN]]="","",SUBSTITUTE(SUBSTITUTE(SUBSTITUTE(db[[#This Row],[QTY/ CTN]]," ","_",2),"(",""),")","")&amp;"_")</f>
        <v>100 LSN_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100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100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lilinangkashintoengno8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2018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2288</v>
      </c>
      <c r="K2181" s="1" t="s">
        <v>2966</v>
      </c>
      <c r="M2181" s="1" t="str">
        <f>IF(db[[#This Row],[QTY/ CTN]]="","",SUBSTITUTE(SUBSTITUTE(SUBSTITUTE(db[[#This Row],[QTY/ CTN]]," ","_",2),"(",""),")","")&amp;"_")</f>
        <v>2 LSN_</v>
      </c>
      <c r="N2181" s="1">
        <f>IF(db[[#This Row],[H_QTY/ CTN]]="","",SEARCH("_",db[[#This Row],[H_QTY/ CTN]]))</f>
        <v>6</v>
      </c>
      <c r="O2181" s="1">
        <f>IF(db[[#This Row],[H_QTY/ CTN]]="","",LEN(db[[#This Row],[H_QTY/ CTN]]))</f>
        <v>6</v>
      </c>
      <c r="P2181" s="98" t="str">
        <f>IF(db[[#This Row],[H_QTY/ CTN]]="","",LEFT(db[[#This Row],[H_QTY/ CTN]],db[[#This Row],[H_1]]-1))</f>
        <v>2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2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24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lilinangkashintoengno9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2019</v>
      </c>
      <c r="E2182" s="4"/>
      <c r="F2182" s="56"/>
      <c r="H2182" s="32" t="str">
        <f>IF(db[[#This Row],[NB NOTA_C]]="","",COUNTIF([2]!B_MSK[concat],db[[#This Row],[NB NOTA_C]]))</f>
        <v/>
      </c>
      <c r="I2182" s="7" t="s">
        <v>1716</v>
      </c>
      <c r="J2182" s="3" t="s">
        <v>1842</v>
      </c>
      <c r="K2182" s="1" t="s">
        <v>2966</v>
      </c>
      <c r="M2182" s="1" t="str">
        <f>IF(db[[#This Row],[QTY/ CTN]]="","",SUBSTITUTE(SUBSTITUTE(SUBSTITUTE(db[[#This Row],[QTY/ CTN]]," ","_",2),"(",""),")","")&amp;"_")</f>
        <v>100 LSN_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100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100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1200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garisan30cmvc084office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1955</v>
      </c>
      <c r="E2183" s="4"/>
      <c r="F2183" s="2"/>
      <c r="H2183" s="32" t="str">
        <f>IF(db[[#This Row],[NB NOTA_C]]="","",COUNTIF([2]!B_MSK[concat],db[[#This Row],[NB NOTA_C]]))</f>
        <v/>
      </c>
      <c r="I2183" s="7" t="s">
        <v>1707</v>
      </c>
      <c r="J2183" s="3" t="s">
        <v>2289</v>
      </c>
      <c r="K2183" s="1" t="s">
        <v>2953</v>
      </c>
      <c r="M2183" s="1" t="str">
        <f>IF(db[[#This Row],[QTY/ CTN]]="","",SUBSTITUTE(SUBSTITUTE(SUBSTITUTE(db[[#This Row],[QTY/ CTN]]," ","_",2),"(",""),")","")&amp;"_")</f>
        <v>960 PCS_</v>
      </c>
      <c r="N2183" s="1">
        <f>IF(db[[#This Row],[H_QTY/ CTN]]="","",SEARCH("_",db[[#This Row],[H_QTY/ CTN]]))</f>
        <v>8</v>
      </c>
      <c r="O2183" s="1">
        <f>IF(db[[#This Row],[H_QTY/ CTN]]="","",LEN(db[[#This Row],[H_QTY/ CTN]]))</f>
        <v>8</v>
      </c>
      <c r="P2183" s="98" t="str">
        <f>IF(db[[#This Row],[H_QTY/ CTN]]="","",LEFT(db[[#This Row],[H_QTY/ CTN]],db[[#This Row],[H_1]]-1))</f>
        <v>960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960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960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cuttergoldengc888besar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1932</v>
      </c>
      <c r="E2184" s="4"/>
      <c r="F2184" s="56"/>
      <c r="H2184" s="32" t="str">
        <f>IF(db[[#This Row],[NB NOTA_C]]="","",COUNTIF([2]!B_MSK[concat],db[[#This Row],[NB NOTA_C]]))</f>
        <v/>
      </c>
      <c r="I2184" s="7" t="s">
        <v>1696</v>
      </c>
      <c r="J2184" s="3" t="s">
        <v>1731</v>
      </c>
      <c r="K2184" s="1" t="s">
        <v>2950</v>
      </c>
      <c r="M2184" s="1" t="str">
        <f>IF(db[[#This Row],[QTY/ CTN]]="","",SUBSTITUTE(SUBSTITUTE(SUBSTITUTE(db[[#This Row],[QTY/ CTN]]," ","_",2),"(",""),")","")&amp;"_")</f>
        <v>60 LSN_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60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60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>bukutamukenkobt322401kembang</v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5" s="1" t="s">
        <v>404</v>
      </c>
      <c r="E2185" s="4"/>
      <c r="F2185" s="56" t="s">
        <v>3244</v>
      </c>
      <c r="G2185" s="1" t="s">
        <v>1681</v>
      </c>
      <c r="H2185" s="32" t="str">
        <f>IF(db[[#This Row],[NB NOTA_C]]="","",COUNTIF([2]!B_MSK[concat],db[[#This Row],[NB NOTA_C]]))</f>
        <v/>
      </c>
      <c r="I2185" s="6" t="s">
        <v>1694</v>
      </c>
      <c r="J2185" s="1" t="s">
        <v>1765</v>
      </c>
      <c r="K2185" s="1" t="s">
        <v>2945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bukutamukenkobt2920btk03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888</v>
      </c>
      <c r="E2186" s="4"/>
      <c r="F2186" s="56"/>
      <c r="G2186" s="1" t="s">
        <v>1681</v>
      </c>
      <c r="H2186" s="32" t="str">
        <f>IF(db[[#This Row],[NB NOTA_C]]="","",COUNTIF([2]!B_MSK[concat],db[[#This Row],[NB NOTA_C]]))</f>
        <v/>
      </c>
      <c r="I2186" s="7" t="s">
        <v>1694</v>
      </c>
      <c r="J2186" s="3" t="s">
        <v>1765</v>
      </c>
      <c r="K2186" s="1" t="s">
        <v>2945</v>
      </c>
      <c r="M2186" s="1" t="str">
        <f>IF(db[[#This Row],[QTY/ CTN]]="","",SUBSTITUTE(SUBSTITUTE(SUBSTITUTE(db[[#This Row],[QTY/ CTN]]," ","_",2),"(",""),")","")&amp;"_")</f>
        <v>5 LSN_</v>
      </c>
      <c r="N2186" s="1">
        <f>IF(db[[#This Row],[H_QTY/ CTN]]="","",SEARCH("_",db[[#This Row],[H_QTY/ CTN]]))</f>
        <v>6</v>
      </c>
      <c r="O2186" s="1">
        <f>IF(db[[#This Row],[H_QTY/ CTN]]="","",LEN(db[[#This Row],[H_QTY/ CTN]]))</f>
        <v>6</v>
      </c>
      <c r="P2186" s="98" t="str">
        <f>IF(db[[#This Row],[H_QTY/ CTN]]="","",LEFT(db[[#This Row],[H_QTY/ CTN]],db[[#This Row],[H_1]]-1))</f>
        <v>5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5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60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crayonputartiti12w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889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7" t="s">
        <v>1694</v>
      </c>
      <c r="J2187" s="3" t="s">
        <v>1722</v>
      </c>
      <c r="K2187" s="1" t="s">
        <v>2949</v>
      </c>
      <c r="M2187" s="1" t="str">
        <f>IF(db[[#This Row],[QTY/ CTN]]="","",SUBSTITUTE(SUBSTITUTE(SUBSTITUTE(db[[#This Row],[QTY/ CTN]]," ","_",2),"(",""),")","")&amp;"_")</f>
        <v>12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12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12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144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desksetkenkok238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890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6" t="s">
        <v>1694</v>
      </c>
      <c r="J2188" s="1" t="s">
        <v>1756</v>
      </c>
      <c r="K2188" s="1" t="s">
        <v>2951</v>
      </c>
      <c r="M2188" s="1" t="str">
        <f>IF(db[[#This Row],[QTY/ CTN]]="","",SUBSTITUTE(SUBSTITUTE(SUBSTITUTE(db[[#This Row],[QTY/ CTN]]," ","_",2),"(",""),")","")&amp;"_")</f>
        <v>24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24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24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24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markerkenkoke10hitam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891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J2189" s="1" t="s">
        <v>1758</v>
      </c>
      <c r="K2189" s="1" t="s">
        <v>2977</v>
      </c>
      <c r="M2189" s="1" t="str">
        <f>IF(db[[#This Row],[QTY/ CTN]]="","",SUBSTITUTE(SUBSTITUTE(SUBSTITUTE(db[[#This Row],[QTY/ CTN]]," ","_",2),"(",""),")","")&amp;"_")</f>
        <v>12 GRS_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12 GRS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12</v>
      </c>
      <c r="S2189" s="95" t="str">
        <f>IF(db[[#This Row],[QTY/ CTN B]]="","",RIGHT(db[[#This Row],[QTY/ CTN B]],LEN(db[[#This Row],[QTY/ CTN B]])-SEARCH(" ",db[[#This Row],[QTY/ CTN B]],1)))</f>
        <v>GRS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9" s="95">
        <f>IF(db[[#This Row],[STN K]]="","",IF(db[[#This Row],[STN TG]]="LSN",12,""))</f>
        <v>12</v>
      </c>
      <c r="W2189" s="95" t="str">
        <f>IF(db[[#This Row],[STN TG]]="LSN","PCS","")</f>
        <v>PCS</v>
      </c>
      <c r="X2189" s="95">
        <f>db[[#This Row],[QTY B]]*IF(db[[#This Row],[QTY TG]]="",1,db[[#This Row],[QTY TG]])*IF(db[[#This Row],[QTY K]]="",1,db[[#This Row],[QTY K]])</f>
        <v>1728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plakbankainkenko48mmplstmerah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915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K2190" s="1" t="s">
        <v>2956</v>
      </c>
      <c r="M2190" s="1" t="str">
        <f>IF(db[[#This Row],[QTY/ CTN]]="","",SUBSTITUTE(SUBSTITUTE(SUBSTITUTE(db[[#This Row],[QTY/ CTN]]," ","_",2),"(",""),")","")&amp;"_")</f>
        <v/>
      </c>
      <c r="N2190" s="1" t="str">
        <f>IF(db[[#This Row],[H_QTY/ CTN]]="","",SEARCH("_",db[[#This Row],[H_QTY/ CTN]]))</f>
        <v/>
      </c>
      <c r="O2190" s="1" t="str">
        <f>IF(db[[#This Row],[H_QTY/ CTN]]="","",LEN(db[[#This Row],[H_QTY/ CTN]]))</f>
        <v/>
      </c>
      <c r="P2190" s="98" t="str">
        <f>IF(db[[#This Row],[H_QTY/ CTN]]="","",LEFT(db[[#This Row],[H_QTY/ CTN]],db[[#This Row],[H_1]]-1))</f>
        <v/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/>
      </c>
      <c r="S2190" s="95" t="str">
        <f>IF(db[[#This Row],[QTY/ CTN B]]="","",RIGHT(db[[#This Row],[QTY/ CTN B]],LEN(db[[#This Row],[QTY/ CTN B]])-SEARCH(" ",db[[#This Row],[QTY/ CTN B]],1)))</f>
        <v/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 t="e">
        <f>db[[#This Row],[QTY B]]*IF(db[[#This Row],[QTY TG]]="",1,db[[#This Row],[QTY TG]])*IF(db[[#This Row],[QTY K]]="",1,db[[#This Row],[QTY K]])</f>
        <v>#VALUE!</v>
      </c>
      <c r="Y2190" s="95" t="str">
        <f>IF(db[[#This Row],[STN K]]="",IF(db[[#This Row],[STN TG]]="",db[[#This Row],[STN B]],db[[#This Row],[STN TG]]),db[[#This Row],[STN K]])</f>
        <v/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punchkenkono65xl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918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J2191" s="1" t="s">
        <v>1756</v>
      </c>
      <c r="K2191" s="1" t="s">
        <v>2975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919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punchkenkono85xl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921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1756</v>
      </c>
      <c r="K2193" s="1" t="s">
        <v>2975</v>
      </c>
      <c r="M2193" s="1" t="str">
        <f>IF(db[[#This Row],[QTY/ CTN]]="","",SUBSTITUTE(SUBSTITUTE(SUBSTITUTE(db[[#This Row],[QTY/ CTN]]," ","_",2),"(",""),")","")&amp;"_")</f>
        <v>24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24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pwkenko12wcp12ftincaseclassic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924</v>
      </c>
      <c r="E2194" s="4"/>
      <c r="F2194" s="56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1789</v>
      </c>
      <c r="K2194" s="1" t="s">
        <v>2976</v>
      </c>
      <c r="M2194" s="1" t="str">
        <f>IF(db[[#This Row],[QTY/ CTN]]="","",SUBSTITUTE(SUBSTITUTE(SUBSTITUTE(db[[#This Row],[QTY/ CTN]]," ","_",2),"(",""),")","")&amp;"_")</f>
        <v>10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10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10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120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pwkenko12wcp12nwenonwooderaseable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925</v>
      </c>
      <c r="E2195" s="4"/>
      <c r="F2195" s="2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1798</v>
      </c>
      <c r="K2195" s="1" t="s">
        <v>2976</v>
      </c>
      <c r="M2195" s="1" t="str">
        <f>IF(db[[#This Row],[QTY/ CTN]]="","",SUBSTITUTE(SUBSTITUTE(SUBSTITUTE(db[[#This Row],[QTY/ CTN]]," ","_",2),"(",""),")","")&amp;"_")</f>
        <v>16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16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16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192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pwkenko12wcp12halfhappinessbear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926</v>
      </c>
      <c r="E2196" s="4"/>
      <c r="F2196" s="56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1876</v>
      </c>
      <c r="K2196" s="1" t="s">
        <v>2976</v>
      </c>
      <c r="M2196" s="1" t="str">
        <f>IF(db[[#This Row],[QTY/ CTN]]="","",SUBSTITUTE(SUBSTITUTE(SUBSTITUTE(db[[#This Row],[QTY/ CTN]]," ","_",2),"(",""),")","")&amp;"_")</f>
        <v>24 BOX_24 SET_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14</v>
      </c>
      <c r="P2196" s="98" t="str">
        <f>IF(db[[#This Row],[H_QTY/ CTN]]="","",LEFT(db[[#This Row],[H_QTY/ CTN]],db[[#This Row],[H_1]]-1))</f>
        <v>24 BOX</v>
      </c>
      <c r="Q2196" s="95" t="str">
        <f>IF(NOT(db[[#This Row],[H_1]]=db[[#This Row],[H_2]]),MID(db[[#This Row],[H_QTY/ CTN]],db[[#This Row],[H_1]]+1,db[[#This Row],[H_2]]-db[[#This Row],[H_1]]-1),"")</f>
        <v>24 SET</v>
      </c>
      <c r="R2196" s="95" t="str">
        <f>IF(db[[#This Row],[QTY/ CTN B]]="","",LEFT(db[[#This Row],[QTY/ CTN B]],SEARCH(" ",db[[#This Row],[QTY/ CTN B]],1)-1))</f>
        <v>24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576</v>
      </c>
      <c r="Y2196" s="95" t="str">
        <f>IF(db[[#This Row],[STN K]]="",IF(db[[#This Row],[STN TG]]="",db[[#This Row],[STN B]],db[[#This Row],[STN TG]]),db[[#This Row],[STN K]])</f>
        <v>SET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refillisipenkenkok1hitam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927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1879</v>
      </c>
      <c r="K2197" s="1" t="s">
        <v>2955</v>
      </c>
      <c r="M2197" s="1" t="str">
        <f>IF(db[[#This Row],[QTY/ CTN]]="","",SUBSTITUTE(SUBSTITUTE(SUBSTITUTE(db[[#This Row],[QTY/ CTN]]," ","_",2),"(",""),")","")&amp;"_")</f>
        <v>144 BOX_24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15</v>
      </c>
      <c r="P2197" s="98" t="str">
        <f>IF(db[[#This Row],[H_QTY/ CTN]]="","",LEFT(db[[#This Row],[H_QTY/ CTN]],db[[#This Row],[H_1]]-1))</f>
        <v>144 BOX</v>
      </c>
      <c r="Q2197" s="95" t="str">
        <f>IF(NOT(db[[#This Row],[H_1]]=db[[#This Row],[H_2]]),MID(db[[#This Row],[H_QTY/ CTN]],db[[#This Row],[H_1]]+1,db[[#This Row],[H_2]]-db[[#This Row],[H_1]]-1),"")</f>
        <v>24 PCS</v>
      </c>
      <c r="R2197" s="95" t="str">
        <f>IF(db[[#This Row],[QTY/ CTN B]]="","",LEFT(db[[#This Row],[QTY/ CTN B]],SEARCH(" ",db[[#This Row],[QTY/ CTN B]],1)-1))</f>
        <v>144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24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3456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stabillohighlighterkenkohl100oranye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929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1882</v>
      </c>
      <c r="K2198" s="1" t="s">
        <v>2977</v>
      </c>
      <c r="M2198" s="1" t="str">
        <f>IF(db[[#This Row],[QTY/ CTN]]="","",SUBSTITUTE(SUBSTITUTE(SUBSTITUTE(db[[#This Row],[QTY/ CTN]]," ","_",2),"(",""),")","")&amp;"_")</f>
        <v>48 BOX_10 PCS_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14</v>
      </c>
      <c r="P2198" s="98" t="str">
        <f>IF(db[[#This Row],[H_QTY/ CTN]]="","",LEFT(db[[#This Row],[H_QTY/ CTN]],db[[#This Row],[H_1]]-1))</f>
        <v>48 BOX</v>
      </c>
      <c r="Q2198" s="95" t="str">
        <f>IF(NOT(db[[#This Row],[H_1]]=db[[#This Row],[H_2]]),MID(db[[#This Row],[H_QTY/ CTN]],db[[#This Row],[H_1]]+1,db[[#This Row],[H_2]]-db[[#This Row],[H_1]]-1),"")</f>
        <v>10 PCS</v>
      </c>
      <c r="R2198" s="95" t="str">
        <f>IF(db[[#This Row],[QTY/ CTN B]]="","",LEFT(db[[#This Row],[QTY/ CTN B]],SEARCH(" ",db[[#This Row],[QTY/ CTN B]],1)-1))</f>
        <v>48</v>
      </c>
      <c r="S2198" s="95" t="str">
        <f>IF(db[[#This Row],[QTY/ CTN B]]="","",RIGHT(db[[#This Row],[QTY/ CTN B]],LEN(db[[#This Row],[QTY/ CTN B]])-SEARCH(" ",db[[#This Row],[QTY/ CTN B]],1)))</f>
        <v>BOX</v>
      </c>
      <c r="T2198" s="95" t="str">
        <f>IF(db[[#This Row],[QTY/ CTN TG]]="",IF(db[[#This Row],[STN TG]]="","",12),LEFT(db[[#This Row],[QTY/ CTN TG]],SEARCH(" ",db[[#This Row],[QTY/ CTN TG]],1)-1))</f>
        <v>10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480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1" t="str">
        <f>LOWER(SUBSTITUTE(SUBSTITUTE(SUBSTITUTE(SUBSTITUTE(SUBSTITUTE(SUBSTITUTE(db[[#This Row],[NB BM]]," ",),".",""),"-",""),"(",""),")",""),"/",""))</f>
        <v>stamppadkenko1</v>
      </c>
      <c r="B2199" s="1" t="str">
        <f>LOWER(SUBSTITUTE(SUBSTITUTE(SUBSTITUTE(SUBSTITUTE(SUBSTITUTE(SUBSTITUTE(SUBSTITUTE(SUBSTITUTE(SUBSTITUTE(db[[#This Row],[NB NOTA]]," ",),".",""),"-",""),"(",""),")",""),",",""),"/",""),"""",""),"+",""))</f>
        <v/>
      </c>
      <c r="C2199" s="1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931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6" t="s">
        <v>1694</v>
      </c>
      <c r="J2199" s="1" t="s">
        <v>1884</v>
      </c>
      <c r="K2199" s="1" t="s">
        <v>2978</v>
      </c>
      <c r="M2199" s="1" t="str">
        <f>IF(db[[#This Row],[QTY/ CTN]]="","",SUBSTITUTE(SUBSTITUTE(SUBSTITUTE(db[[#This Row],[QTY/ CTN]]," ","_",2),"(",""),")","")&amp;"_")</f>
        <v>18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18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18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216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staplerkenkohd50hd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939</v>
      </c>
      <c r="E2200" s="4"/>
      <c r="F2200" s="56"/>
      <c r="G2200" s="1" t="s">
        <v>1681</v>
      </c>
      <c r="H2200" s="32" t="str">
        <f>IF(db[[#This Row],[NB NOTA_C]]="","",COUNTIF([2]!B_MSK[concat],db[[#This Row],[NB NOTA_C]]))</f>
        <v/>
      </c>
      <c r="I2200" s="7" t="s">
        <v>1694</v>
      </c>
      <c r="J2200" s="3" t="s">
        <v>1887</v>
      </c>
      <c r="K2200" s="1" t="s">
        <v>2979</v>
      </c>
      <c r="M2200" s="1" t="str">
        <f>IF(db[[#This Row],[QTY/ CTN]]="","",SUBSTITUTE(SUBSTITUTE(SUBSTITUTE(db[[#This Row],[QTY/ CTN]]," ","_",2),"(",""),")","")&amp;"_")</f>
        <v>20 BOX_6 PCS_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13</v>
      </c>
      <c r="P2200" s="98" t="str">
        <f>IF(db[[#This Row],[H_QTY/ CTN]]="","",LEFT(db[[#This Row],[H_QTY/ CTN]],db[[#This Row],[H_1]]-1))</f>
        <v>20 BOX</v>
      </c>
      <c r="Q2200" s="95" t="str">
        <f>IF(NOT(db[[#This Row],[H_1]]=db[[#This Row],[H_2]]),MID(db[[#This Row],[H_QTY/ CTN]],db[[#This Row],[H_1]]+1,db[[#This Row],[H_2]]-db[[#This Row],[H_1]]-1),"")</f>
        <v>6 PCS</v>
      </c>
      <c r="R2200" s="95" t="str">
        <f>IF(db[[#This Row],[QTY/ CTN B]]="","",LEFT(db[[#This Row],[QTY/ CTN B]],SEARCH(" ",db[[#This Row],[QTY/ CTN B]],1)-1))</f>
        <v>20</v>
      </c>
      <c r="S2200" s="95" t="str">
        <f>IF(db[[#This Row],[QTY/ CTN B]]="","",RIGHT(db[[#This Row],[QTY/ CTN B]],LEN(db[[#This Row],[QTY/ CTN B]])-SEARCH(" ",db[[#This Row],[QTY/ CTN B]],1)))</f>
        <v>BOX</v>
      </c>
      <c r="T2200" s="95" t="str">
        <f>IF(db[[#This Row],[QTY/ CTN TG]]="",IF(db[[#This Row],[STN TG]]="","",12),LEFT(db[[#This Row],[QTY/ CTN TG]],SEARCH(" ",db[[#This Row],[QTY/ CTN TG]],1)-1))</f>
        <v>6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kartustockfoliobiru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1999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2273</v>
      </c>
      <c r="J2201" s="3" t="s">
        <v>2294</v>
      </c>
      <c r="K2201" s="1" t="s">
        <v>2961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kartustockfoliocampur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2000</v>
      </c>
      <c r="E2202" s="4"/>
      <c r="F2202" s="2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kartustockfoliohijau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kartustockfoliokuning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kartustockfoliomerah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kartustockfolioputih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2004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2294</v>
      </c>
      <c r="K2206" s="1" t="s">
        <v>2961</v>
      </c>
      <c r="M2206" s="1" t="str">
        <f>IF(db[[#This Row],[QTY/ CTN]]="","",SUBSTITUTE(SUBSTITUTE(SUBSTITUTE(db[[#This Row],[QTY/ CTN]]," ","_",2),"(",""),")","")&amp;"_")</f>
        <v>10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10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kartustockkwartobiru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2005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2293</v>
      </c>
      <c r="K2207" s="1" t="s">
        <v>2961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kartustockkwartohijau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2006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kartustockkwartokuning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2007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kartustockkwartomerah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2008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kartustockkwartoputih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2009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2273</v>
      </c>
      <c r="J2211" s="3" t="s">
        <v>2293</v>
      </c>
      <c r="K2211" s="1" t="s">
        <v>2961</v>
      </c>
      <c r="M2211" s="1" t="str">
        <f>IF(db[[#This Row],[QTY/ CTN]]="","",SUBSTITUTE(SUBSTITUTE(SUBSTITUTE(db[[#This Row],[QTY/ CTN]]," ","_",2),"(",""),")","")&amp;"_")</f>
        <v>20 PAK_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20 PAK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20</v>
      </c>
      <c r="S2211" s="95" t="str">
        <f>IF(db[[#This Row],[QTY/ CTN B]]="","",RIGHT(db[[#This Row],[QTY/ CTN B]],LEN(db[[#This Row],[QTY/ CTN B]])-SEARCH(" ",db[[#This Row],[QTY/ CTN B]],1)))</f>
        <v>PAK</v>
      </c>
      <c r="T2211" s="95" t="str">
        <f>IF(db[[#This Row],[QTY/ CTN TG]]="",IF(db[[#This Row],[STN TG]]="","",12),LEFT(db[[#This Row],[QTY/ CTN TG]],SEARCH(" ",db[[#This Row],[QTY/ CTN TG]],1)-1))</f>
        <v/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20</v>
      </c>
      <c r="Y2211" s="95" t="str">
        <f>IF(db[[#This Row],[STN K]]="",IF(db[[#This Row],[STN TG]]="",db[[#This Row],[STN B]],db[[#This Row],[STN TG]]),db[[#This Row],[STN K]])</f>
        <v>PAK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gelpentz1000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1978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2276</v>
      </c>
      <c r="J2212" s="3" t="s">
        <v>1738</v>
      </c>
      <c r="K2212" s="1" t="s">
        <v>2972</v>
      </c>
      <c r="M2212" s="1" t="str">
        <f>IF(db[[#This Row],[QTY/ CTN]]="","",SUBSTITUTE(SUBSTITUTE(SUBSTITUTE(db[[#This Row],[QTY/ CTN]]," ","_",2),"(",""),")","")&amp;"_")</f>
        <v>144 LSN_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144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144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1728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crayon10121212wpanjangputardny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1927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1698</v>
      </c>
      <c r="J2213" s="3" t="s">
        <v>2301</v>
      </c>
      <c r="K2213" s="1" t="s">
        <v>2949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crayonputar12w101212panjangdny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1928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2301</v>
      </c>
      <c r="K2214" s="1" t="s">
        <v>2949</v>
      </c>
      <c r="M2214" s="1" t="str">
        <f>IF(db[[#This Row],[QTY/ CTN]]="","",SUBSTITUTE(SUBSTITUTE(SUBSTITUTE(db[[#This Row],[QTY/ CTN]]," ","_",2),"(",""),")","")&amp;"_")</f>
        <v>192 SET_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192 SET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192</v>
      </c>
      <c r="S2214" s="95" t="str">
        <f>IF(db[[#This Row],[QTY/ CTN B]]="","",RIGHT(db[[#This Row],[QTY/ CTN B]],LEN(db[[#This Row],[QTY/ CTN B]])-SEARCH(" ",db[[#This Row],[QTY/ CTN B]],1)))</f>
        <v>SET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192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pcasegastags3219segihappy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2053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2304</v>
      </c>
      <c r="K2215" s="1" t="s">
        <v>2971</v>
      </c>
      <c r="M2215" s="1" t="str">
        <f>IF(db[[#This Row],[QTY/ CTN]]="","",SUBSTITUTE(SUBSTITUTE(SUBSTITUTE(db[[#This Row],[QTY/ CTN]]," ","_",2),"(",""),")","")&amp;"_")</f>
        <v>836 PCS_</v>
      </c>
      <c r="N2215" s="1">
        <f>IF(db[[#This Row],[H_QTY/ CTN]]="","",SEARCH("_",db[[#This Row],[H_QTY/ CTN]]))</f>
        <v>8</v>
      </c>
      <c r="O2215" s="1">
        <f>IF(db[[#This Row],[H_QTY/ CTN]]="","",LEN(db[[#This Row],[H_QTY/ CTN]]))</f>
        <v>8</v>
      </c>
      <c r="P2215" s="98" t="str">
        <f>IF(db[[#This Row],[H_QTY/ CTN]]="","",LEFT(db[[#This Row],[H_QTY/ CTN]],db[[#This Row],[H_1]]-1))</f>
        <v>836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836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836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pcasekartonkk12993d3tkt3d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2055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1734</v>
      </c>
      <c r="K2216" s="1" t="s">
        <v>2971</v>
      </c>
      <c r="M2216" s="1" t="str">
        <f>IF(db[[#This Row],[QTY/ CTN]]="","",SUBSTITUTE(SUBSTITUTE(SUBSTITUTE(db[[#This Row],[QTY/ CTN]]," ","_",2),"(",""),")","")&amp;"_")</f>
        <v>96 PCS_</v>
      </c>
      <c r="N2216" s="1">
        <f>IF(db[[#This Row],[H_QTY/ CTN]]="","",SEARCH("_",db[[#This Row],[H_QTY/ CTN]]))</f>
        <v>7</v>
      </c>
      <c r="O2216" s="1">
        <f>IF(db[[#This Row],[H_QTY/ CTN]]="","",LEN(db[[#This Row],[H_QTY/ CTN]]))</f>
        <v>7</v>
      </c>
      <c r="P2216" s="98" t="str">
        <f>IF(db[[#This Row],[H_QTY/ CTN]]="","",LEFT(db[[#This Row],[H_QTY/ CTN]],db[[#This Row],[H_1]]-1))</f>
        <v>96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96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96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pcaseklgad1228x20setbt21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1664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1829</v>
      </c>
      <c r="K2217" s="1" t="s">
        <v>2971</v>
      </c>
      <c r="M2217" s="1" t="str">
        <f>IF(db[[#This Row],[QTY/ CTN]]="","",SUBSTITUTE(SUBSTITUTE(SUBSTITUTE(db[[#This Row],[QTY/ CTN]]," ","_",2),"(",""),")","")&amp;"_")</f>
        <v>192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192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192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192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pcaseklgb305cs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2057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1728</v>
      </c>
      <c r="K2218" s="1" t="s">
        <v>2971</v>
      </c>
      <c r="M2218" s="1" t="str">
        <f>IF(db[[#This Row],[QTY/ CTN]]="","",SUBSTITUTE(SUBSTITUTE(SUBSTITUTE(db[[#This Row],[QTY/ CTN]]," ","_",2),"(",""),")","")&amp;"_")</f>
        <v>120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120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120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120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pcasemagnita11908x23puasenterdny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1667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1725</v>
      </c>
      <c r="K2219" s="1" t="s">
        <v>2971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pcasemagnitkt7775x22pubgltbt21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2072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1725</v>
      </c>
      <c r="K2220" s="1" t="s">
        <v>2971</v>
      </c>
      <c r="M2220" s="1" t="str">
        <f>IF(db[[#This Row],[QTY/ CTN]]="","",SUBSTITUTE(SUBSTITUTE(SUBSTITUTE(db[[#This Row],[QTY/ CTN]]," ","_",2),"(",""),")","")&amp;"_")</f>
        <v>144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144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144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pcasemagnits9696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2075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1698</v>
      </c>
      <c r="J2221" s="3" t="s">
        <v>1728</v>
      </c>
      <c r="K2221" s="1" t="s">
        <v>2971</v>
      </c>
      <c r="M2221" s="1" t="str">
        <f>IF(db[[#This Row],[QTY/ CTN]]="","",SUBSTITUTE(SUBSTITUTE(SUBSTITUTE(db[[#This Row],[QTY/ CTN]]," ","_",2),"(",""),")","")&amp;"_")</f>
        <v>120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120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120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120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stamppadhero2460kecil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2127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2279</v>
      </c>
      <c r="J2222" s="3" t="s">
        <v>1782</v>
      </c>
      <c r="K2222" s="1" t="s">
        <v>2978</v>
      </c>
      <c r="M2222" s="1" t="str">
        <f>IF(db[[#This Row],[QTY/ CTN]]="","",SUBSTITUTE(SUBSTITUTE(SUBSTITUTE(db[[#This Row],[QTY/ CTN]]," ","_",2),"(",""),")","")&amp;"_")</f>
        <v>24 LSN_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LSN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LSN</v>
      </c>
      <c r="T2222" s="95">
        <f>IF(db[[#This Row],[QTY/ CTN TG]]="",IF(db[[#This Row],[STN TG]]="","",12),LEFT(db[[#This Row],[QTY/ CTN TG]],SEARCH(" ",db[[#This Row],[QTY/ CTN TG]],1)-1))</f>
        <v>12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288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sipoa8025vtrokecil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2122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1715</v>
      </c>
      <c r="J2223" s="3" t="s">
        <v>2296</v>
      </c>
      <c r="K2223" s="1" t="s">
        <v>2951</v>
      </c>
      <c r="M2223" s="1" t="str">
        <f>IF(db[[#This Row],[QTY/ CTN]]="","",SUBSTITUTE(SUBSTITUTE(SUBSTITUTE(db[[#This Row],[QTY/ CTN]]," ","_",2),"(",""),")","")&amp;"_")</f>
        <v>360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360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360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360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mapbriefbag3080wbiru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2023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1703</v>
      </c>
      <c r="J2224" s="3" t="s">
        <v>1759</v>
      </c>
      <c r="K2224" s="1" t="s">
        <v>2968</v>
      </c>
      <c r="M2224" s="1" t="str">
        <f>IF(db[[#This Row],[QTY/ CTN]]="","",SUBSTITUTE(SUBSTITUTE(SUBSTITUTE(db[[#This Row],[QTY/ CTN]]," ","_",2),"(",""),")","")&amp;"_")</f>
        <v>240 PCS_</v>
      </c>
      <c r="N2224" s="1">
        <f>IF(db[[#This Row],[H_QTY/ CTN]]="","",SEARCH("_",db[[#This Row],[H_QTY/ CTN]]))</f>
        <v>8</v>
      </c>
      <c r="O2224" s="1">
        <f>IF(db[[#This Row],[H_QTY/ CTN]]="","",LEN(db[[#This Row],[H_QTY/ CTN]]))</f>
        <v>8</v>
      </c>
      <c r="P2224" s="98" t="str">
        <f>IF(db[[#This Row],[H_QTY/ CTN]]="","",LEFT(db[[#This Row],[H_QTY/ CTN]],db[[#This Row],[H_1]]-1))</f>
        <v>240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240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dispenserplakband5048l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1936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2280</v>
      </c>
      <c r="J2225" s="3" t="s">
        <v>2308</v>
      </c>
      <c r="K2225" s="1" t="s">
        <v>2956</v>
      </c>
      <c r="M2225" s="1" t="str">
        <f>IF(db[[#This Row],[QTY/ CTN]]="","",SUBSTITUTE(SUBSTITUTE(SUBSTITUTE(db[[#This Row],[QTY/ CTN]]," ","_",2),"(",""),")","")&amp;"_")</f>
        <v>1 PCS_</v>
      </c>
      <c r="N2225" s="1">
        <f>IF(db[[#This Row],[H_QTY/ CTN]]="","",SEARCH("_",db[[#This Row],[H_QTY/ CTN]]))</f>
        <v>6</v>
      </c>
      <c r="O2225" s="1">
        <f>IF(db[[#This Row],[H_QTY/ CTN]]="","",LEN(db[[#This Row],[H_QTY/ CTN]]))</f>
        <v>6</v>
      </c>
      <c r="P2225" s="98" t="str">
        <f>IF(db[[#This Row],[H_QTY/ CTN]]="","",LEFT(db[[#This Row],[H_QTY/ CTN]],db[[#This Row],[H_1]]-1))</f>
        <v>1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mesinlemtembak188jumbo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2038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1730</v>
      </c>
      <c r="K2226" s="1" t="s">
        <v>2965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mesinlemtembak189gow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2039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1730</v>
      </c>
      <c r="K2227" s="1" t="s">
        <v>2965</v>
      </c>
      <c r="M2227" s="1" t="str">
        <f>IF(db[[#This Row],[QTY/ CTN]]="","",SUBSTITUTE(SUBSTITUTE(SUBSTITUTE(db[[#This Row],[QTY/ CTN]]," ","_",2),"(",""),")","")&amp;"_")</f>
        <v>48 PCS_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48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48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48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pitajepangmotifb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2110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2310</v>
      </c>
      <c r="K2228" s="1" t="s">
        <v>2974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pitajepangpolosb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2111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2310</v>
      </c>
      <c r="K2229" s="1" t="s">
        <v>2974</v>
      </c>
      <c r="M2229" s="1" t="str">
        <f>IF(db[[#This Row],[QTY/ CTN]]="","",SUBSTITUTE(SUBSTITUTE(SUBSTITUTE(db[[#This Row],[QTY/ CTN]]," ","_",2),"(",""),")","")&amp;"_")</f>
        <v>40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40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40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pitatarik30renda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2113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2311</v>
      </c>
      <c r="K2230" s="1" t="s">
        <v>2974</v>
      </c>
      <c r="M2230" s="1" t="str">
        <f>IF(db[[#This Row],[QTY/ CTN]]="","",SUBSTITUTE(SUBSTITUTE(SUBSTITUTE(db[[#This Row],[QTY/ CTN]]," ","_",2),"(",""),")","")&amp;"_")</f>
        <v>1200 PCS_</v>
      </c>
      <c r="N2230" s="1">
        <f>IF(db[[#This Row],[H_QTY/ CTN]]="","",SEARCH("_",db[[#This Row],[H_QTY/ CTN]]))</f>
        <v>9</v>
      </c>
      <c r="O2230" s="1">
        <f>IF(db[[#This Row],[H_QTY/ CTN]]="","",LEN(db[[#This Row],[H_QTY/ CTN]]))</f>
        <v>9</v>
      </c>
      <c r="P2230" s="98" t="str">
        <f>IF(db[[#This Row],[H_QTY/ CTN]]="","",LEFT(db[[#This Row],[H_QTY/ CTN]],db[[#This Row],[H_1]]-1))</f>
        <v>1200 PCS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1200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1200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plakbandbening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2115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2280</v>
      </c>
      <c r="J2231" s="3" t="s">
        <v>2312</v>
      </c>
      <c r="K2231" s="1" t="s">
        <v>2956</v>
      </c>
      <c r="M2231" s="1" t="str">
        <f>IF(db[[#This Row],[QTY/ CTN]]="","",SUBSTITUTE(SUBSTITUTE(SUBSTITUTE(db[[#This Row],[QTY/ CTN]]," ","_",2),"(",""),")","")&amp;"_")</f>
        <v>20 ROL_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20 ROL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ROL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20</v>
      </c>
      <c r="Y2231" s="95" t="str">
        <f>IF(db[[#This Row],[STN K]]="",IF(db[[#This Row],[STN TG]]="",db[[#This Row],[STN B]],db[[#This Row],[STN TG]]),db[[#This Row],[STN K]])</f>
        <v>ROL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dispenserpolarbearmn305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2" s="113" t="s">
        <v>5547</v>
      </c>
      <c r="E2232" s="113" t="s">
        <v>5546</v>
      </c>
      <c r="F2232" s="114" t="s">
        <v>5548</v>
      </c>
      <c r="G2232" s="115" t="s">
        <v>1681</v>
      </c>
      <c r="H2232" s="116" t="e">
        <f>IF(db[[#This Row],[NB NOTA_C]]="","",COUNTIF([2]!B_MSK[concat],db[[#This Row],[NB NOTA_C]]))</f>
        <v>#REF!</v>
      </c>
      <c r="I2232" s="117" t="s">
        <v>2271</v>
      </c>
      <c r="J2232" s="112" t="s">
        <v>5549</v>
      </c>
      <c r="K2232" s="115" t="s">
        <v>2956</v>
      </c>
      <c r="L2232" s="3" t="s">
        <v>5650</v>
      </c>
      <c r="M2232" s="112" t="str">
        <f>IF(db[[#This Row],[QTY/ CTN]]="","",SUBSTITUTE(SUBSTITUTE(SUBSTITUTE(db[[#This Row],[QTY/ CTN]]," ","_",2),"(",""),")","")&amp;"_")</f>
        <v>48 BOX_12 LSN_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14</v>
      </c>
      <c r="P2232" s="118" t="str">
        <f>IF(db[[#This Row],[H_QTY/ CTN]]="","",LEFT(db[[#This Row],[H_QTY/ CTN]],db[[#This Row],[H_1]]-1))</f>
        <v>48 BOX</v>
      </c>
      <c r="Q2232" s="118" t="str">
        <f>IF(NOT(db[[#This Row],[H_1]]=db[[#This Row],[H_2]]),MID(db[[#This Row],[H_QTY/ CTN]],db[[#This Row],[H_1]]+1,db[[#This Row],[H_2]]-db[[#This Row],[H_1]]-1),"")</f>
        <v>12 LSN</v>
      </c>
      <c r="R2232" s="118" t="str">
        <f>IF(db[[#This Row],[QTY/ CTN B]]="","",LEFT(db[[#This Row],[QTY/ CTN B]],SEARCH(" ",db[[#This Row],[QTY/ CTN B]],1)-1))</f>
        <v>48</v>
      </c>
      <c r="S2232" s="118" t="str">
        <f>IF(db[[#This Row],[QTY/ CTN B]]="","",RIGHT(db[[#This Row],[QTY/ CTN B]],LEN(db[[#This Row],[QTY/ CTN B]])-SEARCH(" ",db[[#This Row],[QTY/ CTN B]],1)))</f>
        <v>BOX</v>
      </c>
      <c r="T2232" s="118" t="str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6912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pensilcarpenter500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5555</v>
      </c>
      <c r="E2233" s="113" t="s">
        <v>5554</v>
      </c>
      <c r="F2233" s="114"/>
      <c r="G2233" s="115"/>
      <c r="H2233" s="116" t="e">
        <f>IF(db[[#This Row],[NB NOTA_C]]="","",COUNTIF([2]!B_MSK[concat],db[[#This Row],[NB NOTA_C]]))</f>
        <v>#REF!</v>
      </c>
      <c r="I2233" s="117" t="s">
        <v>1719</v>
      </c>
      <c r="J2233" s="112" t="s">
        <v>1750</v>
      </c>
      <c r="K2233" s="115" t="s">
        <v>5553</v>
      </c>
      <c r="L2233" s="112"/>
      <c r="M2233" s="112" t="str">
        <f>IF(db[[#This Row],[QTY/ CTN]]="","",SUBSTITUTE(SUBSTITUTE(SUBSTITUTE(db[[#This Row],[QTY/ CTN]]," ","_",2),"(",""),")","")&amp;"_")</f>
        <v>20 GRS_</v>
      </c>
      <c r="N2233" s="112">
        <f>IF(db[[#This Row],[H_QTY/ CTN]]="","",SEARCH("_",db[[#This Row],[H_QTY/ CTN]]))</f>
        <v>7</v>
      </c>
      <c r="O2233" s="112">
        <f>IF(db[[#This Row],[H_QTY/ CTN]]="","",LEN(db[[#This Row],[H_QTY/ CTN]]))</f>
        <v>7</v>
      </c>
      <c r="P2233" s="118" t="str">
        <f>IF(db[[#This Row],[H_QTY/ CTN]]="","",LEFT(db[[#This Row],[H_QTY/ CTN]],db[[#This Row],[H_1]]-1))</f>
        <v>20 GRS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20</v>
      </c>
      <c r="S2233" s="118" t="str">
        <f>IF(db[[#This Row],[QTY/ CTN B]]="","",RIGHT(db[[#This Row],[QTY/ CTN B]],LEN(db[[#This Row],[QTY/ CTN B]])-SEARCH(" ",db[[#This Row],[QTY/ CTN B]],1)))</f>
        <v>GRS</v>
      </c>
      <c r="T2233" s="118">
        <f>IF(db[[#This Row],[QTY/ CTN TG]]="",IF(db[[#This Row],[STN TG]]="","",12),LEFT(db[[#This Row],[QTY/ CTN TG]],SEARCH(" ",db[[#This Row],[QTY/ CTN TG]],1)-1))</f>
        <v>12</v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3" s="118">
        <f>IF(db[[#This Row],[STN K]]="","",IF(db[[#This Row],[STN TG]]="LSN",12,""))</f>
        <v>12</v>
      </c>
      <c r="W2233" s="118" t="str">
        <f>IF(db[[#This Row],[STN TG]]="LSN","PCS","")</f>
        <v>PCS</v>
      </c>
      <c r="X2233" s="118">
        <f>db[[#This Row],[QTY B]]*IF(db[[#This Row],[QTY TG]]="",1,db[[#This Row],[QTY TG]])*IF(db[[#This Row],[QTY K]]="",1,db[[#This Row],[QTY K]])</f>
        <v>2880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pcasebd933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5563</v>
      </c>
      <c r="E2234" s="113" t="s">
        <v>5562</v>
      </c>
      <c r="F2234" s="114"/>
      <c r="G2234" s="115" t="s">
        <v>1682</v>
      </c>
      <c r="H2234" s="116" t="e">
        <f>IF(db[[#This Row],[NB NOTA_C]]="","",COUNTIF([2]!B_MSK[concat],db[[#This Row],[NB NOTA_C]]))</f>
        <v>#REF!</v>
      </c>
      <c r="I2234" s="117" t="s">
        <v>1688</v>
      </c>
      <c r="J2234" s="112" t="s">
        <v>1843</v>
      </c>
      <c r="K2234" s="115" t="s">
        <v>2971</v>
      </c>
      <c r="L2234" s="112"/>
      <c r="M2234" s="112" t="str">
        <f>IF(db[[#This Row],[QTY/ CTN]]="","",SUBSTITUTE(SUBSTITUTE(SUBSTITUTE(db[[#This Row],[QTY/ CTN]]," ","_",2),"(",""),")","")&amp;"_")</f>
        <v>180 PCS_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180 PCS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180</v>
      </c>
      <c r="S2234" s="118" t="str">
        <f>IF(db[[#This Row],[QTY/ CTN B]]="","",RIGHT(db[[#This Row],[QTY/ CTN B]],LEN(db[[#This Row],[QTY/ CTN B]])-SEARCH(" ",db[[#This Row],[QTY/ CTN B]],1)))</f>
        <v>PCS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180</v>
      </c>
      <c r="Y2234" s="118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karetpentilsuperlegenda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5567</v>
      </c>
      <c r="E2235" s="113" t="s">
        <v>5566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1714</v>
      </c>
      <c r="J2235" s="112" t="s">
        <v>5568</v>
      </c>
      <c r="K2235" s="115" t="s">
        <v>2960</v>
      </c>
      <c r="L2235" s="112"/>
      <c r="M2235" s="112" t="str">
        <f>IF(db[[#This Row],[QTY/ CTN]]="","",SUBSTITUTE(SUBSTITUTE(SUBSTITUTE(db[[#This Row],[QTY/ CTN]]," ","_",2),"(",""),")","")&amp;"_")</f>
        <v>600 BOX_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600 BOX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600</v>
      </c>
      <c r="S2235" s="118" t="str">
        <f>IF(db[[#This Row],[QTY/ CTN B]]="","",RIGHT(db[[#This Row],[QTY/ CTN B]],LEN(db[[#This Row],[QTY/ CTN B]])-SEARCH(" ",db[[#This Row],[QTY/ CTN B]],1)))</f>
        <v>BOX</v>
      </c>
      <c r="T2235" s="118" t="str">
        <f>IF(db[[#This Row],[QTY/ CTN TG]]="",IF(db[[#This Row],[STN TG]]="","",12),LEFT(db[[#This Row],[QTY/ CTN TG]],SEARCH(" ",db[[#This Row],[QTY/ CTN TG]],1)-1))</f>
        <v/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600</v>
      </c>
      <c r="Y2235" s="118" t="str">
        <f>IF(db[[#This Row],[STN K]]="",IF(db[[#This Row],[STN TG]]="",db[[#This Row],[STN B]],db[[#This Row],[STN TG]]),db[[#This Row],[STN K]])</f>
        <v>BOX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gelpenzhixin+refillg5002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5573</v>
      </c>
      <c r="E2236" s="113" t="s">
        <v>5569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2798</v>
      </c>
      <c r="J2236" s="112" t="s">
        <v>1784</v>
      </c>
      <c r="K2236" s="115" t="s">
        <v>2972</v>
      </c>
      <c r="L2236" s="112"/>
      <c r="M2236" s="112" t="str">
        <f>IF(db[[#This Row],[QTY/ CTN]]="","",SUBSTITUTE(SUBSTITUTE(SUBSTITUTE(db[[#This Row],[QTY/ CTN]]," ","_",2),"(",""),")","")&amp;"_")</f>
        <v>120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120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120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1440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mechpen2b20tm01661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5574</v>
      </c>
      <c r="E2237" s="113" t="s">
        <v>5570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1738</v>
      </c>
      <c r="K2237" s="115" t="s">
        <v>2969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mechpen2b20tm01069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5575</v>
      </c>
      <c r="E2238" s="113" t="s">
        <v>5571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2969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gelpentizotg395f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5576</v>
      </c>
      <c r="E2239" s="113" t="s">
        <v>5572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2798</v>
      </c>
      <c r="J2239" s="112" t="s">
        <v>1738</v>
      </c>
      <c r="K2239" s="115" t="s">
        <v>2972</v>
      </c>
      <c r="L2239" s="112"/>
      <c r="M2239" s="112" t="str">
        <f>IF(db[[#This Row],[QTY/ CTN]]="","",SUBSTITUTE(SUBSTITUTE(SUBSTITUTE(db[[#This Row],[QTY/ CTN]]," ","_",2),"(",""),")","")&amp;"_")</f>
        <v>144 LSN_</v>
      </c>
      <c r="N2239" s="112">
        <f>IF(db[[#This Row],[H_QTY/ CTN]]="","",SEARCH("_",db[[#This Row],[H_QTY/ CTN]]))</f>
        <v>8</v>
      </c>
      <c r="O2239" s="112">
        <f>IF(db[[#This Row],[H_QTY/ CTN]]="","",LEN(db[[#This Row],[H_QTY/ CTN]]))</f>
        <v>8</v>
      </c>
      <c r="P2239" s="118" t="str">
        <f>IF(db[[#This Row],[H_QTY/ CTN]]="","",LEFT(db[[#This Row],[H_QTY/ CTN]],db[[#This Row],[H_1]]-1))</f>
        <v>144 LSN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144</v>
      </c>
      <c r="S2239" s="118" t="str">
        <f>IF(db[[#This Row],[QTY/ CTN B]]="","",RIGHT(db[[#This Row],[QTY/ CTN B]],LEN(db[[#This Row],[QTY/ CTN B]])-SEARCH(" ",db[[#This Row],[QTY/ CTN B]],1)))</f>
        <v>LSN</v>
      </c>
      <c r="T2239" s="118">
        <f>IF(db[[#This Row],[QTY/ CTN TG]]="",IF(db[[#This Row],[STN TG]]="","",12),LEFT(db[[#This Row],[QTY/ CTN TG]],SEARCH(" ",db[[#This Row],[QTY/ CTN TG]],1)-1))</f>
        <v>12</v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1728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pcasekodea2020d3ssn3d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5578</v>
      </c>
      <c r="E2240" s="113" t="s">
        <v>5577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5579</v>
      </c>
      <c r="J2240" s="112" t="s">
        <v>1734</v>
      </c>
      <c r="K2240" s="115" t="s">
        <v>2971</v>
      </c>
      <c r="L2240" s="112"/>
      <c r="M2240" s="112" t="str">
        <f>IF(db[[#This Row],[QTY/ CTN]]="","",SUBSTITUTE(SUBSTITUTE(SUBSTITUTE(db[[#This Row],[QTY/ CTN]]," ","_",2),"(",""),")","")&amp;"_")</f>
        <v>96 PCS_</v>
      </c>
      <c r="N2240" s="112">
        <f>IF(db[[#This Row],[H_QTY/ CTN]]="","",SEARCH("_",db[[#This Row],[H_QTY/ CTN]]))</f>
        <v>7</v>
      </c>
      <c r="O2240" s="112">
        <f>IF(db[[#This Row],[H_QTY/ CTN]]="","",LEN(db[[#This Row],[H_QTY/ CTN]]))</f>
        <v>7</v>
      </c>
      <c r="P2240" s="118" t="str">
        <f>IF(db[[#This Row],[H_QTY/ CTN]]="","",LEFT(db[[#This Row],[H_QTY/ CTN]],db[[#This Row],[H_1]]-1))</f>
        <v>96 PCS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96</v>
      </c>
      <c r="S2240" s="118" t="str">
        <f>IF(db[[#This Row],[QTY/ CTN B]]="","",RIGHT(db[[#This Row],[QTY/ CTN B]],LEN(db[[#This Row],[QTY/ CTN B]])-SEARCH(" ",db[[#This Row],[QTY/ CTN B]],1)))</f>
        <v>PCS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96</v>
      </c>
      <c r="Y2240" s="118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isolasifancy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5581</v>
      </c>
      <c r="E2241" s="113" t="s">
        <v>5580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1697</v>
      </c>
      <c r="J2241" s="112" t="s">
        <v>5582</v>
      </c>
      <c r="K2241" s="115" t="s">
        <v>2956</v>
      </c>
      <c r="L2241" s="112"/>
      <c r="M2241" s="112" t="str">
        <f>IF(db[[#This Row],[QTY/ CTN]]="","",SUBSTITUTE(SUBSTITUTE(SUBSTITUTE(db[[#This Row],[QTY/ CTN]]," ","_",2),"(",""),")","")&amp;"_")</f>
        <v>200 SLOP_</v>
      </c>
      <c r="N2241" s="112">
        <f>IF(db[[#This Row],[H_QTY/ CTN]]="","",SEARCH("_",db[[#This Row],[H_QTY/ CTN]]))</f>
        <v>9</v>
      </c>
      <c r="O2241" s="112">
        <f>IF(db[[#This Row],[H_QTY/ CTN]]="","",LEN(db[[#This Row],[H_QTY/ CTN]]))</f>
        <v>9</v>
      </c>
      <c r="P2241" s="118" t="str">
        <f>IF(db[[#This Row],[H_QTY/ CTN]]="","",LEFT(db[[#This Row],[H_QTY/ CTN]],db[[#This Row],[H_1]]-1))</f>
        <v>200 SLOP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200</v>
      </c>
      <c r="S2241" s="118" t="str">
        <f>IF(db[[#This Row],[QTY/ CTN B]]="","",RIGHT(db[[#This Row],[QTY/ CTN B]],LEN(db[[#This Row],[QTY/ CTN B]])-SEARCH(" ",db[[#This Row],[QTY/ CTN B]],1)))</f>
        <v>SLOP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200</v>
      </c>
      <c r="Y2241" s="118" t="str">
        <f>IF(db[[#This Row],[STN K]]="",IF(db[[#This Row],[STN TG]]="",db[[#This Row],[STN B]],db[[#This Row],[STN TG]]),db[[#This Row],[STN K]])</f>
        <v>SLOP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asahantabung231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5584</v>
      </c>
      <c r="E2242" s="113" t="s">
        <v>5583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1715</v>
      </c>
      <c r="J2242" s="112" t="s">
        <v>1728</v>
      </c>
      <c r="K2242" s="115" t="s">
        <v>2942</v>
      </c>
      <c r="L2242" s="112"/>
      <c r="M2242" s="112" t="str">
        <f>IF(db[[#This Row],[QTY/ CTN]]="","",SUBSTITUTE(SUBSTITUTE(SUBSTITUTE(db[[#This Row],[QTY/ CTN]]," ","_",2),"(",""),")","")&amp;"_")</f>
        <v>120 PCS_</v>
      </c>
      <c r="N2242" s="112">
        <f>IF(db[[#This Row],[H_QTY/ CTN]]="","",SEARCH("_",db[[#This Row],[H_QTY/ CTN]]))</f>
        <v>8</v>
      </c>
      <c r="O2242" s="112">
        <f>IF(db[[#This Row],[H_QTY/ CTN]]="","",LEN(db[[#This Row],[H_QTY/ CTN]]))</f>
        <v>8</v>
      </c>
      <c r="P2242" s="118" t="str">
        <f>IF(db[[#This Row],[H_QTY/ CTN]]="","",LEFT(db[[#This Row],[H_QTY/ CTN]],db[[#This Row],[H_1]]-1))</f>
        <v>120 PCS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120</v>
      </c>
      <c r="S2242" s="118" t="str">
        <f>IF(db[[#This Row],[QTY/ CTN B]]="","",RIGHT(db[[#This Row],[QTY/ CTN B]],LEN(db[[#This Row],[QTY/ CTN B]])-SEARCH(" ",db[[#This Row],[QTY/ CTN B]],1)))</f>
        <v>PCS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120</v>
      </c>
      <c r="Y2242" s="118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jarumpentolmika38mm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5586</v>
      </c>
      <c r="E2243" s="113" t="s">
        <v>5585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5587</v>
      </c>
      <c r="J2243" s="112" t="s">
        <v>5588</v>
      </c>
      <c r="K2243" s="115" t="s">
        <v>2958</v>
      </c>
      <c r="L2243" s="112"/>
      <c r="M2243" s="112" t="str">
        <f>IF(db[[#This Row],[QTY/ CTN]]="","",SUBSTITUTE(SUBSTITUTE(SUBSTITUTE(db[[#This Row],[QTY/ CTN]]," ","_",2),"(",""),")","")&amp;"_")</f>
        <v>1000 BOX_</v>
      </c>
      <c r="N2243" s="112">
        <f>IF(db[[#This Row],[H_QTY/ CTN]]="","",SEARCH("_",db[[#This Row],[H_QTY/ CTN]]))</f>
        <v>9</v>
      </c>
      <c r="O2243" s="112">
        <f>IF(db[[#This Row],[H_QTY/ CTN]]="","",LEN(db[[#This Row],[H_QTY/ CTN]]))</f>
        <v>9</v>
      </c>
      <c r="P2243" s="118" t="str">
        <f>IF(db[[#This Row],[H_QTY/ CTN]]="","",LEFT(db[[#This Row],[H_QTY/ CTN]],db[[#This Row],[H_1]]-1))</f>
        <v>1000 BOX</v>
      </c>
      <c r="Q2243" s="118" t="str">
        <f>IF(NOT(db[[#This Row],[H_1]]=db[[#This Row],[H_2]]),MID(db[[#This Row],[H_QTY/ CTN]],db[[#This Row],[H_1]]+1,db[[#This Row],[H_2]]-db[[#This Row],[H_1]]-1),"")</f>
        <v/>
      </c>
      <c r="R2243" s="118" t="str">
        <f>IF(db[[#This Row],[QTY/ CTN B]]="","",LEFT(db[[#This Row],[QTY/ CTN B]],SEARCH(" ",db[[#This Row],[QTY/ CTN B]],1)-1))</f>
        <v>1000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/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1000</v>
      </c>
      <c r="Y2243" s="118" t="str">
        <f>IF(db[[#This Row],[STN K]]="",IF(db[[#This Row],[STN TG]]="",db[[#This Row],[STN B]],db[[#This Row],[STN TG]]),db[[#This Row],[STN K]])</f>
        <v>BOX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garisanset20cmpayups8801dino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5597</v>
      </c>
      <c r="E2244" s="113" t="s">
        <v>5589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1698</v>
      </c>
      <c r="J2244" s="112" t="s">
        <v>5604</v>
      </c>
      <c r="K2244" s="115" t="s">
        <v>2953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garisanset20cmpayups8802astro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5598</v>
      </c>
      <c r="E2245" s="113" t="s">
        <v>5590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5604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garisanset20cmpayups8803milk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5599</v>
      </c>
      <c r="E2246" s="113" t="s">
        <v>5591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5604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garisanset20cmpayups8804bear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5600</v>
      </c>
      <c r="E2247" s="113" t="s">
        <v>5592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5604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garisanset20cmpayups8805lucu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5601</v>
      </c>
      <c r="E2248" s="113" t="s">
        <v>5593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5604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garisanset20cmps9810unicorn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5605</v>
      </c>
      <c r="E2249" s="113" t="s">
        <v>5594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5604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garisanset20cmps9811bt21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5602</v>
      </c>
      <c r="E2250" s="113" t="s">
        <v>5595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5604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garisanset20cmps9812d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5603</v>
      </c>
      <c r="E2251" s="113" t="s">
        <v>5596</v>
      </c>
      <c r="F2251" s="114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1698</v>
      </c>
      <c r="J2251" s="112" t="s">
        <v>5604</v>
      </c>
      <c r="K2251" s="115" t="s">
        <v>2953</v>
      </c>
      <c r="L2251" s="112"/>
      <c r="M2251" s="112" t="str">
        <f>IF(db[[#This Row],[QTY/ CTN]]="","",SUBSTITUTE(SUBSTITUTE(SUBSTITUTE(db[[#This Row],[QTY/ CTN]]," ","_",2),"(",""),")","")&amp;"_")</f>
        <v>16 BOX_40 PCS_</v>
      </c>
      <c r="N2251" s="112">
        <f>IF(db[[#This Row],[H_QTY/ CTN]]="","",SEARCH("_",db[[#This Row],[H_QTY/ CTN]]))</f>
        <v>7</v>
      </c>
      <c r="O2251" s="112">
        <f>IF(db[[#This Row],[H_QTY/ CTN]]="","",LEN(db[[#This Row],[H_QTY/ CTN]]))</f>
        <v>14</v>
      </c>
      <c r="P2251" s="118" t="str">
        <f>IF(db[[#This Row],[H_QTY/ CTN]]="","",LEFT(db[[#This Row],[H_QTY/ CTN]],db[[#This Row],[H_1]]-1))</f>
        <v>16 BOX</v>
      </c>
      <c r="Q2251" s="118" t="str">
        <f>IF(NOT(db[[#This Row],[H_1]]=db[[#This Row],[H_2]]),MID(db[[#This Row],[H_QTY/ CTN]],db[[#This Row],[H_1]]+1,db[[#This Row],[H_2]]-db[[#This Row],[H_1]]-1),"")</f>
        <v>40 PCS</v>
      </c>
      <c r="R2251" s="118" t="str">
        <f>IF(db[[#This Row],[QTY/ CTN B]]="","",LEFT(db[[#This Row],[QTY/ CTN B]],SEARCH(" ",db[[#This Row],[QTY/ CTN B]],1)-1))</f>
        <v>16</v>
      </c>
      <c r="S2251" s="118" t="str">
        <f>IF(db[[#This Row],[QTY/ CTN B]]="","",RIGHT(db[[#This Row],[QTY/ CTN B]],LEN(db[[#This Row],[QTY/ CTN B]])-SEARCH(" ",db[[#This Row],[QTY/ CTN B]],1)))</f>
        <v>BOX</v>
      </c>
      <c r="T2251" s="118" t="str">
        <f>IF(db[[#This Row],[QTY/ CTN TG]]="",IF(db[[#This Row],[STN TG]]="","",12),LEFT(db[[#This Row],[QTY/ CTN TG]],SEARCH(" ",db[[#This Row],[QTY/ CTN TG]],1)-1))</f>
        <v>40</v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640</v>
      </c>
      <c r="Y2251" s="118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112" t="str">
        <f>LOWER(SUBSTITUTE(SUBSTITUTE(SUBSTITUTE(SUBSTITUTE(SUBSTITUTE(SUBSTITUTE(db[[#This Row],[NB BM]]," ",),".",""),"-",""),"(",""),")",""),"/",""))</f>
        <v>pcasebd19126</v>
      </c>
      <c r="B225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2" s="113" t="s">
        <v>5607</v>
      </c>
      <c r="E2252" s="113" t="s">
        <v>5606</v>
      </c>
      <c r="F2252" s="56"/>
      <c r="G2252" s="115" t="s">
        <v>1682</v>
      </c>
      <c r="H2252" s="116" t="e">
        <f>IF(db[[#This Row],[NB NOTA_C]]="","",COUNTIF([2]!B_MSK[concat],db[[#This Row],[NB NOTA_C]]))</f>
        <v>#REF!</v>
      </c>
      <c r="I2252" s="117" t="s">
        <v>2798</v>
      </c>
      <c r="J2252" s="112" t="s">
        <v>1843</v>
      </c>
      <c r="K2252" s="115" t="s">
        <v>2971</v>
      </c>
      <c r="L2252" s="112"/>
      <c r="M2252" s="112" t="str">
        <f>IF(db[[#This Row],[QTY/ CTN]]="","",SUBSTITUTE(SUBSTITUTE(SUBSTITUTE(db[[#This Row],[QTY/ CTN]]," ","_",2),"(",""),")","")&amp;"_")</f>
        <v>180 PCS_</v>
      </c>
      <c r="N2252" s="112">
        <f>IF(db[[#This Row],[H_QTY/ CTN]]="","",SEARCH("_",db[[#This Row],[H_QTY/ CTN]]))</f>
        <v>8</v>
      </c>
      <c r="O2252" s="112">
        <f>IF(db[[#This Row],[H_QTY/ CTN]]="","",LEN(db[[#This Row],[H_QTY/ CTN]]))</f>
        <v>8</v>
      </c>
      <c r="P2252" s="118" t="str">
        <f>IF(db[[#This Row],[H_QTY/ CTN]]="","",LEFT(db[[#This Row],[H_QTY/ CTN]],db[[#This Row],[H_1]]-1))</f>
        <v>180 PCS</v>
      </c>
      <c r="Q2252" s="118" t="str">
        <f>IF(NOT(db[[#This Row],[H_1]]=db[[#This Row],[H_2]]),MID(db[[#This Row],[H_QTY/ CTN]],db[[#This Row],[H_1]]+1,db[[#This Row],[H_2]]-db[[#This Row],[H_1]]-1),"")</f>
        <v/>
      </c>
      <c r="R2252" s="118" t="str">
        <f>IF(db[[#This Row],[QTY/ CTN B]]="","",LEFT(db[[#This Row],[QTY/ CTN B]],SEARCH(" ",db[[#This Row],[QTY/ CTN B]],1)-1))</f>
        <v>180</v>
      </c>
      <c r="S2252" s="118" t="str">
        <f>IF(db[[#This Row],[QTY/ CTN B]]="","",RIGHT(db[[#This Row],[QTY/ CTN B]],LEN(db[[#This Row],[QTY/ CTN B]])-SEARCH(" ",db[[#This Row],[QTY/ CTN B]],1)))</f>
        <v>PCS</v>
      </c>
      <c r="T2252" s="118" t="str">
        <f>IF(db[[#This Row],[QTY/ CTN TG]]="",IF(db[[#This Row],[STN TG]]="","",12),LEFT(db[[#This Row],[QTY/ CTN TG]],SEARCH(" ",db[[#This Row],[QTY/ CTN TG]],1)-1))</f>
        <v/>
      </c>
      <c r="U225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118" t="str">
        <f>IF(db[[#This Row],[STN K]]="","",IF(db[[#This Row],[STN TG]]="LSN",12,""))</f>
        <v/>
      </c>
      <c r="W2252" s="118" t="str">
        <f>IF(db[[#This Row],[STN TG]]="LSN","PCS","")</f>
        <v/>
      </c>
      <c r="X2252" s="118">
        <f>db[[#This Row],[QTY B]]*IF(db[[#This Row],[QTY TG]]="",1,db[[#This Row],[QTY TG]])*IF(db[[#This Row],[QTY K]]="",1,db[[#This Row],[QTY K]])</f>
        <v>180</v>
      </c>
      <c r="Y2252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56" priority="29"/>
  </conditionalFormatting>
  <conditionalFormatting sqref="D1:D1048576">
    <cfRule type="duplicateValues" dxfId="55" priority="32"/>
  </conditionalFormatting>
  <conditionalFormatting sqref="E1:E1048576">
    <cfRule type="duplicateValues" dxfId="54" priority="35"/>
  </conditionalFormatting>
  <conditionalFormatting sqref="L957:O1131 L2:O955 L1133:O2147">
    <cfRule type="duplicateValues" dxfId="53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5132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2023-02-15T09:26:28Z</dcterms:modified>
</cp:coreProperties>
</file>