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 tabRatio="756" firstSheet="4" activeTab="5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</externalReferences>
  <definedNames>
    <definedName name="_xlnm._FilterDatabase" localSheetId="3" hidden="1">'REKAP REKENING KORAN'!$A$4:$J$31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PENJUALAN'!$B$1:$L$206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KORAN'!$A$4:$J$31</definedName>
    <definedName name="Z_BE90C906_DD41_47D5_AC7B_96F7A4C7F4EE_.wvu.PrintArea" localSheetId="6" hidden="1">'REKAP PENJUALAN'!$B$1:$L$206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I37" i="6" l="1"/>
  <c r="J37" i="6"/>
  <c r="H37" i="6"/>
  <c r="J36" i="6" l="1"/>
  <c r="K36" i="6"/>
  <c r="L36" i="6" s="1"/>
  <c r="M36" i="6"/>
  <c r="K37" i="6"/>
  <c r="L37" i="6" s="1"/>
  <c r="M37" i="6"/>
  <c r="J32" i="6"/>
  <c r="K32" i="6"/>
  <c r="L32" i="6" s="1"/>
  <c r="M32" i="6"/>
  <c r="J33" i="6"/>
  <c r="K33" i="6" s="1"/>
  <c r="L33" i="6" s="1"/>
  <c r="M33" i="6"/>
  <c r="J34" i="6"/>
  <c r="K34" i="6" s="1"/>
  <c r="L34" i="6" s="1"/>
  <c r="M34" i="6"/>
  <c r="J35" i="6"/>
  <c r="K35" i="6" s="1"/>
  <c r="L35" i="6" s="1"/>
  <c r="M35" i="6"/>
  <c r="J73" i="6" l="1"/>
  <c r="K73" i="6"/>
  <c r="L73" i="6" s="1"/>
  <c r="M73" i="6"/>
  <c r="J24" i="6"/>
  <c r="K24" i="6" s="1"/>
  <c r="L24" i="6" s="1"/>
  <c r="M24" i="6"/>
  <c r="J25" i="6"/>
  <c r="K25" i="6" s="1"/>
  <c r="L25" i="6" s="1"/>
  <c r="M25" i="6"/>
  <c r="J26" i="6"/>
  <c r="K26" i="6" s="1"/>
  <c r="L26" i="6" s="1"/>
  <c r="M26" i="6"/>
  <c r="J27" i="6"/>
  <c r="K27" i="6" s="1"/>
  <c r="L27" i="6" s="1"/>
  <c r="M27" i="6"/>
  <c r="J28" i="6"/>
  <c r="K28" i="6" s="1"/>
  <c r="L28" i="6" s="1"/>
  <c r="M28" i="6"/>
  <c r="J29" i="6"/>
  <c r="K29" i="6" s="1"/>
  <c r="L29" i="6" s="1"/>
  <c r="M29" i="6"/>
  <c r="J30" i="6"/>
  <c r="K30" i="6" s="1"/>
  <c r="L30" i="6" s="1"/>
  <c r="M30" i="6"/>
  <c r="J31" i="6"/>
  <c r="K31" i="6" s="1"/>
  <c r="L31" i="6" s="1"/>
  <c r="M31" i="6"/>
  <c r="J44" i="6"/>
  <c r="K44" i="6" s="1"/>
  <c r="L44" i="6" s="1"/>
  <c r="M44" i="6"/>
  <c r="J45" i="6"/>
  <c r="K45" i="6" s="1"/>
  <c r="L45" i="6" s="1"/>
  <c r="M45" i="6"/>
  <c r="J65" i="6"/>
  <c r="K65" i="6" s="1"/>
  <c r="L65" i="6" s="1"/>
  <c r="M65" i="6"/>
  <c r="J66" i="6"/>
  <c r="K66" i="6"/>
  <c r="L66" i="6" s="1"/>
  <c r="M66" i="6"/>
  <c r="J67" i="6"/>
  <c r="K67" i="6" s="1"/>
  <c r="L67" i="6" s="1"/>
  <c r="M67" i="6"/>
  <c r="J68" i="6"/>
  <c r="K68" i="6" s="1"/>
  <c r="L68" i="6" s="1"/>
  <c r="M68" i="6"/>
  <c r="J69" i="6"/>
  <c r="K69" i="6" s="1"/>
  <c r="L69" i="6" s="1"/>
  <c r="M69" i="6"/>
  <c r="J21" i="6" l="1"/>
  <c r="K21" i="6" s="1"/>
  <c r="L21" i="6" s="1"/>
  <c r="M21" i="6"/>
  <c r="J22" i="6"/>
  <c r="K22" i="6" s="1"/>
  <c r="L22" i="6" s="1"/>
  <c r="M22" i="6"/>
  <c r="J23" i="6"/>
  <c r="K23" i="6" s="1"/>
  <c r="L23" i="6" s="1"/>
  <c r="M23" i="6"/>
  <c r="J70" i="6" l="1"/>
  <c r="K70" i="6" s="1"/>
  <c r="L70" i="6" s="1"/>
  <c r="M70" i="6"/>
  <c r="J20" i="6"/>
  <c r="K20" i="6" s="1"/>
  <c r="L20" i="6" s="1"/>
  <c r="M20" i="6"/>
  <c r="J64" i="6"/>
  <c r="K64" i="6" s="1"/>
  <c r="L64" i="6" s="1"/>
  <c r="M64" i="6"/>
  <c r="J8" i="6" l="1"/>
  <c r="K8" i="6"/>
  <c r="L8" i="6" s="1"/>
  <c r="M8" i="6"/>
  <c r="J10" i="6"/>
  <c r="K10" i="6" s="1"/>
  <c r="L10" i="6" s="1"/>
  <c r="M10" i="6"/>
  <c r="J11" i="6"/>
  <c r="K11" i="6" s="1"/>
  <c r="L11" i="6" s="1"/>
  <c r="M11" i="6"/>
  <c r="J12" i="6"/>
  <c r="K12" i="6" s="1"/>
  <c r="L12" i="6" s="1"/>
  <c r="M12" i="6"/>
  <c r="J13" i="6"/>
  <c r="K13" i="6" s="1"/>
  <c r="L13" i="6" s="1"/>
  <c r="M13" i="6"/>
  <c r="J14" i="6"/>
  <c r="K14" i="6" s="1"/>
  <c r="L14" i="6" s="1"/>
  <c r="M14" i="6"/>
  <c r="J15" i="6"/>
  <c r="K15" i="6" s="1"/>
  <c r="L15" i="6" s="1"/>
  <c r="M15" i="6"/>
  <c r="J16" i="6"/>
  <c r="K16" i="6" s="1"/>
  <c r="L16" i="6" s="1"/>
  <c r="M16" i="6"/>
  <c r="J17" i="6"/>
  <c r="K17" i="6" s="1"/>
  <c r="L17" i="6" s="1"/>
  <c r="M17" i="6"/>
  <c r="J18" i="6"/>
  <c r="K18" i="6" s="1"/>
  <c r="L18" i="6" s="1"/>
  <c r="M18" i="6"/>
  <c r="J19" i="6"/>
  <c r="K19" i="6" s="1"/>
  <c r="L19" i="6" s="1"/>
  <c r="M19" i="6"/>
  <c r="J41" i="6"/>
  <c r="K41" i="6" s="1"/>
  <c r="L41" i="6" s="1"/>
  <c r="M41" i="6"/>
  <c r="J42" i="6"/>
  <c r="K42" i="6" s="1"/>
  <c r="L42" i="6" s="1"/>
  <c r="M42" i="6"/>
  <c r="J43" i="6"/>
  <c r="K43" i="6" s="1"/>
  <c r="L43" i="6" s="1"/>
  <c r="M43" i="6"/>
  <c r="J47" i="6"/>
  <c r="K47" i="6" s="1"/>
  <c r="L47" i="6" s="1"/>
  <c r="M47" i="6"/>
  <c r="J48" i="6"/>
  <c r="K48" i="6" s="1"/>
  <c r="L48" i="6" s="1"/>
  <c r="M48" i="6"/>
  <c r="J49" i="6"/>
  <c r="K49" i="6" s="1"/>
  <c r="L49" i="6" s="1"/>
  <c r="M49" i="6"/>
  <c r="J50" i="6"/>
  <c r="K50" i="6" s="1"/>
  <c r="L50" i="6" s="1"/>
  <c r="M50" i="6"/>
  <c r="J51" i="6"/>
  <c r="K51" i="6" s="1"/>
  <c r="L51" i="6" s="1"/>
  <c r="M51" i="6"/>
  <c r="J52" i="6"/>
  <c r="K52" i="6" s="1"/>
  <c r="L52" i="6" s="1"/>
  <c r="M52" i="6"/>
  <c r="J53" i="6"/>
  <c r="K53" i="6" s="1"/>
  <c r="L53" i="6" s="1"/>
  <c r="M53" i="6"/>
  <c r="J54" i="6"/>
  <c r="K54" i="6" s="1"/>
  <c r="L54" i="6" s="1"/>
  <c r="M54" i="6"/>
  <c r="J55" i="6"/>
  <c r="K55" i="6" s="1"/>
  <c r="L55" i="6" s="1"/>
  <c r="M55" i="6"/>
  <c r="J56" i="6"/>
  <c r="K56" i="6" s="1"/>
  <c r="L56" i="6" s="1"/>
  <c r="M56" i="6"/>
  <c r="J57" i="6"/>
  <c r="K57" i="6" s="1"/>
  <c r="L57" i="6" s="1"/>
  <c r="M57" i="6"/>
  <c r="J58" i="6"/>
  <c r="K58" i="6" s="1"/>
  <c r="L58" i="6" s="1"/>
  <c r="M58" i="6"/>
  <c r="J59" i="6"/>
  <c r="K59" i="6" s="1"/>
  <c r="L59" i="6" s="1"/>
  <c r="M59" i="6"/>
  <c r="J60" i="6"/>
  <c r="K60" i="6" s="1"/>
  <c r="L60" i="6" s="1"/>
  <c r="M60" i="6"/>
  <c r="J61" i="6"/>
  <c r="K61" i="6" s="1"/>
  <c r="L61" i="6" s="1"/>
  <c r="M61" i="6"/>
  <c r="J62" i="6"/>
  <c r="K62" i="6" s="1"/>
  <c r="L62" i="6" s="1"/>
  <c r="M62" i="6"/>
  <c r="D395" i="10" l="1"/>
  <c r="E395" i="10"/>
  <c r="F395" i="10"/>
  <c r="G395" i="10"/>
  <c r="H395" i="10"/>
  <c r="I395" i="10"/>
  <c r="J395" i="10"/>
  <c r="K395" i="10"/>
  <c r="L395" i="10"/>
  <c r="M395" i="10"/>
  <c r="N395" i="10"/>
  <c r="O395" i="10"/>
  <c r="P395" i="10"/>
  <c r="Q395" i="10"/>
  <c r="R395" i="10"/>
  <c r="D393" i="10"/>
  <c r="E393" i="10"/>
  <c r="F393" i="10"/>
  <c r="G393" i="10"/>
  <c r="H393" i="10"/>
  <c r="I393" i="10"/>
  <c r="J393" i="10"/>
  <c r="K393" i="10"/>
  <c r="L393" i="10"/>
  <c r="M393" i="10"/>
  <c r="N393" i="10"/>
  <c r="O393" i="10"/>
  <c r="P393" i="10"/>
  <c r="Q393" i="10"/>
  <c r="R393" i="10"/>
  <c r="D360" i="10"/>
  <c r="E360" i="10"/>
  <c r="F360" i="10"/>
  <c r="G360" i="10"/>
  <c r="H360" i="10"/>
  <c r="I360" i="10"/>
  <c r="J360" i="10"/>
  <c r="K360" i="10"/>
  <c r="L360" i="10"/>
  <c r="M360" i="10"/>
  <c r="N360" i="10"/>
  <c r="O360" i="10"/>
  <c r="P360" i="10"/>
  <c r="Q360" i="10"/>
  <c r="R360" i="10"/>
  <c r="D328" i="10"/>
  <c r="E328" i="10"/>
  <c r="F328" i="10"/>
  <c r="G328" i="10"/>
  <c r="H328" i="10"/>
  <c r="I328" i="10"/>
  <c r="J328" i="10"/>
  <c r="K328" i="10"/>
  <c r="L328" i="10"/>
  <c r="M328" i="10"/>
  <c r="N328" i="10"/>
  <c r="O328" i="10"/>
  <c r="P328" i="10"/>
  <c r="Q328" i="10"/>
  <c r="R328" i="10"/>
  <c r="D295" i="10"/>
  <c r="E295" i="10"/>
  <c r="F295" i="10"/>
  <c r="G295" i="10"/>
  <c r="H295" i="10"/>
  <c r="I295" i="10"/>
  <c r="J295" i="10"/>
  <c r="K295" i="10"/>
  <c r="L295" i="10"/>
  <c r="M295" i="10"/>
  <c r="N295" i="10"/>
  <c r="O295" i="10"/>
  <c r="P295" i="10"/>
  <c r="Q295" i="10"/>
  <c r="R295" i="10"/>
  <c r="C295" i="10"/>
  <c r="D263" i="10"/>
  <c r="E263" i="10"/>
  <c r="F263" i="10"/>
  <c r="G263" i="10"/>
  <c r="H263" i="10"/>
  <c r="I263" i="10"/>
  <c r="J263" i="10"/>
  <c r="K263" i="10"/>
  <c r="L263" i="10"/>
  <c r="M263" i="10"/>
  <c r="N263" i="10"/>
  <c r="O263" i="10"/>
  <c r="P263" i="10"/>
  <c r="Q263" i="10"/>
  <c r="R263" i="10"/>
  <c r="D230" i="10"/>
  <c r="E230" i="10"/>
  <c r="F230" i="10"/>
  <c r="G230" i="10"/>
  <c r="H230" i="10"/>
  <c r="I230" i="10"/>
  <c r="J230" i="10"/>
  <c r="K230" i="10"/>
  <c r="L230" i="10"/>
  <c r="M230" i="10"/>
  <c r="N230" i="10"/>
  <c r="O230" i="10"/>
  <c r="P230" i="10"/>
  <c r="Q230" i="10"/>
  <c r="R230" i="10"/>
  <c r="D197" i="10"/>
  <c r="E197" i="10"/>
  <c r="F197" i="10"/>
  <c r="G197" i="10"/>
  <c r="H197" i="10"/>
  <c r="I197" i="10"/>
  <c r="J197" i="10"/>
  <c r="K197" i="10"/>
  <c r="L197" i="10"/>
  <c r="M197" i="10"/>
  <c r="N197" i="10"/>
  <c r="O197" i="10"/>
  <c r="P197" i="10"/>
  <c r="Q197" i="10"/>
  <c r="R197" i="10"/>
  <c r="D165" i="10"/>
  <c r="E165" i="10"/>
  <c r="F165" i="10"/>
  <c r="G165" i="10"/>
  <c r="H165" i="10"/>
  <c r="I165" i="10"/>
  <c r="J165" i="10"/>
  <c r="K165" i="10"/>
  <c r="L165" i="10"/>
  <c r="M165" i="10"/>
  <c r="N165" i="10"/>
  <c r="O165" i="10"/>
  <c r="P165" i="10"/>
  <c r="Q165" i="10"/>
  <c r="R165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P132" i="10"/>
  <c r="Q132" i="10"/>
  <c r="R132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C100" i="10"/>
  <c r="J2428" i="7" l="1"/>
  <c r="K2428" i="7"/>
  <c r="I2428" i="7"/>
  <c r="I2427" i="7"/>
  <c r="J2427" i="7" s="1"/>
  <c r="I2426" i="7"/>
  <c r="J2426" i="7" s="1"/>
  <c r="I2425" i="7"/>
  <c r="J2425" i="7" s="1"/>
  <c r="I2424" i="7"/>
  <c r="J2424" i="7" s="1"/>
  <c r="I2423" i="7"/>
  <c r="J2423" i="7" s="1"/>
  <c r="I2422" i="7"/>
  <c r="J2422" i="7" s="1"/>
  <c r="I2421" i="7"/>
  <c r="J2421" i="7" s="1"/>
  <c r="I2420" i="7"/>
  <c r="J2420" i="7" s="1"/>
  <c r="I2419" i="7"/>
  <c r="J2419" i="7" s="1"/>
  <c r="I2418" i="7"/>
  <c r="J2418" i="7" s="1"/>
  <c r="I2417" i="7"/>
  <c r="J2417" i="7" s="1"/>
  <c r="I2416" i="7"/>
  <c r="J2416" i="7" s="1"/>
  <c r="I2415" i="7"/>
  <c r="J2415" i="7" s="1"/>
  <c r="I2414" i="7"/>
  <c r="J2414" i="7" s="1"/>
  <c r="I2413" i="7"/>
  <c r="J2413" i="7" s="1"/>
  <c r="I2412" i="7"/>
  <c r="J2412" i="7" s="1"/>
  <c r="I2411" i="7"/>
  <c r="J2411" i="7" s="1"/>
  <c r="I2410" i="7"/>
  <c r="J2410" i="7" s="1"/>
  <c r="I2409" i="7"/>
  <c r="J2409" i="7" s="1"/>
  <c r="I2408" i="7"/>
  <c r="J2408" i="7" s="1"/>
  <c r="I2407" i="7"/>
  <c r="J2407" i="7" s="1"/>
  <c r="I2406" i="7"/>
  <c r="J2406" i="7" s="1"/>
  <c r="I2405" i="7"/>
  <c r="J2405" i="7" s="1"/>
  <c r="I2404" i="7"/>
  <c r="J2404" i="7" s="1"/>
  <c r="I2403" i="7"/>
  <c r="J2403" i="7" s="1"/>
  <c r="I2402" i="7"/>
  <c r="J2402" i="7" s="1"/>
  <c r="I2401" i="7"/>
  <c r="J2401" i="7" s="1"/>
  <c r="I2400" i="7"/>
  <c r="J2400" i="7" s="1"/>
  <c r="I2399" i="7"/>
  <c r="J2399" i="7" s="1"/>
  <c r="I2398" i="7"/>
  <c r="J2398" i="7" s="1"/>
  <c r="I2397" i="7"/>
  <c r="J2397" i="7" s="1"/>
  <c r="I2396" i="7"/>
  <c r="J2396" i="7" s="1"/>
  <c r="I2395" i="7"/>
  <c r="J2395" i="7" s="1"/>
  <c r="I2394" i="7"/>
  <c r="J2394" i="7" s="1"/>
  <c r="I2393" i="7"/>
  <c r="J2393" i="7" s="1"/>
  <c r="I2392" i="7"/>
  <c r="J2392" i="7" s="1"/>
  <c r="I2391" i="7"/>
  <c r="J2391" i="7" s="1"/>
  <c r="I2390" i="7"/>
  <c r="J2390" i="7" s="1"/>
  <c r="I2389" i="7"/>
  <c r="J2389" i="7" s="1"/>
  <c r="I2388" i="7"/>
  <c r="J2388" i="7" s="1"/>
  <c r="I2387" i="7"/>
  <c r="J2387" i="7" s="1"/>
  <c r="I2386" i="7"/>
  <c r="J2386" i="7" s="1"/>
  <c r="I2385" i="7"/>
  <c r="J2385" i="7" s="1"/>
  <c r="I2384" i="7"/>
  <c r="J2384" i="7" s="1"/>
  <c r="I2383" i="7"/>
  <c r="J2383" i="7" s="1"/>
  <c r="I2382" i="7"/>
  <c r="J2382" i="7" s="1"/>
  <c r="I2381" i="7"/>
  <c r="J2381" i="7" s="1"/>
  <c r="I2380" i="7"/>
  <c r="J2380" i="7" s="1"/>
  <c r="I2379" i="7"/>
  <c r="J2379" i="7" s="1"/>
  <c r="I2378" i="7"/>
  <c r="J2378" i="7" s="1"/>
  <c r="I2377" i="7"/>
  <c r="J2377" i="7" s="1"/>
  <c r="I2376" i="7"/>
  <c r="J2376" i="7" s="1"/>
  <c r="I2375" i="7"/>
  <c r="J2375" i="7" s="1"/>
  <c r="I2374" i="7"/>
  <c r="J2374" i="7" s="1"/>
  <c r="I2373" i="7"/>
  <c r="J2373" i="7" s="1"/>
  <c r="I2372" i="7"/>
  <c r="J2372" i="7" s="1"/>
  <c r="I2371" i="7"/>
  <c r="J2371" i="7" s="1"/>
  <c r="I2370" i="7"/>
  <c r="J2370" i="7" s="1"/>
  <c r="I2369" i="7"/>
  <c r="J2369" i="7" s="1"/>
  <c r="I2368" i="7"/>
  <c r="J2368" i="7" s="1"/>
  <c r="I2367" i="7"/>
  <c r="J2367" i="7" s="1"/>
  <c r="I2366" i="7"/>
  <c r="J2366" i="7" s="1"/>
  <c r="I2365" i="7"/>
  <c r="J2365" i="7" s="1"/>
  <c r="I2364" i="7"/>
  <c r="J2364" i="7" s="1"/>
  <c r="I2363" i="7"/>
  <c r="J2363" i="7" s="1"/>
  <c r="I2362" i="7"/>
  <c r="J2362" i="7" s="1"/>
  <c r="I2361" i="7"/>
  <c r="J2361" i="7" s="1"/>
  <c r="I2360" i="7"/>
  <c r="J2360" i="7" s="1"/>
  <c r="I2359" i="7"/>
  <c r="J2359" i="7" s="1"/>
  <c r="I2358" i="7"/>
  <c r="J2358" i="7" s="1"/>
  <c r="I2357" i="7"/>
  <c r="J2357" i="7" s="1"/>
  <c r="I2356" i="7"/>
  <c r="J2356" i="7" s="1"/>
  <c r="I2355" i="7"/>
  <c r="J2355" i="7" s="1"/>
  <c r="I2354" i="7"/>
  <c r="J2354" i="7" s="1"/>
  <c r="I2353" i="7"/>
  <c r="J2353" i="7" s="1"/>
  <c r="I2352" i="7"/>
  <c r="J2352" i="7" s="1"/>
  <c r="I2351" i="7"/>
  <c r="J2351" i="7" s="1"/>
  <c r="I2350" i="7"/>
  <c r="J2350" i="7" s="1"/>
  <c r="I2349" i="7"/>
  <c r="J2349" i="7" s="1"/>
  <c r="I2348" i="7"/>
  <c r="J2348" i="7" s="1"/>
  <c r="I2347" i="7"/>
  <c r="J2347" i="7" s="1"/>
  <c r="I2346" i="7"/>
  <c r="J2346" i="7" s="1"/>
  <c r="J2345" i="7"/>
  <c r="I2345" i="7"/>
  <c r="I2344" i="7"/>
  <c r="J2344" i="7" s="1"/>
  <c r="I2343" i="7"/>
  <c r="J2343" i="7" s="1"/>
  <c r="I2342" i="7"/>
  <c r="J2342" i="7" s="1"/>
  <c r="I2341" i="7"/>
  <c r="J2341" i="7" s="1"/>
  <c r="I2340" i="7"/>
  <c r="J2340" i="7" s="1"/>
  <c r="I2339" i="7"/>
  <c r="J2339" i="7" s="1"/>
  <c r="I2338" i="7"/>
  <c r="J2338" i="7" s="1"/>
  <c r="J2337" i="7"/>
  <c r="I2337" i="7"/>
  <c r="I2336" i="7"/>
  <c r="J2336" i="7" s="1"/>
  <c r="I2335" i="7"/>
  <c r="J2335" i="7" s="1"/>
  <c r="I2334" i="7"/>
  <c r="J2334" i="7" s="1"/>
  <c r="I2333" i="7"/>
  <c r="J2333" i="7" s="1"/>
  <c r="I2332" i="7"/>
  <c r="J2332" i="7" s="1"/>
  <c r="I2331" i="7"/>
  <c r="J2331" i="7" s="1"/>
  <c r="I2330" i="7"/>
  <c r="J2330" i="7" s="1"/>
  <c r="J2329" i="7"/>
  <c r="I2329" i="7"/>
  <c r="I2328" i="7"/>
  <c r="J2328" i="7" s="1"/>
  <c r="I2327" i="7"/>
  <c r="J2327" i="7" s="1"/>
  <c r="I2326" i="7"/>
  <c r="J2326" i="7" s="1"/>
  <c r="I2325" i="7"/>
  <c r="J2325" i="7" s="1"/>
  <c r="I2324" i="7"/>
  <c r="J2324" i="7" s="1"/>
  <c r="I2323" i="7"/>
  <c r="J2323" i="7" s="1"/>
  <c r="I2322" i="7"/>
  <c r="J2322" i="7" s="1"/>
  <c r="J2321" i="7"/>
  <c r="I2321" i="7"/>
  <c r="I2320" i="7"/>
  <c r="J2320" i="7" s="1"/>
  <c r="I2319" i="7"/>
  <c r="J2319" i="7" s="1"/>
  <c r="I2318" i="7"/>
  <c r="J2318" i="7" s="1"/>
  <c r="I2317" i="7"/>
  <c r="J2317" i="7" s="1"/>
  <c r="I2316" i="7"/>
  <c r="J2316" i="7" s="1"/>
  <c r="I2315" i="7"/>
  <c r="J2315" i="7" s="1"/>
  <c r="I2314" i="7"/>
  <c r="J2314" i="7" s="1"/>
  <c r="J2313" i="7"/>
  <c r="I2313" i="7"/>
  <c r="I2312" i="7"/>
  <c r="J2312" i="7" s="1"/>
  <c r="I2311" i="7"/>
  <c r="J2311" i="7" s="1"/>
  <c r="I2310" i="7"/>
  <c r="J2310" i="7" s="1"/>
  <c r="I2309" i="7"/>
  <c r="J2309" i="7" s="1"/>
  <c r="I2308" i="7"/>
  <c r="J2308" i="7" s="1"/>
  <c r="I2307" i="7"/>
  <c r="J2307" i="7" s="1"/>
  <c r="I2306" i="7"/>
  <c r="J2306" i="7" s="1"/>
  <c r="J2305" i="7"/>
  <c r="I2305" i="7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J2297" i="7"/>
  <c r="I2297" i="7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J2289" i="7"/>
  <c r="I2289" i="7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J2281" i="7"/>
  <c r="I2281" i="7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J2273" i="7"/>
  <c r="I2273" i="7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J2265" i="7"/>
  <c r="I2265" i="7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J2257" i="7"/>
  <c r="I2257" i="7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J2249" i="7"/>
  <c r="I2249" i="7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J2241" i="7"/>
  <c r="I2241" i="7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J2233" i="7"/>
  <c r="I2233" i="7"/>
  <c r="I2232" i="7"/>
  <c r="J2232" i="7" s="1"/>
  <c r="I2231" i="7"/>
  <c r="J2231" i="7" s="1"/>
  <c r="I2230" i="7"/>
  <c r="J2230" i="7" s="1"/>
  <c r="I2229" i="7"/>
  <c r="J2229" i="7" s="1"/>
  <c r="I2228" i="7"/>
  <c r="J2228" i="7" s="1"/>
  <c r="K2226" i="7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J2184" i="7"/>
  <c r="I2184" i="7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J2096" i="7"/>
  <c r="I2096" i="7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J2040" i="7"/>
  <c r="I2040" i="7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J2032" i="7"/>
  <c r="I2032" i="7"/>
  <c r="I2031" i="7"/>
  <c r="J2031" i="7" s="1"/>
  <c r="I2030" i="7"/>
  <c r="J2030" i="7" s="1"/>
  <c r="I2029" i="7"/>
  <c r="J2029" i="7" s="1"/>
  <c r="I2028" i="7"/>
  <c r="I2027" i="7"/>
  <c r="J2027" i="7" s="1"/>
  <c r="J2026" i="7"/>
  <c r="I2026" i="7"/>
  <c r="K2024" i="7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K1822" i="7"/>
  <c r="K1620" i="7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K1418" i="7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K1216" i="7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K1014" i="7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I882" i="7"/>
  <c r="J882" i="7" s="1"/>
  <c r="I881" i="7"/>
  <c r="J881" i="7" s="1"/>
  <c r="I880" i="7"/>
  <c r="J880" i="7" s="1"/>
  <c r="I879" i="7"/>
  <c r="J879" i="7" s="1"/>
  <c r="I878" i="7"/>
  <c r="J878" i="7" s="1"/>
  <c r="I877" i="7"/>
  <c r="J877" i="7" s="1"/>
  <c r="I876" i="7"/>
  <c r="J876" i="7" s="1"/>
  <c r="I875" i="7"/>
  <c r="J875" i="7" s="1"/>
  <c r="I874" i="7"/>
  <c r="J874" i="7" s="1"/>
  <c r="I873" i="7"/>
  <c r="J873" i="7" s="1"/>
  <c r="I872" i="7"/>
  <c r="J872" i="7" s="1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K812" i="7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I675" i="7"/>
  <c r="J675" i="7" s="1"/>
  <c r="I674" i="7"/>
  <c r="J674" i="7" s="1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K610" i="7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I558" i="7"/>
  <c r="J558" i="7" s="1"/>
  <c r="I557" i="7"/>
  <c r="J557" i="7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K408" i="7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I371" i="7"/>
  <c r="J371" i="7" s="1"/>
  <c r="I370" i="7"/>
  <c r="J370" i="7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0" i="7"/>
  <c r="J50" i="7" s="1"/>
  <c r="I51" i="7"/>
  <c r="J51" i="7" s="1"/>
  <c r="I52" i="7"/>
  <c r="J52" i="7" s="1"/>
  <c r="I53" i="7"/>
  <c r="J53" i="7" s="1"/>
  <c r="I54" i="7"/>
  <c r="J54" i="7" s="1"/>
  <c r="I55" i="7"/>
  <c r="J55" i="7" s="1"/>
  <c r="I56" i="7"/>
  <c r="J56" i="7" s="1"/>
  <c r="I57" i="7"/>
  <c r="J57" i="7" s="1"/>
  <c r="I58" i="7"/>
  <c r="J58" i="7" s="1"/>
  <c r="I59" i="7"/>
  <c r="J59" i="7" s="1"/>
  <c r="I60" i="7"/>
  <c r="J60" i="7" s="1"/>
  <c r="I61" i="7"/>
  <c r="J61" i="7" s="1"/>
  <c r="I62" i="7"/>
  <c r="J62" i="7" s="1"/>
  <c r="I63" i="7"/>
  <c r="J63" i="7" s="1"/>
  <c r="I64" i="7"/>
  <c r="J64" i="7" s="1"/>
  <c r="I65" i="7"/>
  <c r="J65" i="7" s="1"/>
  <c r="I66" i="7"/>
  <c r="J66" i="7" s="1"/>
  <c r="I67" i="7"/>
  <c r="J67" i="7" s="1"/>
  <c r="I68" i="7"/>
  <c r="J68" i="7" s="1"/>
  <c r="I69" i="7"/>
  <c r="J69" i="7" s="1"/>
  <c r="I70" i="7"/>
  <c r="J70" i="7" s="1"/>
  <c r="I71" i="7"/>
  <c r="J71" i="7" s="1"/>
  <c r="I72" i="7"/>
  <c r="J72" i="7" s="1"/>
  <c r="I73" i="7"/>
  <c r="J73" i="7" s="1"/>
  <c r="I74" i="7"/>
  <c r="J74" i="7" s="1"/>
  <c r="I75" i="7"/>
  <c r="J75" i="7" s="1"/>
  <c r="I76" i="7"/>
  <c r="J76" i="7" s="1"/>
  <c r="I77" i="7"/>
  <c r="J77" i="7" s="1"/>
  <c r="I78" i="7"/>
  <c r="J78" i="7" s="1"/>
  <c r="I79" i="7"/>
  <c r="J79" i="7" s="1"/>
  <c r="I80" i="7"/>
  <c r="J80" i="7" s="1"/>
  <c r="I81" i="7"/>
  <c r="J81" i="7" s="1"/>
  <c r="I82" i="7"/>
  <c r="J82" i="7" s="1"/>
  <c r="I83" i="7"/>
  <c r="J83" i="7" s="1"/>
  <c r="I84" i="7"/>
  <c r="J84" i="7" s="1"/>
  <c r="I85" i="7"/>
  <c r="J85" i="7" s="1"/>
  <c r="I86" i="7"/>
  <c r="J86" i="7" s="1"/>
  <c r="I87" i="7"/>
  <c r="J87" i="7" s="1"/>
  <c r="I88" i="7"/>
  <c r="J88" i="7" s="1"/>
  <c r="I89" i="7"/>
  <c r="J89" i="7" s="1"/>
  <c r="I90" i="7"/>
  <c r="J90" i="7" s="1"/>
  <c r="I91" i="7"/>
  <c r="J91" i="7" s="1"/>
  <c r="I92" i="7"/>
  <c r="J92" i="7" s="1"/>
  <c r="I93" i="7"/>
  <c r="J93" i="7" s="1"/>
  <c r="I94" i="7"/>
  <c r="J94" i="7" s="1"/>
  <c r="I95" i="7"/>
  <c r="J95" i="7" s="1"/>
  <c r="I96" i="7"/>
  <c r="J96" i="7" s="1"/>
  <c r="I97" i="7"/>
  <c r="J97" i="7" s="1"/>
  <c r="I98" i="7"/>
  <c r="J98" i="7" s="1"/>
  <c r="I99" i="7"/>
  <c r="J99" i="7" s="1"/>
  <c r="I100" i="7"/>
  <c r="J100" i="7" s="1"/>
  <c r="I101" i="7"/>
  <c r="J101" i="7" s="1"/>
  <c r="I102" i="7"/>
  <c r="J102" i="7" s="1"/>
  <c r="I103" i="7"/>
  <c r="J103" i="7" s="1"/>
  <c r="I104" i="7"/>
  <c r="J104" i="7" s="1"/>
  <c r="I105" i="7"/>
  <c r="J105" i="7" s="1"/>
  <c r="I106" i="7"/>
  <c r="J106" i="7" s="1"/>
  <c r="I107" i="7"/>
  <c r="J107" i="7" s="1"/>
  <c r="I108" i="7"/>
  <c r="J108" i="7" s="1"/>
  <c r="I109" i="7"/>
  <c r="J109" i="7" s="1"/>
  <c r="I110" i="7"/>
  <c r="J110" i="7" s="1"/>
  <c r="I111" i="7"/>
  <c r="J111" i="7" s="1"/>
  <c r="I112" i="7"/>
  <c r="J112" i="7" s="1"/>
  <c r="I113" i="7"/>
  <c r="J113" i="7" s="1"/>
  <c r="I114" i="7"/>
  <c r="J114" i="7" s="1"/>
  <c r="I115" i="7"/>
  <c r="J115" i="7" s="1"/>
  <c r="I116" i="7"/>
  <c r="J116" i="7" s="1"/>
  <c r="I117" i="7"/>
  <c r="J117" i="7" s="1"/>
  <c r="I118" i="7"/>
  <c r="J118" i="7" s="1"/>
  <c r="I119" i="7"/>
  <c r="J119" i="7" s="1"/>
  <c r="I120" i="7"/>
  <c r="J120" i="7" s="1"/>
  <c r="I121" i="7"/>
  <c r="J121" i="7" s="1"/>
  <c r="I122" i="7"/>
  <c r="J122" i="7" s="1"/>
  <c r="I123" i="7"/>
  <c r="J123" i="7" s="1"/>
  <c r="I124" i="7"/>
  <c r="J124" i="7" s="1"/>
  <c r="I125" i="7"/>
  <c r="J125" i="7" s="1"/>
  <c r="I126" i="7"/>
  <c r="J126" i="7" s="1"/>
  <c r="I127" i="7"/>
  <c r="J127" i="7" s="1"/>
  <c r="I128" i="7"/>
  <c r="J128" i="7" s="1"/>
  <c r="I129" i="7"/>
  <c r="J129" i="7" s="1"/>
  <c r="I130" i="7"/>
  <c r="J130" i="7" s="1"/>
  <c r="I131" i="7"/>
  <c r="J131" i="7" s="1"/>
  <c r="I132" i="7"/>
  <c r="J132" i="7" s="1"/>
  <c r="I133" i="7"/>
  <c r="J133" i="7" s="1"/>
  <c r="I134" i="7"/>
  <c r="J134" i="7" s="1"/>
  <c r="I135" i="7"/>
  <c r="J135" i="7" s="1"/>
  <c r="I136" i="7"/>
  <c r="J136" i="7" s="1"/>
  <c r="I137" i="7"/>
  <c r="J137" i="7" s="1"/>
  <c r="I138" i="7"/>
  <c r="J138" i="7" s="1"/>
  <c r="I139" i="7"/>
  <c r="J139" i="7" s="1"/>
  <c r="I140" i="7"/>
  <c r="J140" i="7" s="1"/>
  <c r="I141" i="7"/>
  <c r="J141" i="7" s="1"/>
  <c r="I142" i="7"/>
  <c r="J142" i="7" s="1"/>
  <c r="I143" i="7"/>
  <c r="J143" i="7" s="1"/>
  <c r="I144" i="7"/>
  <c r="J144" i="7" s="1"/>
  <c r="I145" i="7"/>
  <c r="J145" i="7" s="1"/>
  <c r="I146" i="7"/>
  <c r="J146" i="7" s="1"/>
  <c r="I147" i="7"/>
  <c r="J147" i="7" s="1"/>
  <c r="I148" i="7"/>
  <c r="J148" i="7" s="1"/>
  <c r="I149" i="7"/>
  <c r="J149" i="7" s="1"/>
  <c r="I150" i="7"/>
  <c r="J150" i="7" s="1"/>
  <c r="I151" i="7"/>
  <c r="J151" i="7" s="1"/>
  <c r="I152" i="7"/>
  <c r="J152" i="7" s="1"/>
  <c r="I153" i="7"/>
  <c r="J153" i="7" s="1"/>
  <c r="I154" i="7"/>
  <c r="J154" i="7" s="1"/>
  <c r="I155" i="7"/>
  <c r="J155" i="7" s="1"/>
  <c r="I156" i="7"/>
  <c r="J156" i="7" s="1"/>
  <c r="I157" i="7"/>
  <c r="J157" i="7" s="1"/>
  <c r="I158" i="7"/>
  <c r="J158" i="7" s="1"/>
  <c r="I159" i="7"/>
  <c r="J159" i="7" s="1"/>
  <c r="I160" i="7"/>
  <c r="J160" i="7" s="1"/>
  <c r="I161" i="7"/>
  <c r="J161" i="7" s="1"/>
  <c r="I162" i="7"/>
  <c r="J162" i="7" s="1"/>
  <c r="I163" i="7"/>
  <c r="J163" i="7" s="1"/>
  <c r="I164" i="7"/>
  <c r="J164" i="7" s="1"/>
  <c r="I165" i="7"/>
  <c r="J165" i="7" s="1"/>
  <c r="I166" i="7"/>
  <c r="J166" i="7" s="1"/>
  <c r="I167" i="7"/>
  <c r="J167" i="7" s="1"/>
  <c r="I168" i="7"/>
  <c r="J168" i="7" s="1"/>
  <c r="I169" i="7"/>
  <c r="J169" i="7" s="1"/>
  <c r="I170" i="7"/>
  <c r="J170" i="7" s="1"/>
  <c r="I171" i="7"/>
  <c r="J171" i="7" s="1"/>
  <c r="I172" i="7"/>
  <c r="J172" i="7" s="1"/>
  <c r="I173" i="7"/>
  <c r="J173" i="7" s="1"/>
  <c r="I174" i="7"/>
  <c r="J174" i="7" s="1"/>
  <c r="I175" i="7"/>
  <c r="J175" i="7" s="1"/>
  <c r="I176" i="7"/>
  <c r="J176" i="7" s="1"/>
  <c r="I177" i="7"/>
  <c r="J177" i="7" s="1"/>
  <c r="I178" i="7"/>
  <c r="J178" i="7" s="1"/>
  <c r="I179" i="7"/>
  <c r="J179" i="7" s="1"/>
  <c r="I180" i="7"/>
  <c r="J180" i="7" s="1"/>
  <c r="I181" i="7"/>
  <c r="J181" i="7" s="1"/>
  <c r="I182" i="7"/>
  <c r="J182" i="7" s="1"/>
  <c r="I183" i="7"/>
  <c r="J183" i="7" s="1"/>
  <c r="I184" i="7"/>
  <c r="J184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I193" i="7"/>
  <c r="J193" i="7" s="1"/>
  <c r="I194" i="7"/>
  <c r="J194" i="7" s="1"/>
  <c r="I195" i="7"/>
  <c r="J195" i="7" s="1"/>
  <c r="I196" i="7"/>
  <c r="J196" i="7" s="1"/>
  <c r="I197" i="7"/>
  <c r="J197" i="7" s="1"/>
  <c r="I198" i="7"/>
  <c r="J198" i="7" s="1"/>
  <c r="I199" i="7"/>
  <c r="J199" i="7" s="1"/>
  <c r="I200" i="7"/>
  <c r="J200" i="7" s="1"/>
  <c r="I201" i="7"/>
  <c r="J201" i="7" s="1"/>
  <c r="I202" i="7"/>
  <c r="J202" i="7" s="1"/>
  <c r="I203" i="7"/>
  <c r="J203" i="7" s="1"/>
  <c r="I204" i="7"/>
  <c r="J204" i="7" s="1"/>
  <c r="I205" i="7"/>
  <c r="J205" i="7" s="1"/>
  <c r="I7" i="7"/>
  <c r="J7" i="7" s="1"/>
  <c r="I6" i="7"/>
  <c r="J6" i="7" s="1"/>
  <c r="H215" i="6"/>
  <c r="M306" i="6"/>
  <c r="J306" i="6"/>
  <c r="K306" i="6" s="1"/>
  <c r="M305" i="6"/>
  <c r="J305" i="6"/>
  <c r="M304" i="6"/>
  <c r="J304" i="6"/>
  <c r="K304" i="6" s="1"/>
  <c r="M303" i="6"/>
  <c r="J303" i="6"/>
  <c r="K303" i="6" s="1"/>
  <c r="M302" i="6"/>
  <c r="J302" i="6"/>
  <c r="K302" i="6" s="1"/>
  <c r="M301" i="6"/>
  <c r="J301" i="6"/>
  <c r="K301" i="6" s="1"/>
  <c r="M300" i="6"/>
  <c r="J300" i="6"/>
  <c r="K300" i="6" s="1"/>
  <c r="M299" i="6"/>
  <c r="J299" i="6"/>
  <c r="K299" i="6" s="1"/>
  <c r="M298" i="6"/>
  <c r="J298" i="6"/>
  <c r="K298" i="6" s="1"/>
  <c r="M297" i="6"/>
  <c r="J297" i="6"/>
  <c r="K297" i="6" s="1"/>
  <c r="M296" i="6"/>
  <c r="J296" i="6"/>
  <c r="K296" i="6" s="1"/>
  <c r="M295" i="6"/>
  <c r="J295" i="6"/>
  <c r="K295" i="6" s="1"/>
  <c r="M294" i="6"/>
  <c r="J294" i="6"/>
  <c r="K294" i="6" s="1"/>
  <c r="M293" i="6"/>
  <c r="J293" i="6"/>
  <c r="M292" i="6"/>
  <c r="J292" i="6"/>
  <c r="M291" i="6"/>
  <c r="J291" i="6"/>
  <c r="K291" i="6" s="1"/>
  <c r="M290" i="6"/>
  <c r="J290" i="6"/>
  <c r="K290" i="6" s="1"/>
  <c r="M289" i="6"/>
  <c r="J289" i="6"/>
  <c r="M288" i="6"/>
  <c r="J288" i="6"/>
  <c r="K288" i="6" s="1"/>
  <c r="M287" i="6"/>
  <c r="J287" i="6"/>
  <c r="M286" i="6"/>
  <c r="J286" i="6"/>
  <c r="K286" i="6" s="1"/>
  <c r="M283" i="6"/>
  <c r="J283" i="6"/>
  <c r="M282" i="6"/>
  <c r="J282" i="6"/>
  <c r="K282" i="6" s="1"/>
  <c r="M281" i="6"/>
  <c r="J281" i="6"/>
  <c r="K281" i="6" s="1"/>
  <c r="M280" i="6"/>
  <c r="J280" i="6"/>
  <c r="K280" i="6" s="1"/>
  <c r="M279" i="6"/>
  <c r="J279" i="6"/>
  <c r="K279" i="6" s="1"/>
  <c r="M278" i="6"/>
  <c r="J278" i="6"/>
  <c r="M277" i="6"/>
  <c r="J277" i="6"/>
  <c r="K277" i="6" s="1"/>
  <c r="M276" i="6"/>
  <c r="J276" i="6"/>
  <c r="M275" i="6"/>
  <c r="J275" i="6"/>
  <c r="M274" i="6"/>
  <c r="J274" i="6"/>
  <c r="M273" i="6"/>
  <c r="J273" i="6"/>
  <c r="M272" i="6"/>
  <c r="J272" i="6"/>
  <c r="M271" i="6"/>
  <c r="J271" i="6"/>
  <c r="M270" i="6"/>
  <c r="J270" i="6"/>
  <c r="M269" i="6"/>
  <c r="J269" i="6"/>
  <c r="M268" i="6"/>
  <c r="J268" i="6"/>
  <c r="M267" i="6"/>
  <c r="J267" i="6"/>
  <c r="M266" i="6"/>
  <c r="J266" i="6"/>
  <c r="M265" i="6"/>
  <c r="J265" i="6"/>
  <c r="M264" i="6"/>
  <c r="J264" i="6"/>
  <c r="M263" i="6"/>
  <c r="J263" i="6"/>
  <c r="M260" i="6"/>
  <c r="J260" i="6"/>
  <c r="M259" i="6"/>
  <c r="J259" i="6"/>
  <c r="M258" i="6"/>
  <c r="J258" i="6"/>
  <c r="M257" i="6"/>
  <c r="J257" i="6"/>
  <c r="M256" i="6"/>
  <c r="J256" i="6"/>
  <c r="M255" i="6"/>
  <c r="J255" i="6"/>
  <c r="M254" i="6"/>
  <c r="J254" i="6"/>
  <c r="M253" i="6"/>
  <c r="J253" i="6"/>
  <c r="M252" i="6"/>
  <c r="J252" i="6"/>
  <c r="M251" i="6"/>
  <c r="J251" i="6"/>
  <c r="M250" i="6"/>
  <c r="J250" i="6"/>
  <c r="M249" i="6"/>
  <c r="J249" i="6"/>
  <c r="M248" i="6"/>
  <c r="J248" i="6"/>
  <c r="M247" i="6"/>
  <c r="J247" i="6"/>
  <c r="M246" i="6"/>
  <c r="J246" i="6"/>
  <c r="M245" i="6"/>
  <c r="J245" i="6"/>
  <c r="M244" i="6"/>
  <c r="J244" i="6"/>
  <c r="M243" i="6"/>
  <c r="J243" i="6"/>
  <c r="M242" i="6"/>
  <c r="J242" i="6"/>
  <c r="M241" i="6"/>
  <c r="J241" i="6"/>
  <c r="M240" i="6"/>
  <c r="J240" i="6"/>
  <c r="M237" i="6"/>
  <c r="J237" i="6"/>
  <c r="M236" i="6"/>
  <c r="J236" i="6"/>
  <c r="M235" i="6"/>
  <c r="J235" i="6"/>
  <c r="M234" i="6"/>
  <c r="J234" i="6"/>
  <c r="M233" i="6"/>
  <c r="J233" i="6"/>
  <c r="M232" i="6"/>
  <c r="J232" i="6"/>
  <c r="M231" i="6"/>
  <c r="J231" i="6"/>
  <c r="M230" i="6"/>
  <c r="J230" i="6"/>
  <c r="M229" i="6"/>
  <c r="J229" i="6"/>
  <c r="M228" i="6"/>
  <c r="J228" i="6"/>
  <c r="M227" i="6"/>
  <c r="J227" i="6"/>
  <c r="M226" i="6"/>
  <c r="J226" i="6"/>
  <c r="M225" i="6"/>
  <c r="J225" i="6"/>
  <c r="M224" i="6"/>
  <c r="J224" i="6"/>
  <c r="M223" i="6"/>
  <c r="J223" i="6"/>
  <c r="M222" i="6"/>
  <c r="J222" i="6"/>
  <c r="M221" i="6"/>
  <c r="J221" i="6"/>
  <c r="M220" i="6"/>
  <c r="J220" i="6"/>
  <c r="M219" i="6"/>
  <c r="J219" i="6"/>
  <c r="M218" i="6"/>
  <c r="J218" i="6"/>
  <c r="M217" i="6"/>
  <c r="J217" i="6"/>
  <c r="M214" i="6"/>
  <c r="J214" i="6"/>
  <c r="M213" i="6"/>
  <c r="J213" i="6"/>
  <c r="K213" i="6" s="1"/>
  <c r="M212" i="6"/>
  <c r="J212" i="6"/>
  <c r="M211" i="6"/>
  <c r="J211" i="6"/>
  <c r="K211" i="6" s="1"/>
  <c r="M210" i="6"/>
  <c r="J210" i="6"/>
  <c r="M209" i="6"/>
  <c r="J209" i="6"/>
  <c r="K209" i="6" s="1"/>
  <c r="M208" i="6"/>
  <c r="J208" i="6"/>
  <c r="K208" i="6" s="1"/>
  <c r="M207" i="6"/>
  <c r="J207" i="6"/>
  <c r="M206" i="6"/>
  <c r="J206" i="6"/>
  <c r="M205" i="6"/>
  <c r="J205" i="6"/>
  <c r="K205" i="6" s="1"/>
  <c r="M204" i="6"/>
  <c r="J204" i="6"/>
  <c r="M203" i="6"/>
  <c r="J203" i="6"/>
  <c r="K203" i="6" s="1"/>
  <c r="M202" i="6"/>
  <c r="J202" i="6"/>
  <c r="M201" i="6"/>
  <c r="J201" i="6"/>
  <c r="K201" i="6" s="1"/>
  <c r="M200" i="6"/>
  <c r="J200" i="6"/>
  <c r="M199" i="6"/>
  <c r="J199" i="6"/>
  <c r="K199" i="6" s="1"/>
  <c r="M198" i="6"/>
  <c r="J198" i="6"/>
  <c r="M197" i="6"/>
  <c r="J197" i="6"/>
  <c r="K197" i="6" s="1"/>
  <c r="M196" i="6"/>
  <c r="J196" i="6"/>
  <c r="M195" i="6"/>
  <c r="J195" i="6"/>
  <c r="K195" i="6" s="1"/>
  <c r="M194" i="6"/>
  <c r="J194" i="6"/>
  <c r="M191" i="6"/>
  <c r="J191" i="6"/>
  <c r="M190" i="6"/>
  <c r="J190" i="6"/>
  <c r="M189" i="6"/>
  <c r="J189" i="6"/>
  <c r="M188" i="6"/>
  <c r="J188" i="6"/>
  <c r="M187" i="6"/>
  <c r="J187" i="6"/>
  <c r="M186" i="6"/>
  <c r="J186" i="6"/>
  <c r="M185" i="6"/>
  <c r="J185" i="6"/>
  <c r="M184" i="6"/>
  <c r="J184" i="6"/>
  <c r="M183" i="6"/>
  <c r="J183" i="6"/>
  <c r="M182" i="6"/>
  <c r="J182" i="6"/>
  <c r="M181" i="6"/>
  <c r="J181" i="6"/>
  <c r="M180" i="6"/>
  <c r="J180" i="6"/>
  <c r="M179" i="6"/>
  <c r="J179" i="6"/>
  <c r="M178" i="6"/>
  <c r="J178" i="6"/>
  <c r="M177" i="6"/>
  <c r="J177" i="6"/>
  <c r="M176" i="6"/>
  <c r="J176" i="6"/>
  <c r="M175" i="6"/>
  <c r="J175" i="6"/>
  <c r="M174" i="6"/>
  <c r="J174" i="6"/>
  <c r="M173" i="6"/>
  <c r="J173" i="6"/>
  <c r="M172" i="6"/>
  <c r="J172" i="6"/>
  <c r="M171" i="6"/>
  <c r="J171" i="6"/>
  <c r="M168" i="6"/>
  <c r="J168" i="6"/>
  <c r="M167" i="6"/>
  <c r="J167" i="6"/>
  <c r="M166" i="6"/>
  <c r="J166" i="6"/>
  <c r="M165" i="6"/>
  <c r="J165" i="6"/>
  <c r="M164" i="6"/>
  <c r="J164" i="6"/>
  <c r="M163" i="6"/>
  <c r="J163" i="6"/>
  <c r="M162" i="6"/>
  <c r="J162" i="6"/>
  <c r="M161" i="6"/>
  <c r="J161" i="6"/>
  <c r="M160" i="6"/>
  <c r="J160" i="6"/>
  <c r="M159" i="6"/>
  <c r="J159" i="6"/>
  <c r="M158" i="6"/>
  <c r="J158" i="6"/>
  <c r="M157" i="6"/>
  <c r="J157" i="6"/>
  <c r="M156" i="6"/>
  <c r="J156" i="6"/>
  <c r="M155" i="6"/>
  <c r="J155" i="6"/>
  <c r="M154" i="6"/>
  <c r="J154" i="6"/>
  <c r="M153" i="6"/>
  <c r="J153" i="6"/>
  <c r="M152" i="6"/>
  <c r="J152" i="6"/>
  <c r="M151" i="6"/>
  <c r="J151" i="6"/>
  <c r="M150" i="6"/>
  <c r="J150" i="6"/>
  <c r="M149" i="6"/>
  <c r="J149" i="6"/>
  <c r="M148" i="6"/>
  <c r="J148" i="6"/>
  <c r="M145" i="6"/>
  <c r="J145" i="6"/>
  <c r="K145" i="6" s="1"/>
  <c r="L145" i="6" s="1"/>
  <c r="M144" i="6"/>
  <c r="J144" i="6"/>
  <c r="K144" i="6" s="1"/>
  <c r="L144" i="6" s="1"/>
  <c r="M143" i="6"/>
  <c r="J143" i="6"/>
  <c r="K143" i="6" s="1"/>
  <c r="L143" i="6" s="1"/>
  <c r="M142" i="6"/>
  <c r="J142" i="6"/>
  <c r="K142" i="6" s="1"/>
  <c r="L142" i="6" s="1"/>
  <c r="M141" i="6"/>
  <c r="J141" i="6"/>
  <c r="K141" i="6" s="1"/>
  <c r="L141" i="6" s="1"/>
  <c r="M140" i="6"/>
  <c r="J140" i="6"/>
  <c r="K140" i="6" s="1"/>
  <c r="L140" i="6" s="1"/>
  <c r="M139" i="6"/>
  <c r="J139" i="6"/>
  <c r="K139" i="6" s="1"/>
  <c r="L139" i="6" s="1"/>
  <c r="M138" i="6"/>
  <c r="J138" i="6"/>
  <c r="K138" i="6" s="1"/>
  <c r="L138" i="6" s="1"/>
  <c r="M137" i="6"/>
  <c r="J137" i="6"/>
  <c r="K137" i="6" s="1"/>
  <c r="L137" i="6" s="1"/>
  <c r="M136" i="6"/>
  <c r="J136" i="6"/>
  <c r="K136" i="6" s="1"/>
  <c r="L136" i="6" s="1"/>
  <c r="M135" i="6"/>
  <c r="J135" i="6"/>
  <c r="K135" i="6" s="1"/>
  <c r="L135" i="6" s="1"/>
  <c r="M134" i="6"/>
  <c r="J134" i="6"/>
  <c r="K134" i="6" s="1"/>
  <c r="L134" i="6" s="1"/>
  <c r="M133" i="6"/>
  <c r="J133" i="6"/>
  <c r="K133" i="6" s="1"/>
  <c r="L133" i="6" s="1"/>
  <c r="M132" i="6"/>
  <c r="J132" i="6"/>
  <c r="K132" i="6" s="1"/>
  <c r="L132" i="6" s="1"/>
  <c r="M131" i="6"/>
  <c r="J131" i="6"/>
  <c r="K131" i="6" s="1"/>
  <c r="L131" i="6" s="1"/>
  <c r="M130" i="6"/>
  <c r="J130" i="6"/>
  <c r="K130" i="6" s="1"/>
  <c r="L130" i="6" s="1"/>
  <c r="M129" i="6"/>
  <c r="J129" i="6"/>
  <c r="K129" i="6" s="1"/>
  <c r="L129" i="6" s="1"/>
  <c r="M128" i="6"/>
  <c r="J128" i="6"/>
  <c r="K128" i="6" s="1"/>
  <c r="L128" i="6" s="1"/>
  <c r="M127" i="6"/>
  <c r="J127" i="6"/>
  <c r="K127" i="6" s="1"/>
  <c r="L127" i="6" s="1"/>
  <c r="M126" i="6"/>
  <c r="J126" i="6"/>
  <c r="K126" i="6" s="1"/>
  <c r="L126" i="6" s="1"/>
  <c r="M125" i="6"/>
  <c r="J125" i="6"/>
  <c r="K125" i="6" s="1"/>
  <c r="L125" i="6" s="1"/>
  <c r="H123" i="6"/>
  <c r="M122" i="6"/>
  <c r="J122" i="6"/>
  <c r="M121" i="6"/>
  <c r="J121" i="6"/>
  <c r="M120" i="6"/>
  <c r="J120" i="6"/>
  <c r="M119" i="6"/>
  <c r="J119" i="6"/>
  <c r="M118" i="6"/>
  <c r="J118" i="6"/>
  <c r="M117" i="6"/>
  <c r="J117" i="6"/>
  <c r="M116" i="6"/>
  <c r="J116" i="6"/>
  <c r="M115" i="6"/>
  <c r="J115" i="6"/>
  <c r="M114" i="6"/>
  <c r="J114" i="6"/>
  <c r="M113" i="6"/>
  <c r="J113" i="6"/>
  <c r="M112" i="6"/>
  <c r="J112" i="6"/>
  <c r="M111" i="6"/>
  <c r="J111" i="6"/>
  <c r="M110" i="6"/>
  <c r="J110" i="6"/>
  <c r="M109" i="6"/>
  <c r="J109" i="6"/>
  <c r="M108" i="6"/>
  <c r="J108" i="6"/>
  <c r="M107" i="6"/>
  <c r="J107" i="6"/>
  <c r="M106" i="6"/>
  <c r="J106" i="6"/>
  <c r="M105" i="6"/>
  <c r="J105" i="6"/>
  <c r="M104" i="6"/>
  <c r="J104" i="6"/>
  <c r="M103" i="6"/>
  <c r="J103" i="6"/>
  <c r="M102" i="6"/>
  <c r="J102" i="6"/>
  <c r="J123" i="6" s="1"/>
  <c r="H100" i="6"/>
  <c r="M99" i="6"/>
  <c r="J99" i="6"/>
  <c r="M98" i="6"/>
  <c r="J98" i="6"/>
  <c r="M97" i="6"/>
  <c r="J97" i="6"/>
  <c r="M96" i="6"/>
  <c r="J96" i="6"/>
  <c r="M95" i="6"/>
  <c r="J95" i="6"/>
  <c r="M94" i="6"/>
  <c r="J94" i="6"/>
  <c r="M93" i="6"/>
  <c r="J93" i="6"/>
  <c r="M92" i="6"/>
  <c r="J92" i="6"/>
  <c r="M91" i="6"/>
  <c r="J91" i="6"/>
  <c r="M90" i="6"/>
  <c r="J90" i="6"/>
  <c r="M89" i="6"/>
  <c r="J89" i="6"/>
  <c r="M88" i="6"/>
  <c r="J88" i="6"/>
  <c r="M87" i="6"/>
  <c r="J87" i="6"/>
  <c r="M86" i="6"/>
  <c r="J86" i="6"/>
  <c r="M85" i="6"/>
  <c r="J85" i="6"/>
  <c r="M84" i="6"/>
  <c r="J84" i="6"/>
  <c r="M83" i="6"/>
  <c r="J83" i="6"/>
  <c r="M82" i="6"/>
  <c r="J82" i="6"/>
  <c r="M81" i="6"/>
  <c r="J81" i="6"/>
  <c r="M80" i="6"/>
  <c r="J80" i="6"/>
  <c r="M79" i="6"/>
  <c r="J79" i="6"/>
  <c r="J7" i="6"/>
  <c r="K7" i="6" s="1"/>
  <c r="J9" i="6"/>
  <c r="K9" i="6" s="1"/>
  <c r="J38" i="6"/>
  <c r="K38" i="6" s="1"/>
  <c r="J39" i="6"/>
  <c r="K39" i="6" s="1"/>
  <c r="J40" i="6"/>
  <c r="K40" i="6" s="1"/>
  <c r="J46" i="6"/>
  <c r="K46" i="6" s="1"/>
  <c r="J63" i="6"/>
  <c r="K63" i="6" s="1"/>
  <c r="J71" i="6"/>
  <c r="K71" i="6" s="1"/>
  <c r="J72" i="6"/>
  <c r="K72" i="6" s="1"/>
  <c r="J74" i="6"/>
  <c r="K74" i="6" s="1"/>
  <c r="J75" i="6"/>
  <c r="K75" i="6" s="1"/>
  <c r="J76" i="6"/>
  <c r="K76" i="6" s="1"/>
  <c r="I2226" i="7" l="1"/>
  <c r="J2028" i="7"/>
  <c r="J2226" i="7" s="1"/>
  <c r="J2024" i="7"/>
  <c r="I2024" i="7"/>
  <c r="J1620" i="7"/>
  <c r="J1822" i="7"/>
  <c r="I1822" i="7"/>
  <c r="I1620" i="7"/>
  <c r="J1418" i="7"/>
  <c r="I1418" i="7"/>
  <c r="J1216" i="7"/>
  <c r="I1216" i="7"/>
  <c r="J1014" i="7"/>
  <c r="I1014" i="7"/>
  <c r="J812" i="7"/>
  <c r="I812" i="7"/>
  <c r="J610" i="7"/>
  <c r="I610" i="7"/>
  <c r="J408" i="7"/>
  <c r="I408" i="7"/>
  <c r="J215" i="6"/>
  <c r="M215" i="6"/>
  <c r="M123" i="6"/>
  <c r="M100" i="6"/>
  <c r="L277" i="6"/>
  <c r="K287" i="6"/>
  <c r="L287" i="6" s="1"/>
  <c r="K289" i="6"/>
  <c r="L289" i="6" s="1"/>
  <c r="K293" i="6"/>
  <c r="L293" i="6" s="1"/>
  <c r="K305" i="6"/>
  <c r="L305" i="6" s="1"/>
  <c r="L286" i="6"/>
  <c r="L288" i="6"/>
  <c r="L290" i="6"/>
  <c r="L291" i="6"/>
  <c r="L294" i="6"/>
  <c r="L295" i="6"/>
  <c r="L296" i="6"/>
  <c r="L297" i="6"/>
  <c r="L298" i="6"/>
  <c r="L299" i="6"/>
  <c r="L300" i="6"/>
  <c r="L301" i="6"/>
  <c r="L302" i="6"/>
  <c r="L303" i="6"/>
  <c r="L304" i="6"/>
  <c r="L306" i="6"/>
  <c r="K292" i="6"/>
  <c r="L292" i="6" s="1"/>
  <c r="K263" i="6"/>
  <c r="L263" i="6" s="1"/>
  <c r="K264" i="6"/>
  <c r="L264" i="6" s="1"/>
  <c r="K265" i="6"/>
  <c r="L265" i="6" s="1"/>
  <c r="K266" i="6"/>
  <c r="L266" i="6" s="1"/>
  <c r="K267" i="6"/>
  <c r="L267" i="6" s="1"/>
  <c r="K268" i="6"/>
  <c r="L268" i="6" s="1"/>
  <c r="K269" i="6"/>
  <c r="L269" i="6" s="1"/>
  <c r="K270" i="6"/>
  <c r="L270" i="6" s="1"/>
  <c r="K271" i="6"/>
  <c r="L271" i="6" s="1"/>
  <c r="K272" i="6"/>
  <c r="L272" i="6" s="1"/>
  <c r="K273" i="6"/>
  <c r="L273" i="6" s="1"/>
  <c r="K274" i="6"/>
  <c r="L274" i="6" s="1"/>
  <c r="K275" i="6"/>
  <c r="L275" i="6" s="1"/>
  <c r="K276" i="6"/>
  <c r="L276" i="6" s="1"/>
  <c r="K278" i="6"/>
  <c r="L278" i="6" s="1"/>
  <c r="K283" i="6"/>
  <c r="L283" i="6" s="1"/>
  <c r="L279" i="6"/>
  <c r="L280" i="6"/>
  <c r="L281" i="6"/>
  <c r="L282" i="6"/>
  <c r="K240" i="6"/>
  <c r="L240" i="6" s="1"/>
  <c r="K241" i="6"/>
  <c r="L241" i="6" s="1"/>
  <c r="K242" i="6"/>
  <c r="L242" i="6" s="1"/>
  <c r="K243" i="6"/>
  <c r="L243" i="6" s="1"/>
  <c r="K244" i="6"/>
  <c r="L244" i="6" s="1"/>
  <c r="K245" i="6"/>
  <c r="L245" i="6" s="1"/>
  <c r="K246" i="6"/>
  <c r="L246" i="6" s="1"/>
  <c r="K247" i="6"/>
  <c r="L247" i="6" s="1"/>
  <c r="K248" i="6"/>
  <c r="L248" i="6" s="1"/>
  <c r="K249" i="6"/>
  <c r="L249" i="6" s="1"/>
  <c r="K250" i="6"/>
  <c r="L250" i="6" s="1"/>
  <c r="K251" i="6"/>
  <c r="L251" i="6" s="1"/>
  <c r="K252" i="6"/>
  <c r="L252" i="6" s="1"/>
  <c r="K253" i="6"/>
  <c r="L253" i="6" s="1"/>
  <c r="K254" i="6"/>
  <c r="L254" i="6" s="1"/>
  <c r="K255" i="6"/>
  <c r="L255" i="6" s="1"/>
  <c r="K256" i="6"/>
  <c r="L256" i="6" s="1"/>
  <c r="K257" i="6"/>
  <c r="L257" i="6" s="1"/>
  <c r="K258" i="6"/>
  <c r="L258" i="6" s="1"/>
  <c r="K259" i="6"/>
  <c r="L259" i="6" s="1"/>
  <c r="K260" i="6"/>
  <c r="L260" i="6" s="1"/>
  <c r="K217" i="6"/>
  <c r="L217" i="6" s="1"/>
  <c r="K218" i="6"/>
  <c r="L218" i="6" s="1"/>
  <c r="K219" i="6"/>
  <c r="L219" i="6" s="1"/>
  <c r="K220" i="6"/>
  <c r="L220" i="6" s="1"/>
  <c r="K221" i="6"/>
  <c r="L221" i="6" s="1"/>
  <c r="K222" i="6"/>
  <c r="L222" i="6" s="1"/>
  <c r="K223" i="6"/>
  <c r="L223" i="6" s="1"/>
  <c r="K224" i="6"/>
  <c r="L224" i="6" s="1"/>
  <c r="K225" i="6"/>
  <c r="L225" i="6" s="1"/>
  <c r="K226" i="6"/>
  <c r="L226" i="6" s="1"/>
  <c r="K227" i="6"/>
  <c r="L227" i="6" s="1"/>
  <c r="K228" i="6"/>
  <c r="L228" i="6" s="1"/>
  <c r="K229" i="6"/>
  <c r="L229" i="6" s="1"/>
  <c r="K230" i="6"/>
  <c r="L230" i="6" s="1"/>
  <c r="K231" i="6"/>
  <c r="L231" i="6" s="1"/>
  <c r="K232" i="6"/>
  <c r="L232" i="6" s="1"/>
  <c r="K233" i="6"/>
  <c r="L233" i="6" s="1"/>
  <c r="K234" i="6"/>
  <c r="L234" i="6" s="1"/>
  <c r="K235" i="6"/>
  <c r="L235" i="6" s="1"/>
  <c r="K236" i="6"/>
  <c r="L236" i="6" s="1"/>
  <c r="K237" i="6"/>
  <c r="L237" i="6" s="1"/>
  <c r="K194" i="6"/>
  <c r="K196" i="6"/>
  <c r="L196" i="6" s="1"/>
  <c r="K198" i="6"/>
  <c r="L198" i="6" s="1"/>
  <c r="K200" i="6"/>
  <c r="L200" i="6" s="1"/>
  <c r="K202" i="6"/>
  <c r="L202" i="6" s="1"/>
  <c r="K204" i="6"/>
  <c r="L204" i="6" s="1"/>
  <c r="K206" i="6"/>
  <c r="L206" i="6" s="1"/>
  <c r="K207" i="6"/>
  <c r="L207" i="6" s="1"/>
  <c r="K210" i="6"/>
  <c r="L210" i="6" s="1"/>
  <c r="K212" i="6"/>
  <c r="L212" i="6" s="1"/>
  <c r="K214" i="6"/>
  <c r="L214" i="6" s="1"/>
  <c r="L195" i="6"/>
  <c r="L197" i="6"/>
  <c r="L199" i="6"/>
  <c r="L201" i="6"/>
  <c r="L203" i="6"/>
  <c r="L205" i="6"/>
  <c r="L208" i="6"/>
  <c r="L209" i="6"/>
  <c r="L211" i="6"/>
  <c r="L213" i="6"/>
  <c r="K171" i="6"/>
  <c r="L171" i="6" s="1"/>
  <c r="K172" i="6"/>
  <c r="L172" i="6" s="1"/>
  <c r="K173" i="6"/>
  <c r="L173" i="6" s="1"/>
  <c r="K174" i="6"/>
  <c r="L174" i="6" s="1"/>
  <c r="K175" i="6"/>
  <c r="L175" i="6" s="1"/>
  <c r="K176" i="6"/>
  <c r="L176" i="6" s="1"/>
  <c r="K177" i="6"/>
  <c r="L177" i="6" s="1"/>
  <c r="K178" i="6"/>
  <c r="L178" i="6" s="1"/>
  <c r="K179" i="6"/>
  <c r="L179" i="6" s="1"/>
  <c r="K180" i="6"/>
  <c r="L180" i="6" s="1"/>
  <c r="K181" i="6"/>
  <c r="L181" i="6" s="1"/>
  <c r="K182" i="6"/>
  <c r="L182" i="6" s="1"/>
  <c r="K183" i="6"/>
  <c r="L183" i="6" s="1"/>
  <c r="K184" i="6"/>
  <c r="L184" i="6" s="1"/>
  <c r="K185" i="6"/>
  <c r="L185" i="6" s="1"/>
  <c r="K186" i="6"/>
  <c r="L186" i="6" s="1"/>
  <c r="K187" i="6"/>
  <c r="L187" i="6" s="1"/>
  <c r="K188" i="6"/>
  <c r="L188" i="6" s="1"/>
  <c r="K189" i="6"/>
  <c r="L189" i="6" s="1"/>
  <c r="K190" i="6"/>
  <c r="L190" i="6" s="1"/>
  <c r="K191" i="6"/>
  <c r="L191" i="6" s="1"/>
  <c r="K148" i="6"/>
  <c r="L148" i="6" s="1"/>
  <c r="K149" i="6"/>
  <c r="L149" i="6" s="1"/>
  <c r="K150" i="6"/>
  <c r="L150" i="6" s="1"/>
  <c r="K151" i="6"/>
  <c r="L151" i="6" s="1"/>
  <c r="K152" i="6"/>
  <c r="L152" i="6" s="1"/>
  <c r="K153" i="6"/>
  <c r="L153" i="6" s="1"/>
  <c r="K154" i="6"/>
  <c r="L154" i="6" s="1"/>
  <c r="K155" i="6"/>
  <c r="L155" i="6" s="1"/>
  <c r="K156" i="6"/>
  <c r="L156" i="6" s="1"/>
  <c r="K157" i="6"/>
  <c r="L157" i="6" s="1"/>
  <c r="K158" i="6"/>
  <c r="L158" i="6" s="1"/>
  <c r="K159" i="6"/>
  <c r="L159" i="6" s="1"/>
  <c r="K160" i="6"/>
  <c r="L160" i="6" s="1"/>
  <c r="K161" i="6"/>
  <c r="L161" i="6" s="1"/>
  <c r="K162" i="6"/>
  <c r="L162" i="6" s="1"/>
  <c r="K163" i="6"/>
  <c r="L163" i="6" s="1"/>
  <c r="K164" i="6"/>
  <c r="L164" i="6" s="1"/>
  <c r="K165" i="6"/>
  <c r="L165" i="6" s="1"/>
  <c r="K166" i="6"/>
  <c r="L166" i="6" s="1"/>
  <c r="K167" i="6"/>
  <c r="L167" i="6" s="1"/>
  <c r="K168" i="6"/>
  <c r="L168" i="6" s="1"/>
  <c r="J100" i="6"/>
  <c r="K102" i="6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K109" i="6"/>
  <c r="L109" i="6" s="1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K119" i="6"/>
  <c r="L119" i="6" s="1"/>
  <c r="K120" i="6"/>
  <c r="L120" i="6" s="1"/>
  <c r="K121" i="6"/>
  <c r="L121" i="6" s="1"/>
  <c r="K122" i="6"/>
  <c r="L122" i="6" s="1"/>
  <c r="K79" i="6"/>
  <c r="K80" i="6"/>
  <c r="L80" i="6" s="1"/>
  <c r="K81" i="6"/>
  <c r="L81" i="6" s="1"/>
  <c r="K82" i="6"/>
  <c r="L82" i="6" s="1"/>
  <c r="K83" i="6"/>
  <c r="L83" i="6" s="1"/>
  <c r="K84" i="6"/>
  <c r="L84" i="6" s="1"/>
  <c r="K85" i="6"/>
  <c r="L85" i="6" s="1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M76" i="6"/>
  <c r="M75" i="6"/>
  <c r="M74" i="6"/>
  <c r="L74" i="6"/>
  <c r="M72" i="6"/>
  <c r="L72" i="6"/>
  <c r="M71" i="6"/>
  <c r="L71" i="6"/>
  <c r="M63" i="6"/>
  <c r="L63" i="6"/>
  <c r="M46" i="6"/>
  <c r="L46" i="6"/>
  <c r="M40" i="6"/>
  <c r="L40" i="6"/>
  <c r="M39" i="6"/>
  <c r="L39" i="6"/>
  <c r="M38" i="6"/>
  <c r="L38" i="6"/>
  <c r="M9" i="6"/>
  <c r="L9" i="6"/>
  <c r="M7" i="6"/>
  <c r="L7" i="6"/>
  <c r="M6" i="6"/>
  <c r="J6" i="6"/>
  <c r="H329" i="2"/>
  <c r="G329" i="2"/>
  <c r="H302" i="2"/>
  <c r="G302" i="2"/>
  <c r="H274" i="2"/>
  <c r="G274" i="2"/>
  <c r="I250" i="2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H247" i="2"/>
  <c r="G247" i="2"/>
  <c r="H220" i="2"/>
  <c r="G220" i="2"/>
  <c r="H193" i="2"/>
  <c r="G193" i="2"/>
  <c r="G166" i="2"/>
  <c r="H166" i="2"/>
  <c r="H139" i="2"/>
  <c r="G139" i="2"/>
  <c r="H112" i="2"/>
  <c r="G112" i="2"/>
  <c r="H85" i="2"/>
  <c r="G85" i="2"/>
  <c r="G58" i="2"/>
  <c r="H58" i="2"/>
  <c r="H31" i="2"/>
  <c r="G31" i="2"/>
  <c r="L194" i="6" l="1"/>
  <c r="L215" i="6" s="1"/>
  <c r="K215" i="6"/>
  <c r="L102" i="6"/>
  <c r="L123" i="6" s="1"/>
  <c r="K123" i="6"/>
  <c r="M77" i="6"/>
  <c r="L79" i="6"/>
  <c r="L100" i="6" s="1"/>
  <c r="K100" i="6"/>
  <c r="K6" i="6"/>
  <c r="J77" i="6"/>
  <c r="L76" i="6"/>
  <c r="L75" i="6"/>
  <c r="L6" i="6" l="1"/>
  <c r="L77" i="6" s="1"/>
  <c r="K77" i="6"/>
  <c r="N15" i="1"/>
  <c r="M11" i="1"/>
  <c r="C360" i="10" l="1"/>
  <c r="H307" i="6" l="1"/>
  <c r="J309" i="6"/>
  <c r="K309" i="6" s="1"/>
  <c r="L309" i="6" s="1"/>
  <c r="M309" i="6"/>
  <c r="J311" i="6"/>
  <c r="K311" i="6" s="1"/>
  <c r="L311" i="6" s="1"/>
  <c r="M311" i="6"/>
  <c r="J313" i="6"/>
  <c r="K313" i="6" s="1"/>
  <c r="L313" i="6" s="1"/>
  <c r="M313" i="6"/>
  <c r="J315" i="6"/>
  <c r="K315" i="6" s="1"/>
  <c r="L315" i="6" s="1"/>
  <c r="M315" i="6"/>
  <c r="J317" i="6"/>
  <c r="K317" i="6" s="1"/>
  <c r="L317" i="6" s="1"/>
  <c r="M317" i="6"/>
  <c r="J319" i="6"/>
  <c r="K319" i="6" s="1"/>
  <c r="L319" i="6" s="1"/>
  <c r="M319" i="6"/>
  <c r="J321" i="6"/>
  <c r="K321" i="6" s="1"/>
  <c r="L321" i="6" s="1"/>
  <c r="M321" i="6"/>
  <c r="J323" i="6"/>
  <c r="K323" i="6" s="1"/>
  <c r="L323" i="6" s="1"/>
  <c r="M323" i="6"/>
  <c r="J325" i="6"/>
  <c r="K325" i="6" s="1"/>
  <c r="L325" i="6" s="1"/>
  <c r="M325" i="6"/>
  <c r="J327" i="6"/>
  <c r="K327" i="6" s="1"/>
  <c r="L327" i="6" s="1"/>
  <c r="M327" i="6"/>
  <c r="J310" i="6"/>
  <c r="K310" i="6" s="1"/>
  <c r="L310" i="6" s="1"/>
  <c r="M310" i="6"/>
  <c r="J312" i="6"/>
  <c r="K312" i="6" s="1"/>
  <c r="M312" i="6"/>
  <c r="J314" i="6"/>
  <c r="K314" i="6" s="1"/>
  <c r="L314" i="6" s="1"/>
  <c r="M314" i="6"/>
  <c r="J316" i="6"/>
  <c r="K316" i="6" s="1"/>
  <c r="L316" i="6" s="1"/>
  <c r="M316" i="6"/>
  <c r="J320" i="6"/>
  <c r="K320" i="6" s="1"/>
  <c r="L320" i="6" s="1"/>
  <c r="M320" i="6"/>
  <c r="J318" i="6"/>
  <c r="K318" i="6" s="1"/>
  <c r="L318" i="6" s="1"/>
  <c r="M318" i="6"/>
  <c r="J322" i="6"/>
  <c r="K322" i="6" s="1"/>
  <c r="L322" i="6" s="1"/>
  <c r="M322" i="6"/>
  <c r="J324" i="6"/>
  <c r="K324" i="6" s="1"/>
  <c r="L324" i="6" s="1"/>
  <c r="M324" i="6"/>
  <c r="J326" i="6"/>
  <c r="M326" i="6"/>
  <c r="J328" i="6"/>
  <c r="M328" i="6"/>
  <c r="J329" i="6"/>
  <c r="K329" i="6" s="1"/>
  <c r="L329" i="6" s="1"/>
  <c r="M329" i="6"/>
  <c r="L312" i="6" l="1"/>
  <c r="K328" i="6"/>
  <c r="L328" i="6" s="1"/>
  <c r="K326" i="6"/>
  <c r="L326" i="6" s="1"/>
  <c r="J307" i="6"/>
  <c r="M307" i="6"/>
  <c r="K307" i="6" l="1"/>
  <c r="L307" i="6"/>
  <c r="L11" i="1" l="1"/>
  <c r="K284" i="6"/>
  <c r="J284" i="6"/>
  <c r="H284" i="6"/>
  <c r="A1" i="14" l="1"/>
  <c r="A2" i="14"/>
  <c r="J11" i="1" l="1"/>
  <c r="I11" i="1" l="1"/>
  <c r="I39" i="1" l="1"/>
  <c r="I44" i="1"/>
  <c r="I45" i="1"/>
  <c r="I50" i="1" s="1"/>
  <c r="F13" i="14"/>
  <c r="H11" i="1" l="1"/>
  <c r="N43" i="1"/>
  <c r="H192" i="6" l="1"/>
  <c r="G11" i="1" l="1"/>
  <c r="M13" i="3" l="1"/>
  <c r="E23" i="1" l="1"/>
  <c r="Q67" i="10"/>
  <c r="Q37" i="10"/>
  <c r="M284" i="6" l="1"/>
  <c r="M192" i="6"/>
  <c r="J12" i="3" l="1"/>
  <c r="K192" i="6" l="1"/>
  <c r="J192" i="6"/>
  <c r="O67" i="10" l="1"/>
  <c r="P67" i="10"/>
  <c r="H17" i="11" l="1"/>
  <c r="H21" i="11"/>
  <c r="H20" i="11"/>
  <c r="H19" i="11"/>
  <c r="H18" i="11"/>
  <c r="E35" i="1" l="1"/>
  <c r="K11" i="1"/>
  <c r="M36" i="1" l="1"/>
  <c r="M22" i="1"/>
  <c r="M35" i="1"/>
  <c r="M21" i="1"/>
  <c r="M34" i="1"/>
  <c r="M33" i="1"/>
  <c r="M32" i="1"/>
  <c r="M31" i="1"/>
  <c r="M30" i="1"/>
  <c r="M29" i="1"/>
  <c r="M28" i="1"/>
  <c r="M27" i="1"/>
  <c r="M26" i="1"/>
  <c r="C393" i="10"/>
  <c r="M25" i="1" s="1"/>
  <c r="L36" i="1"/>
  <c r="L22" i="1"/>
  <c r="L35" i="1"/>
  <c r="L21" i="1"/>
  <c r="L34" i="1"/>
  <c r="L33" i="1"/>
  <c r="L32" i="1"/>
  <c r="L31" i="1"/>
  <c r="L30" i="1"/>
  <c r="L29" i="1"/>
  <c r="L28" i="1"/>
  <c r="L27" i="1"/>
  <c r="L26" i="1"/>
  <c r="L25" i="1"/>
  <c r="K36" i="1"/>
  <c r="K22" i="1"/>
  <c r="K35" i="1"/>
  <c r="K21" i="1"/>
  <c r="K34" i="1"/>
  <c r="K33" i="1"/>
  <c r="K32" i="1"/>
  <c r="K31" i="1"/>
  <c r="K30" i="1"/>
  <c r="K29" i="1"/>
  <c r="K28" i="1"/>
  <c r="K27" i="1"/>
  <c r="K26" i="1"/>
  <c r="C328" i="10"/>
  <c r="K25" i="1" s="1"/>
  <c r="J36" i="1"/>
  <c r="J22" i="1"/>
  <c r="J35" i="1"/>
  <c r="J21" i="1"/>
  <c r="J34" i="1"/>
  <c r="J33" i="1"/>
  <c r="J32" i="1"/>
  <c r="J31" i="1"/>
  <c r="J30" i="1"/>
  <c r="J29" i="1"/>
  <c r="J28" i="1"/>
  <c r="J27" i="1"/>
  <c r="J26" i="1"/>
  <c r="J25" i="1"/>
  <c r="I36" i="1"/>
  <c r="I22" i="1"/>
  <c r="I35" i="1"/>
  <c r="I21" i="1"/>
  <c r="I34" i="1"/>
  <c r="I33" i="1"/>
  <c r="I32" i="1"/>
  <c r="I31" i="1"/>
  <c r="I30" i="1"/>
  <c r="I29" i="1"/>
  <c r="I28" i="1"/>
  <c r="I27" i="1"/>
  <c r="I26" i="1"/>
  <c r="C263" i="10"/>
  <c r="I25" i="1" s="1"/>
  <c r="H36" i="1"/>
  <c r="H22" i="1"/>
  <c r="H35" i="1"/>
  <c r="H21" i="1"/>
  <c r="H34" i="1"/>
  <c r="H33" i="1"/>
  <c r="H32" i="1"/>
  <c r="H31" i="1"/>
  <c r="H30" i="1"/>
  <c r="H29" i="1"/>
  <c r="H28" i="1"/>
  <c r="H27" i="1"/>
  <c r="H26" i="1"/>
  <c r="C230" i="10"/>
  <c r="H25" i="1" s="1"/>
  <c r="G36" i="1"/>
  <c r="G22" i="1"/>
  <c r="G35" i="1"/>
  <c r="G21" i="1"/>
  <c r="G34" i="1"/>
  <c r="G33" i="1"/>
  <c r="G32" i="1"/>
  <c r="G31" i="1"/>
  <c r="G30" i="1"/>
  <c r="G29" i="1"/>
  <c r="G28" i="1"/>
  <c r="G27" i="1"/>
  <c r="G26" i="1"/>
  <c r="C197" i="10"/>
  <c r="G25" i="1" s="1"/>
  <c r="F36" i="1"/>
  <c r="F22" i="1"/>
  <c r="F35" i="1"/>
  <c r="F21" i="1"/>
  <c r="F34" i="1"/>
  <c r="F33" i="1"/>
  <c r="F32" i="1"/>
  <c r="F31" i="1"/>
  <c r="F30" i="1"/>
  <c r="F29" i="1"/>
  <c r="F28" i="1"/>
  <c r="F27" i="1"/>
  <c r="F26" i="1"/>
  <c r="C165" i="10"/>
  <c r="F25" i="1" s="1"/>
  <c r="E36" i="1"/>
  <c r="E22" i="1"/>
  <c r="E21" i="1"/>
  <c r="E34" i="1"/>
  <c r="E33" i="1"/>
  <c r="E32" i="1"/>
  <c r="E31" i="1"/>
  <c r="E30" i="1"/>
  <c r="E29" i="1"/>
  <c r="E28" i="1"/>
  <c r="E27" i="1"/>
  <c r="E26" i="1"/>
  <c r="C132" i="10"/>
  <c r="E25" i="1" s="1"/>
  <c r="D36" i="1"/>
  <c r="D22" i="1"/>
  <c r="D35" i="1"/>
  <c r="D21" i="1"/>
  <c r="D34" i="1"/>
  <c r="D33" i="1"/>
  <c r="D32" i="1"/>
  <c r="D31" i="1"/>
  <c r="D30" i="1"/>
  <c r="D29" i="1"/>
  <c r="D28" i="1"/>
  <c r="D27" i="1"/>
  <c r="D26" i="1"/>
  <c r="D25" i="1"/>
  <c r="R67" i="10"/>
  <c r="C36" i="1" s="1"/>
  <c r="C22" i="1"/>
  <c r="N67" i="10"/>
  <c r="C35" i="1" s="1"/>
  <c r="M67" i="10"/>
  <c r="C21" i="1" s="1"/>
  <c r="L67" i="10"/>
  <c r="C34" i="1" s="1"/>
  <c r="K67" i="10"/>
  <c r="C33" i="1" s="1"/>
  <c r="J67" i="10"/>
  <c r="C32" i="1" s="1"/>
  <c r="I67" i="10"/>
  <c r="C31" i="1" s="1"/>
  <c r="H67" i="10"/>
  <c r="C30" i="1" s="1"/>
  <c r="G67" i="10"/>
  <c r="C29" i="1" s="1"/>
  <c r="F67" i="10"/>
  <c r="C28" i="1" s="1"/>
  <c r="E67" i="10"/>
  <c r="C27" i="1" s="1"/>
  <c r="D67" i="10"/>
  <c r="C26" i="1" s="1"/>
  <c r="C67" i="10"/>
  <c r="C25" i="1" s="1"/>
  <c r="R37" i="10"/>
  <c r="P37" i="10"/>
  <c r="O37" i="10"/>
  <c r="N37" i="10"/>
  <c r="M37" i="10"/>
  <c r="B21" i="1" s="1"/>
  <c r="L37" i="10"/>
  <c r="K37" i="10"/>
  <c r="J37" i="10"/>
  <c r="I37" i="10"/>
  <c r="H37" i="10"/>
  <c r="G37" i="10"/>
  <c r="F37" i="10"/>
  <c r="E37" i="10"/>
  <c r="D37" i="10"/>
  <c r="C37" i="10"/>
  <c r="M20" i="3"/>
  <c r="M19" i="3"/>
  <c r="M16" i="3"/>
  <c r="M15" i="3"/>
  <c r="M10" i="3"/>
  <c r="I24" i="1" l="1"/>
  <c r="O13" i="3"/>
  <c r="F7" i="1" s="1"/>
  <c r="P15" i="3"/>
  <c r="P13" i="3"/>
  <c r="O19" i="3"/>
  <c r="C395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B22" i="1"/>
  <c r="C24" i="1"/>
  <c r="P16" i="3"/>
  <c r="O15" i="3"/>
  <c r="H7" i="1" s="1"/>
  <c r="P19" i="3"/>
  <c r="O16" i="3"/>
  <c r="I7" i="1" s="1"/>
  <c r="I6" i="1" s="1"/>
  <c r="P20" i="3"/>
  <c r="O20" i="3"/>
  <c r="M7" i="1" s="1"/>
  <c r="P10" i="3"/>
  <c r="O10" i="3"/>
  <c r="C7" i="1" s="1"/>
  <c r="H330" i="6"/>
  <c r="H261" i="6"/>
  <c r="H238" i="6"/>
  <c r="H169" i="6"/>
  <c r="H146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L7" i="1" l="1"/>
  <c r="H332" i="2"/>
  <c r="Q11" i="3"/>
  <c r="P396" i="10"/>
  <c r="Q15" i="3"/>
  <c r="H12" i="1" s="1"/>
  <c r="J261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330" i="6"/>
  <c r="Q20" i="3" s="1"/>
  <c r="M12" i="1" s="1"/>
  <c r="J169" i="6"/>
  <c r="Q13" i="3" s="1"/>
  <c r="Q14" i="3"/>
  <c r="G12" i="1" s="1"/>
  <c r="G14" i="1" s="1"/>
  <c r="G16" i="1" s="1"/>
  <c r="J238" i="6"/>
  <c r="Q16" i="3" s="1"/>
  <c r="I12" i="1" s="1"/>
  <c r="I14" i="1" s="1"/>
  <c r="I16" i="1" s="1"/>
  <c r="I17" i="1" s="1"/>
  <c r="J146" i="6"/>
  <c r="Q12" i="3" s="1"/>
  <c r="I31" i="2"/>
  <c r="L284" i="6" l="1"/>
  <c r="L192" i="6"/>
  <c r="M330" i="6"/>
  <c r="M146" i="6"/>
  <c r="M261" i="6"/>
  <c r="I32" i="2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R14" i="3"/>
  <c r="L261" i="6"/>
  <c r="R19" i="3"/>
  <c r="T19" i="3" s="1"/>
  <c r="R11" i="3"/>
  <c r="K238" i="6"/>
  <c r="R16" i="3" s="1"/>
  <c r="L330" i="6"/>
  <c r="R18" i="3"/>
  <c r="K261" i="6"/>
  <c r="R17" i="3" s="1"/>
  <c r="K330" i="6"/>
  <c r="R20" i="3" s="1"/>
  <c r="R15" i="3"/>
  <c r="K169" i="6"/>
  <c r="R13" i="3" s="1"/>
  <c r="K146" i="6"/>
  <c r="R12" i="3" s="1"/>
  <c r="L146" i="6"/>
  <c r="I58" i="2" l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L238" i="6"/>
  <c r="M238" i="6"/>
  <c r="L169" i="6"/>
  <c r="E332" i="6" s="1"/>
  <c r="M169" i="6"/>
  <c r="K34" i="15"/>
  <c r="F24" i="15"/>
  <c r="M16" i="15"/>
  <c r="F55" i="14"/>
  <c r="F54" i="14"/>
  <c r="F48" i="14"/>
  <c r="F12" i="1"/>
  <c r="E12" i="1"/>
  <c r="D12" i="1"/>
  <c r="F12" i="15"/>
  <c r="F16" i="15" s="1"/>
  <c r="N11" i="1"/>
  <c r="F10" i="14" s="1"/>
  <c r="F27" i="15" l="1"/>
  <c r="F29" i="15" s="1"/>
  <c r="I85" i="2" l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l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F11" i="1" l="1"/>
  <c r="D11" i="1" l="1"/>
  <c r="C11" i="1"/>
  <c r="I166" i="2" l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E11" i="1"/>
  <c r="I193" i="2" l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l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l="1"/>
  <c r="I239" i="2" l="1"/>
  <c r="I240" i="2" l="1"/>
  <c r="I241" i="2" l="1"/>
  <c r="I242" i="2" l="1"/>
  <c r="I243" i="2" l="1"/>
  <c r="I244" i="2" s="1"/>
  <c r="I245" i="2" s="1"/>
  <c r="I246" i="2" s="1"/>
  <c r="I247" i="2" l="1"/>
  <c r="I248" i="2" s="1"/>
  <c r="I249" i="2" s="1"/>
  <c r="I274" i="2" l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l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L39" i="1"/>
  <c r="L44" i="1" s="1"/>
  <c r="L45" i="1"/>
  <c r="L50" i="1" s="1"/>
  <c r="K45" i="1" l="1"/>
  <c r="J9" i="3" l="1"/>
  <c r="J10" i="3"/>
  <c r="L9" i="3"/>
  <c r="L10" i="3"/>
  <c r="L12" i="3"/>
  <c r="N10" i="3"/>
  <c r="H6" i="1" l="1"/>
  <c r="F6" i="1" l="1"/>
  <c r="U19" i="11" l="1"/>
  <c r="V19" i="11" s="1"/>
  <c r="U18" i="11"/>
  <c r="V18" i="11" s="1"/>
  <c r="V37" i="11"/>
  <c r="X35" i="11"/>
  <c r="W35" i="11"/>
  <c r="AA33" i="11"/>
  <c r="AA35" i="11" s="1"/>
  <c r="T33" i="11"/>
  <c r="V32" i="11"/>
  <c r="W31" i="11"/>
  <c r="U31" i="11"/>
  <c r="V31" i="11" s="1"/>
  <c r="W30" i="11"/>
  <c r="U30" i="11"/>
  <c r="V30" i="11" s="1"/>
  <c r="W29" i="11"/>
  <c r="U29" i="11"/>
  <c r="V29" i="11" s="1"/>
  <c r="W28" i="11"/>
  <c r="U28" i="11"/>
  <c r="V28" i="11" s="1"/>
  <c r="W27" i="11"/>
  <c r="U27" i="11"/>
  <c r="V27" i="11" s="1"/>
  <c r="W26" i="11"/>
  <c r="U26" i="11"/>
  <c r="V26" i="11" s="1"/>
  <c r="W25" i="11"/>
  <c r="U25" i="11"/>
  <c r="V25" i="11" s="1"/>
  <c r="W24" i="11"/>
  <c r="U24" i="11"/>
  <c r="V24" i="11" s="1"/>
  <c r="W23" i="11"/>
  <c r="U23" i="11"/>
  <c r="W22" i="11"/>
  <c r="U22" i="11"/>
  <c r="W15" i="11"/>
  <c r="S33" i="11"/>
  <c r="S35" i="11" s="1"/>
  <c r="M20" i="1" s="1"/>
  <c r="R33" i="11"/>
  <c r="R35" i="11" s="1"/>
  <c r="L20" i="1" s="1"/>
  <c r="Q33" i="11"/>
  <c r="Q35" i="11" s="1"/>
  <c r="K20" i="1" s="1"/>
  <c r="P33" i="11"/>
  <c r="P35" i="11" s="1"/>
  <c r="J20" i="1" s="1"/>
  <c r="O33" i="11"/>
  <c r="O35" i="11" s="1"/>
  <c r="N33" i="11"/>
  <c r="N35" i="11" s="1"/>
  <c r="M33" i="11"/>
  <c r="M35" i="11" s="1"/>
  <c r="G20" i="1" s="1"/>
  <c r="L33" i="11"/>
  <c r="L35" i="11" s="1"/>
  <c r="F20" i="1" s="1"/>
  <c r="K33" i="11"/>
  <c r="K35" i="11" s="1"/>
  <c r="E20" i="1" s="1"/>
  <c r="E19" i="1" s="1"/>
  <c r="J33" i="11"/>
  <c r="J35" i="11" s="1"/>
  <c r="D20" i="1" s="1"/>
  <c r="I33" i="11"/>
  <c r="I35" i="11" s="1"/>
  <c r="C20" i="1" s="1"/>
  <c r="W21" i="11"/>
  <c r="U21" i="11"/>
  <c r="V21" i="11" s="1"/>
  <c r="W20" i="11"/>
  <c r="W19" i="11"/>
  <c r="W18" i="11"/>
  <c r="W17" i="11"/>
  <c r="U17" i="11"/>
  <c r="V17" i="11" s="1"/>
  <c r="W16" i="11"/>
  <c r="U16" i="11"/>
  <c r="V16" i="11" s="1"/>
  <c r="W14" i="11"/>
  <c r="U14" i="11"/>
  <c r="V14" i="11" s="1"/>
  <c r="W13" i="11"/>
  <c r="U13" i="11"/>
  <c r="V13" i="11" s="1"/>
  <c r="W11" i="11"/>
  <c r="U11" i="11"/>
  <c r="V11" i="11" s="1"/>
  <c r="W12" i="11"/>
  <c r="U12" i="11"/>
  <c r="V12" i="11" s="1"/>
  <c r="W10" i="11"/>
  <c r="U10" i="11"/>
  <c r="V10" i="11" s="1"/>
  <c r="W9" i="11"/>
  <c r="U9" i="11"/>
  <c r="V9" i="11" s="1"/>
  <c r="W8" i="11"/>
  <c r="U8" i="11"/>
  <c r="I20" i="1" l="1"/>
  <c r="I19" i="1" s="1"/>
  <c r="I38" i="1" s="1"/>
  <c r="I51" i="1" s="1"/>
  <c r="H20" i="1"/>
  <c r="H19" i="1" s="1"/>
  <c r="T35" i="11"/>
  <c r="H33" i="11"/>
  <c r="H35" i="11" s="1"/>
  <c r="B20" i="1" s="1"/>
  <c r="U20" i="11"/>
  <c r="V20" i="11" s="1"/>
  <c r="X10" i="11"/>
  <c r="Y10" i="11" s="1"/>
  <c r="Z10" i="11" s="1"/>
  <c r="AB10" i="11" s="1"/>
  <c r="AC10" i="11" s="1"/>
  <c r="X11" i="11"/>
  <c r="Y11" i="11" s="1"/>
  <c r="Z11" i="11" s="1"/>
  <c r="AB11" i="11" s="1"/>
  <c r="AC11" i="11" s="1"/>
  <c r="X9" i="11"/>
  <c r="Y9" i="11" s="1"/>
  <c r="Z9" i="11" s="1"/>
  <c r="AB9" i="11" s="1"/>
  <c r="AC9" i="11" s="1"/>
  <c r="X19" i="11"/>
  <c r="Y19" i="11" s="1"/>
  <c r="Z19" i="11" s="1"/>
  <c r="AB19" i="11" s="1"/>
  <c r="AC19" i="11" s="1"/>
  <c r="X17" i="11"/>
  <c r="Y17" i="11" s="1"/>
  <c r="Z17" i="11" s="1"/>
  <c r="AB17" i="11" s="1"/>
  <c r="AC17" i="11" s="1"/>
  <c r="X14" i="11"/>
  <c r="Y14" i="11" s="1"/>
  <c r="Z14" i="11" s="1"/>
  <c r="AB14" i="11" s="1"/>
  <c r="AC14" i="11" s="1"/>
  <c r="X16" i="11"/>
  <c r="Y16" i="11" s="1"/>
  <c r="Z16" i="11" s="1"/>
  <c r="AB16" i="11" s="1"/>
  <c r="AC16" i="11" s="1"/>
  <c r="X13" i="11"/>
  <c r="Y13" i="11" s="1"/>
  <c r="Z13" i="11" s="1"/>
  <c r="AB13" i="11" s="1"/>
  <c r="AC13" i="11" s="1"/>
  <c r="V23" i="11"/>
  <c r="X23" i="11" s="1"/>
  <c r="Y23" i="11" s="1"/>
  <c r="Z23" i="11" s="1"/>
  <c r="AB23" i="11" s="1"/>
  <c r="AC23" i="11" s="1"/>
  <c r="V22" i="11"/>
  <c r="X22" i="11" s="1"/>
  <c r="Y22" i="11" s="1"/>
  <c r="Z22" i="11" s="1"/>
  <c r="AB22" i="11" s="1"/>
  <c r="AC22" i="11" s="1"/>
  <c r="V8" i="11"/>
  <c r="X8" i="11" s="1"/>
  <c r="Y8" i="11" s="1"/>
  <c r="X24" i="11"/>
  <c r="Y24" i="11" s="1"/>
  <c r="Z24" i="11" s="1"/>
  <c r="AB24" i="11" s="1"/>
  <c r="AC24" i="11" s="1"/>
  <c r="X25" i="11"/>
  <c r="Y25" i="11" s="1"/>
  <c r="Z25" i="11" s="1"/>
  <c r="AB25" i="11" s="1"/>
  <c r="AC25" i="11" s="1"/>
  <c r="X26" i="11"/>
  <c r="Y26" i="11" s="1"/>
  <c r="Z26" i="11" s="1"/>
  <c r="AB26" i="11" s="1"/>
  <c r="AC26" i="11" s="1"/>
  <c r="X27" i="11"/>
  <c r="Y27" i="11" s="1"/>
  <c r="Z27" i="11" s="1"/>
  <c r="AB27" i="11" s="1"/>
  <c r="AC27" i="11" s="1"/>
  <c r="X28" i="11"/>
  <c r="Y28" i="11" s="1"/>
  <c r="Z28" i="11" s="1"/>
  <c r="AB28" i="11" s="1"/>
  <c r="AC28" i="11" s="1"/>
  <c r="X29" i="11"/>
  <c r="Y29" i="11" s="1"/>
  <c r="Z29" i="11" s="1"/>
  <c r="AB29" i="11" s="1"/>
  <c r="AC29" i="11" s="1"/>
  <c r="X30" i="11"/>
  <c r="Y30" i="11" s="1"/>
  <c r="Z30" i="11" s="1"/>
  <c r="AB30" i="11" s="1"/>
  <c r="AC30" i="11" s="1"/>
  <c r="X31" i="11"/>
  <c r="Y31" i="11" s="1"/>
  <c r="Z31" i="11" s="1"/>
  <c r="AB31" i="11" s="1"/>
  <c r="AC31" i="11" s="1"/>
  <c r="X12" i="11"/>
  <c r="Y12" i="11" s="1"/>
  <c r="Z12" i="11" s="1"/>
  <c r="AB12" i="11" s="1"/>
  <c r="AC12" i="11" s="1"/>
  <c r="X18" i="11"/>
  <c r="Y18" i="11" s="1"/>
  <c r="Z18" i="11" s="1"/>
  <c r="AB18" i="11" s="1"/>
  <c r="AC18" i="11" s="1"/>
  <c r="X21" i="11"/>
  <c r="Y21" i="11" s="1"/>
  <c r="Z21" i="11" s="1"/>
  <c r="AB21" i="11" s="1"/>
  <c r="AC21" i="11" s="1"/>
  <c r="U15" i="11"/>
  <c r="U33" i="11" l="1"/>
  <c r="U35" i="11" s="1"/>
  <c r="X20" i="11"/>
  <c r="Y20" i="11" s="1"/>
  <c r="Z20" i="11" s="1"/>
  <c r="AB20" i="11" s="1"/>
  <c r="AC20" i="11" s="1"/>
  <c r="Z8" i="11"/>
  <c r="V15" i="11"/>
  <c r="X15" i="11" s="1"/>
  <c r="Y15" i="11" s="1"/>
  <c r="Z15" i="11" s="1"/>
  <c r="AB15" i="11" s="1"/>
  <c r="AC15" i="11" s="1"/>
  <c r="V33" i="11" l="1"/>
  <c r="V35" i="11" s="1"/>
  <c r="Y33" i="11"/>
  <c r="Y35" i="11" s="1"/>
  <c r="Z33" i="11"/>
  <c r="Z35" i="11" s="1"/>
  <c r="AB8" i="11"/>
  <c r="AB33" i="11" l="1"/>
  <c r="AB35" i="11" s="1"/>
  <c r="AC8" i="11"/>
  <c r="AC33" i="11" l="1"/>
  <c r="AC35" i="11" s="1"/>
  <c r="L6" i="1" l="1"/>
  <c r="L17" i="1" s="1"/>
  <c r="H333" i="2" l="1"/>
  <c r="H331" i="2" l="1"/>
  <c r="Q10" i="3" l="1"/>
  <c r="C12" i="1" s="1"/>
  <c r="R10" i="3" l="1"/>
  <c r="M24" i="1" l="1"/>
  <c r="T20" i="3" l="1"/>
  <c r="H14" i="1" l="1"/>
  <c r="H16" i="1" s="1"/>
  <c r="H17" i="1" s="1"/>
  <c r="G24" i="1" l="1"/>
  <c r="T13" i="3" l="1"/>
  <c r="D24" i="1" l="1"/>
  <c r="E24" i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19" i="1" l="1"/>
  <c r="C39" i="1"/>
  <c r="C44" i="1" s="1"/>
  <c r="C45" i="1"/>
  <c r="C50" i="1" s="1"/>
  <c r="D14" i="1"/>
  <c r="D16" i="1" s="1"/>
  <c r="F14" i="1"/>
  <c r="F16" i="1" s="1"/>
  <c r="D19" i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D38" i="1"/>
  <c r="K38" i="1"/>
  <c r="C38" i="1"/>
  <c r="F17" i="1"/>
  <c r="M38" i="1"/>
  <c r="C14" i="1" l="1"/>
  <c r="C16" i="1" s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6" i="1" l="1"/>
  <c r="C17" i="1" s="1"/>
  <c r="C51" i="1" s="1"/>
  <c r="T10" i="3" l="1"/>
  <c r="N20" i="1" l="1"/>
  <c r="G19" i="1"/>
  <c r="G38" i="1" l="1"/>
  <c r="N19" i="1"/>
  <c r="N38" i="1" l="1"/>
  <c r="F19" i="14"/>
  <c r="H35" i="14" s="1"/>
  <c r="T15" i="3"/>
  <c r="H51" i="1" l="1"/>
  <c r="F68" i="13" l="1"/>
  <c r="E14" i="1" l="1"/>
  <c r="E16" i="1" l="1"/>
  <c r="I206" i="7" l="1"/>
  <c r="O9" i="3" s="1"/>
  <c r="B7" i="1" s="1"/>
  <c r="K206" i="7"/>
  <c r="M9" i="3" s="1"/>
  <c r="N9" i="3" s="1"/>
  <c r="J206" i="7" l="1"/>
  <c r="P9" i="3" s="1"/>
  <c r="B6" i="1"/>
  <c r="H335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M11" i="3" l="1"/>
  <c r="N11" i="3" l="1"/>
  <c r="O11" i="3" l="1"/>
  <c r="P11" i="3" l="1"/>
  <c r="D7" i="1"/>
  <c r="T11" i="3" l="1"/>
  <c r="D6" i="1"/>
  <c r="D17" i="1" l="1"/>
  <c r="D51" i="1" s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430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77" i="6" l="1"/>
</calcChain>
</file>

<file path=xl/sharedStrings.xml><?xml version="1.0" encoding="utf-8"?>
<sst xmlns="http://schemas.openxmlformats.org/spreadsheetml/2006/main" count="3602" uniqueCount="2892">
  <si>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</si>
  <si>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</si>
  <si>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</si>
  <si>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</si>
  <si>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</si>
  <si>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</si>
  <si>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</si>
  <si>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</si>
  <si>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</si>
  <si>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</si>
  <si>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</si>
  <si>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</si>
  <si>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</si>
  <si>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</si>
  <si>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</si>
  <si>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</si>
  <si>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</si>
  <si>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</si>
  <si>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</si>
  <si>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</si>
  <si>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</si>
  <si>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</si>
  <si>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</si>
  <si>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</si>
  <si>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</si>
  <si>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</si>
  <si>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</si>
  <si>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</si>
  <si>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</si>
  <si>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</si>
  <si>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</si>
  <si>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</si>
  <si>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</si>
  <si>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</si>
  <si>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</si>
  <si>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</si>
  <si>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</si>
  <si>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</si>
  <si>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</si>
  <si>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</si>
  <si>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</si>
  <si>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</si>
  <si>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</si>
  <si>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</si>
  <si>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</si>
  <si>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</si>
  <si>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</si>
  <si>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</si>
  <si>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</si>
  <si>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</si>
  <si>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</si>
  <si>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</si>
  <si>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</si>
  <si>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</si>
  <si>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</si>
  <si>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</si>
  <si>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</si>
  <si>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</si>
  <si>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</si>
  <si>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</si>
  <si>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</si>
  <si>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</si>
  <si>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</si>
  <si>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</si>
  <si>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</si>
  <si>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</si>
  <si>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</si>
  <si>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</si>
  <si>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</si>
  <si>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</si>
  <si>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</si>
  <si>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</si>
  <si>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</si>
  <si>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</si>
  <si>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</si>
  <si>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</si>
  <si>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</si>
  <si>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</si>
  <si>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</si>
  <si>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</si>
  <si>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</si>
  <si>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</si>
  <si>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</si>
  <si>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</si>
  <si>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</si>
  <si>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</si>
  <si>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</si>
  <si>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</si>
  <si>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</si>
  <si>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</si>
  <si>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</si>
  <si>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</si>
  <si>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</si>
  <si>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</si>
  <si>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</si>
  <si>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</si>
  <si>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</si>
  <si>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</si>
  <si>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</si>
  <si>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</si>
  <si>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</si>
  <si>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</si>
  <si>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</si>
  <si>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</si>
  <si>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</si>
  <si>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</si>
  <si>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</si>
  <si>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</si>
  <si>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</si>
  <si>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</si>
  <si>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</si>
  <si>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</si>
  <si>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</si>
  <si>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</si>
  <si>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</si>
  <si>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</si>
  <si>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</si>
  <si>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</si>
  <si>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</si>
  <si>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</si>
  <si>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</si>
  <si>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</si>
  <si>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</si>
  <si>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</si>
  <si>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</si>
  <si>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</si>
  <si>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</si>
  <si>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</si>
  <si>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</si>
  <si>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</si>
  <si>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</si>
  <si>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</si>
  <si>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</si>
  <si>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</si>
  <si>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</si>
  <si>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</si>
  <si>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</si>
  <si>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</si>
  <si>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</si>
  <si>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</si>
  <si>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</si>
  <si>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</si>
  <si>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</si>
  <si>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</si>
  <si>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</si>
  <si>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</si>
  <si>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</si>
  <si>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</si>
  <si>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</si>
  <si>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</si>
  <si>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</si>
  <si>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</si>
  <si>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</si>
  <si>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</si>
  <si>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</si>
  <si>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</si>
  <si>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</si>
  <si>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</si>
  <si>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</si>
  <si>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</si>
  <si>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</si>
  <si>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</si>
  <si>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</si>
  <si>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</si>
  <si>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</si>
  <si>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</si>
  <si>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</si>
  <si>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</si>
  <si>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</si>
  <si>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</si>
  <si>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</si>
  <si>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</si>
  <si>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</si>
  <si>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</si>
  <si>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</si>
  <si>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</si>
  <si>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</si>
  <si>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</si>
  <si>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</si>
  <si>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</si>
  <si>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</si>
  <si>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</si>
  <si>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</si>
  <si>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</si>
  <si>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</si>
  <si>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</si>
  <si>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</si>
  <si>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</si>
  <si>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</si>
  <si>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</si>
  <si>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</si>
  <si>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</si>
  <si>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</si>
  <si>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</si>
  <si>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</si>
  <si>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</si>
  <si>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</si>
  <si>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</si>
  <si>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</si>
  <si>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</si>
  <si>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</si>
  <si>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</si>
  <si>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</si>
  <si>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</si>
  <si>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</si>
  <si>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</si>
  <si>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</si>
  <si>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</si>
  <si>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</si>
  <si>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</si>
  <si>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</si>
  <si>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</si>
  <si>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</si>
  <si>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</si>
  <si>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</si>
  <si>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</si>
  <si>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</si>
  <si>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</si>
  <si>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</si>
  <si>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</si>
  <si>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</si>
  <si>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</si>
  <si>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</si>
  <si>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</si>
  <si>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</si>
  <si>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</si>
  <si>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</si>
  <si>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</si>
  <si>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</si>
  <si>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</si>
  <si>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</si>
  <si>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</si>
  <si>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</si>
  <si>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</si>
  <si>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</si>
  <si>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</si>
  <si>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</si>
  <si>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</si>
  <si>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</si>
  <si>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</si>
  <si>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</si>
  <si>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</si>
  <si>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</si>
  <si>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</si>
  <si>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</si>
  <si>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</si>
  <si>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</si>
  <si>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</si>
  <si>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</si>
  <si>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</si>
  <si>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</si>
  <si>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</si>
  <si>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</si>
  <si>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</si>
  <si>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</si>
  <si>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</si>
  <si>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</si>
  <si>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</si>
  <si>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</si>
  <si>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</si>
  <si>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</si>
  <si>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</si>
  <si>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</si>
  <si>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</si>
  <si>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</si>
  <si>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</si>
  <si>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</si>
  <si>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</si>
  <si>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</si>
  <si>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</si>
  <si>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</si>
  <si>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</si>
  <si>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</si>
  <si>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</si>
  <si>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</si>
  <si>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</si>
  <si>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</si>
  <si>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</si>
  <si>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</si>
  <si>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</si>
  <si>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</si>
  <si>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</si>
  <si>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</si>
  <si>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</si>
  <si>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</si>
  <si>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</si>
  <si>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</si>
  <si>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</si>
  <si>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</si>
  <si>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</si>
  <si>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</si>
  <si>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</si>
  <si>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</si>
  <si>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</si>
  <si>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</si>
  <si>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</si>
  <si>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</si>
  <si>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</si>
  <si>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</si>
  <si>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</si>
  <si>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</si>
  <si>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JAN</t>
  </si>
  <si>
    <t>FEB</t>
  </si>
  <si>
    <t>MAR</t>
  </si>
  <si>
    <t>APR</t>
  </si>
  <si>
    <t>JUN</t>
  </si>
  <si>
    <t>AGT</t>
  </si>
  <si>
    <t>SEP</t>
  </si>
  <si>
    <t>OKT</t>
  </si>
  <si>
    <t>NOV</t>
  </si>
  <si>
    <t>DES</t>
  </si>
  <si>
    <t>JL. PLAMPITAN KP.MALANG NO. 160-A RT. 05/RW. V KRANGGAN, SEMARANG TENGAH</t>
  </si>
  <si>
    <t>03.262.318.3-047.000</t>
  </si>
  <si>
    <t>Saldo Awal :</t>
  </si>
  <si>
    <t>TOTAL PENJUALAN DALAM 1 TAHUN   =</t>
  </si>
  <si>
    <t>TAHUN 2021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</si>
  <si>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</si>
  <si>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</si>
  <si>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</si>
  <si>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</si>
  <si>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</si>
  <si>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</si>
  <si>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</si>
  <si>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</si>
  <si>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</si>
  <si>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</si>
  <si>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</si>
  <si>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</si>
  <si>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</si>
  <si>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</si>
  <si>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</si>
  <si>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</si>
  <si>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</si>
  <si>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</si>
  <si>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</si>
  <si>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</si>
  <si>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</si>
  <si>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</si>
  <si>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</si>
  <si>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</si>
  <si>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</si>
  <si>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</si>
  <si>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</si>
  <si>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</si>
  <si>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</si>
  <si>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</si>
  <si>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</si>
  <si>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</si>
  <si>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</si>
  <si>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</si>
  <si>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</si>
  <si>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</si>
  <si>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</si>
  <si>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</si>
  <si>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</si>
  <si>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</si>
  <si>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</si>
  <si>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</si>
  <si>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</si>
  <si>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</si>
  <si>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</si>
  <si>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</si>
  <si>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</si>
  <si>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</si>
  <si>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</si>
  <si>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</si>
  <si>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</si>
  <si>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</si>
  <si>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</si>
  <si>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</si>
  <si>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</si>
  <si>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</si>
  <si>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</si>
  <si>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</si>
  <si>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</si>
  <si>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</si>
  <si>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</si>
  <si>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</si>
  <si>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</si>
  <si>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</si>
  <si>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</si>
  <si>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</si>
  <si>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</si>
  <si>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</si>
  <si>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</si>
  <si>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</si>
  <si>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</si>
  <si>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</si>
  <si>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</si>
  <si>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</si>
  <si>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</si>
  <si>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</si>
  <si>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</si>
  <si>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JL. PANTAI INDAH SELATAN ELANG LAUT BOULEVARD PANTAI INDAH KAPUK BLOK BLOK M3 NO 20, KAMAL MUARA , JAKARTA UTARA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</si>
  <si>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</si>
  <si>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</si>
  <si>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</si>
  <si>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</si>
  <si>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</si>
  <si>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</si>
  <si>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</si>
  <si>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</si>
  <si>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</si>
  <si>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</si>
  <si>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</si>
  <si>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</si>
  <si>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</si>
  <si>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</si>
  <si>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</si>
  <si>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</si>
  <si>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</si>
  <si>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</si>
  <si>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JL KH ZAINAL ARIFIN NO 20 KETAPANG BUSINESS CENTRE BLOK BLOK B NO 8 , JAKARTA BARAT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</si>
  <si>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</si>
  <si>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</si>
  <si>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</si>
  <si>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</si>
  <si>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</si>
  <si>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</si>
  <si>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</si>
  <si>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</si>
  <si>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</si>
  <si>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</si>
  <si>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</si>
  <si>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</si>
  <si>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</si>
  <si>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</si>
  <si>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</si>
  <si>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</si>
  <si>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</si>
  <si>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</si>
  <si>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</si>
  <si>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</si>
  <si>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</si>
  <si>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</si>
  <si>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</si>
  <si>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</si>
  <si>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</si>
  <si>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</si>
  <si>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</si>
  <si>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</si>
  <si>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</si>
  <si>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</si>
  <si>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</si>
  <si>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</si>
  <si>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</si>
  <si>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</si>
  <si>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</si>
  <si>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</si>
  <si>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</si>
  <si>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</si>
  <si>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</si>
  <si>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</si>
  <si>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</si>
  <si>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</si>
  <si>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</si>
  <si>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</si>
  <si>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</si>
  <si>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</si>
  <si>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</si>
  <si>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</si>
  <si>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</si>
  <si>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23010041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</si>
  <si>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</si>
  <si>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</si>
  <si>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</si>
  <si>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</si>
  <si>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</si>
  <si>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</si>
  <si>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</si>
  <si>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</si>
  <si>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</si>
  <si>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</si>
  <si>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</si>
  <si>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</si>
  <si>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</si>
  <si>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</si>
  <si>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</si>
  <si>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</si>
  <si>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</si>
  <si>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</si>
  <si>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</si>
  <si>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</si>
  <si>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</si>
  <si>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</si>
  <si>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</si>
  <si>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</si>
  <si>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</si>
  <si>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</si>
  <si>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</si>
  <si>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</si>
  <si>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</si>
  <si>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</si>
  <si>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</si>
  <si>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</si>
  <si>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</si>
  <si>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</si>
  <si>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</si>
  <si>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</si>
  <si>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</si>
  <si>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</si>
  <si>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</si>
  <si>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</si>
  <si>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</si>
  <si>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</si>
  <si>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</si>
  <si>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</si>
  <si>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</si>
  <si>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</si>
  <si>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</si>
  <si>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</si>
  <si>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</si>
  <si>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</si>
  <si>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</si>
  <si>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</si>
  <si>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</si>
  <si>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</si>
  <si>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</si>
  <si>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</si>
  <si>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</si>
  <si>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</si>
  <si>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</si>
  <si>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</si>
  <si>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</si>
  <si>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</si>
  <si>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</si>
  <si>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</si>
  <si>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</si>
  <si>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</si>
  <si>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</si>
  <si>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</si>
  <si>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</si>
  <si>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</si>
  <si>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</si>
  <si>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</si>
  <si>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</si>
  <si>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</si>
  <si>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</si>
  <si>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</si>
  <si>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</si>
  <si>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</si>
  <si>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</si>
  <si>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</si>
  <si>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</si>
  <si>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</si>
  <si>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</si>
  <si>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</si>
  <si>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</si>
  <si>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</si>
  <si>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</si>
  <si>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</si>
  <si>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</si>
  <si>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</si>
  <si>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</si>
  <si>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</si>
  <si>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</si>
  <si>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</si>
  <si>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</si>
  <si>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</si>
  <si>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</si>
  <si>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</si>
  <si>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</si>
  <si>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</si>
  <si>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</si>
  <si>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</si>
  <si>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</si>
  <si>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</si>
  <si>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</si>
  <si>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</si>
  <si>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</si>
  <si>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</si>
  <si>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</si>
  <si>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</si>
  <si>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</si>
  <si>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</si>
  <si>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</si>
  <si>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</si>
  <si>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</si>
  <si>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</si>
  <si>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</si>
  <si>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</si>
  <si>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</si>
  <si>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</si>
  <si>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</si>
  <si>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</si>
  <si>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</si>
  <si>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</si>
  <si>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</si>
  <si>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</si>
  <si>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</si>
  <si>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</si>
  <si>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</si>
  <si>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</si>
  <si>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</si>
  <si>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</si>
  <si>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</si>
  <si>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</si>
  <si>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</si>
  <si>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</si>
  <si>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</si>
  <si>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</si>
  <si>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</si>
  <si>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</si>
  <si>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</si>
  <si>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</si>
  <si>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</si>
  <si>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</si>
  <si>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</si>
  <si>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</si>
  <si>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23010188</t>
  </si>
  <si>
    <t>AM 23010189</t>
  </si>
  <si>
    <t>AM 23010190</t>
  </si>
  <si>
    <t>AM 23010191</t>
  </si>
  <si>
    <t>AM 23010192</t>
  </si>
  <si>
    <t>AM 23010193</t>
  </si>
  <si>
    <t>AM 23010194</t>
  </si>
  <si>
    <t>AM 23010195</t>
  </si>
  <si>
    <t>AM 23010196</t>
  </si>
  <si>
    <t>AM 23010197</t>
  </si>
  <si>
    <t>AM 23010198</t>
  </si>
  <si>
    <t>AM 23010199</t>
  </si>
  <si>
    <t>AM 23010200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</si>
  <si>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</si>
  <si>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</si>
  <si>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</si>
  <si>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</si>
  <si>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</si>
  <si>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</si>
  <si>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</si>
  <si>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</si>
  <si>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</si>
  <si>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</si>
  <si>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</si>
  <si>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</si>
  <si>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</si>
  <si>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</si>
  <si>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</si>
  <si>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</si>
  <si>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</si>
  <si>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</si>
  <si>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</si>
  <si>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</si>
  <si>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</si>
  <si>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</si>
  <si>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</si>
  <si>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</si>
  <si>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</si>
  <si>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</si>
  <si>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</si>
  <si>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</si>
  <si>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</si>
  <si>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</si>
  <si>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</si>
  <si>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</si>
  <si>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</si>
  <si>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</si>
  <si>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</si>
  <si>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</si>
  <si>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</si>
  <si>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</si>
  <si>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</si>
  <si>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</si>
  <si>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</si>
  <si>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</si>
  <si>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</si>
  <si>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</si>
  <si>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</si>
  <si>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</si>
  <si>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</si>
  <si>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</si>
  <si>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</si>
  <si>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</si>
  <si>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</si>
  <si>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</si>
  <si>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</si>
  <si>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</si>
  <si>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</si>
  <si>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</si>
  <si>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</si>
  <si>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</si>
  <si>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</si>
  <si>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</si>
  <si>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</si>
  <si>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</si>
  <si>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</si>
  <si>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</si>
  <si>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</si>
  <si>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</si>
  <si>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</si>
  <si>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</si>
  <si>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</si>
  <si>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</si>
  <si>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</si>
  <si>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</si>
  <si>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</si>
  <si>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</si>
  <si>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</si>
  <si>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</si>
  <si>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</si>
  <si>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</si>
  <si>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</si>
  <si>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</si>
  <si>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</si>
  <si>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</si>
  <si>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</si>
  <si>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</si>
  <si>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</si>
  <si>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</si>
  <si>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</si>
  <si>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</si>
  <si>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</si>
  <si>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</si>
  <si>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</si>
  <si>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</si>
  <si>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</si>
  <si>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</si>
  <si>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</si>
  <si>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</si>
  <si>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</si>
  <si>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</si>
  <si>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</si>
  <si>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</si>
  <si>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</si>
  <si>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</si>
  <si>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</si>
  <si>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</si>
  <si>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</si>
  <si>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</si>
  <si>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</si>
  <si>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</si>
  <si>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</si>
  <si>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</si>
  <si>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</si>
  <si>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</si>
  <si>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</si>
  <si>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</si>
  <si>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</si>
  <si>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</si>
  <si>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</si>
  <si>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</si>
  <si>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</si>
  <si>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</si>
  <si>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</si>
  <si>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</si>
  <si>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</si>
  <si>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</si>
  <si>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</si>
  <si>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</si>
  <si>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</si>
  <si>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</si>
  <si>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</si>
  <si>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</si>
  <si>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</si>
  <si>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</si>
  <si>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</si>
  <si>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</si>
  <si>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</si>
  <si>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</si>
  <si>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</si>
  <si>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</si>
  <si>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</si>
  <si>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</si>
  <si>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</si>
  <si>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</si>
  <si>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</si>
  <si>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</si>
  <si>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</si>
  <si>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</si>
  <si>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</si>
  <si>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</si>
  <si>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</si>
  <si>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</si>
  <si>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</si>
  <si>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</si>
  <si>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</si>
  <si>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</si>
  <si>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</si>
  <si>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</si>
  <si>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</si>
  <si>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</si>
  <si>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</si>
  <si>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</si>
  <si>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</si>
  <si>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</si>
  <si>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</si>
  <si>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</si>
  <si>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</si>
  <si>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</si>
  <si>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</si>
  <si>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</si>
  <si>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</si>
  <si>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</si>
  <si>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</si>
  <si>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</si>
  <si>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</si>
  <si>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</si>
  <si>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</si>
  <si>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23020176</t>
  </si>
  <si>
    <t>AM 23020177</t>
  </si>
  <si>
    <t>AM 23020178</t>
  </si>
  <si>
    <t>AM 23020179</t>
  </si>
  <si>
    <t>AM 23020180</t>
  </si>
  <si>
    <t>AM 23020181</t>
  </si>
  <si>
    <t>AM 23020182</t>
  </si>
  <si>
    <t>AM 23020183</t>
  </si>
  <si>
    <t>AM 23020184</t>
  </si>
  <si>
    <t>AM 23020185</t>
  </si>
  <si>
    <t>AM 23020186</t>
  </si>
  <si>
    <t>AM 23020187</t>
  </si>
  <si>
    <t>AM 23020188</t>
  </si>
  <si>
    <t>AM 23020189</t>
  </si>
  <si>
    <t>AM 23020190</t>
  </si>
  <si>
    <t>AM 23020191</t>
  </si>
  <si>
    <t>AM 23020192</t>
  </si>
  <si>
    <t>AM 23020193</t>
  </si>
  <si>
    <t>AM 23020194</t>
  </si>
  <si>
    <t>AM 23020195</t>
  </si>
  <si>
    <t>AM 23020196</t>
  </si>
  <si>
    <t>AM 23020197</t>
  </si>
  <si>
    <t>AM 23020198</t>
  </si>
  <si>
    <t>AM 23020199</t>
  </si>
  <si>
    <t>AM 23020200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</si>
  <si>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</si>
  <si>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</si>
  <si>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</si>
  <si>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</si>
  <si>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</si>
  <si>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</si>
  <si>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</si>
  <si>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</si>
  <si>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</si>
  <si>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</si>
  <si>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</si>
  <si>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</si>
  <si>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</si>
  <si>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</si>
  <si>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</si>
  <si>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</si>
  <si>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</si>
  <si>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</si>
  <si>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</si>
  <si>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</si>
  <si>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</si>
  <si>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</si>
  <si>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</si>
  <si>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</si>
  <si>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</si>
  <si>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</si>
  <si>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</si>
  <si>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</si>
  <si>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</si>
  <si>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</si>
  <si>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</si>
  <si>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</si>
  <si>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</si>
  <si>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</si>
  <si>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</si>
  <si>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</si>
  <si>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</si>
  <si>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</si>
  <si>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</si>
  <si>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</si>
  <si>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</si>
  <si>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</si>
  <si>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</si>
  <si>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</si>
  <si>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</si>
  <si>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</si>
  <si>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</si>
  <si>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</si>
  <si>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</si>
  <si>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</si>
  <si>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</si>
  <si>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</si>
  <si>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</si>
  <si>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</si>
  <si>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</si>
  <si>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</si>
  <si>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</si>
  <si>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</si>
  <si>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</si>
  <si>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</si>
  <si>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</si>
  <si>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</si>
  <si>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</si>
  <si>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</si>
  <si>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</si>
  <si>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</si>
  <si>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</si>
  <si>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</si>
  <si>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</si>
  <si>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</si>
  <si>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</si>
  <si>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</si>
  <si>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</si>
  <si>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</si>
  <si>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</si>
  <si>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</si>
  <si>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</si>
  <si>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</si>
  <si>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</si>
  <si>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</si>
  <si>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</si>
  <si>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</si>
  <si>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</si>
  <si>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</si>
  <si>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</si>
  <si>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</si>
  <si>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</si>
  <si>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</si>
  <si>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</si>
  <si>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</si>
  <si>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</si>
  <si>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</si>
  <si>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</si>
  <si>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</si>
  <si>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</si>
  <si>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</si>
  <si>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</si>
  <si>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</si>
  <si>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</si>
  <si>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</si>
  <si>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</si>
  <si>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</si>
  <si>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</si>
  <si>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</si>
  <si>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</si>
  <si>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</si>
  <si>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</si>
  <si>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</si>
  <si>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</si>
  <si>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</si>
  <si>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</si>
  <si>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</si>
  <si>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</si>
  <si>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</si>
  <si>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</si>
  <si>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</si>
  <si>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</si>
  <si>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</si>
  <si>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</si>
  <si>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</si>
  <si>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</si>
  <si>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</si>
  <si>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</si>
  <si>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</si>
  <si>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</si>
  <si>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</si>
  <si>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</si>
  <si>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</si>
  <si>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</si>
  <si>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</si>
  <si>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</si>
  <si>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</si>
  <si>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</si>
  <si>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</si>
  <si>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</si>
  <si>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</si>
  <si>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</si>
  <si>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</si>
  <si>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</si>
  <si>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</si>
  <si>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</si>
  <si>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</si>
  <si>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</si>
  <si>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</si>
  <si>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</si>
  <si>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</si>
  <si>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</si>
  <si>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</si>
  <si>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</si>
  <si>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</si>
  <si>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</si>
  <si>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</si>
  <si>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</si>
  <si>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</si>
  <si>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</si>
  <si>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</si>
  <si>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</si>
  <si>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</si>
  <si>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</si>
  <si>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</si>
  <si>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</si>
  <si>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</si>
  <si>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</si>
  <si>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</si>
  <si>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</si>
  <si>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</si>
  <si>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</si>
  <si>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</si>
  <si>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</si>
  <si>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</si>
  <si>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</si>
  <si>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</si>
  <si>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</si>
  <si>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</si>
  <si>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</si>
  <si>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</si>
  <si>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</si>
  <si>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</si>
  <si>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</si>
  <si>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</si>
  <si>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</si>
  <si>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</si>
  <si>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</si>
  <si>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</si>
  <si>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</si>
  <si>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23030186</t>
  </si>
  <si>
    <t>AM 23030187</t>
  </si>
  <si>
    <t>AM 23030188</t>
  </si>
  <si>
    <t>AM 23030189</t>
  </si>
  <si>
    <t>AM 23030190</t>
  </si>
  <si>
    <t>AM 23030191</t>
  </si>
  <si>
    <t>AM 23030192</t>
  </si>
  <si>
    <t>AM 23030193</t>
  </si>
  <si>
    <t>AM 23030194</t>
  </si>
  <si>
    <t>AM 23030195</t>
  </si>
  <si>
    <t>AM 23030196</t>
  </si>
  <si>
    <t>AM 23030197</t>
  </si>
  <si>
    <t>AM 23030198</t>
  </si>
  <si>
    <t>AM 23030199</t>
  </si>
  <si>
    <t>AM 23030200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</si>
  <si>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</si>
  <si>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</si>
  <si>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</si>
  <si>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</si>
  <si>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</si>
  <si>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</si>
  <si>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</si>
  <si>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</si>
  <si>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</si>
  <si>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</si>
  <si>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</si>
  <si>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</si>
  <si>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</si>
  <si>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</si>
  <si>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</si>
  <si>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</si>
  <si>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</si>
  <si>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</si>
  <si>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</si>
  <si>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</si>
  <si>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</si>
  <si>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</si>
  <si>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</si>
  <si>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</si>
  <si>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</si>
  <si>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</si>
  <si>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</si>
  <si>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</si>
  <si>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</si>
  <si>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</si>
  <si>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</si>
  <si>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</si>
  <si>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</si>
  <si>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</si>
  <si>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</si>
  <si>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</si>
  <si>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</si>
  <si>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</si>
  <si>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</si>
  <si>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</si>
  <si>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</si>
  <si>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</si>
  <si>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</si>
  <si>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</si>
  <si>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</si>
  <si>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</si>
  <si>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</si>
  <si>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</si>
  <si>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</si>
  <si>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</si>
  <si>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</si>
  <si>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</si>
  <si>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</si>
  <si>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</si>
  <si>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</si>
  <si>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</si>
  <si>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</si>
  <si>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</si>
  <si>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</si>
  <si>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</si>
  <si>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</si>
  <si>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</si>
  <si>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</si>
  <si>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</si>
  <si>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</si>
  <si>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</si>
  <si>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</si>
  <si>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</si>
  <si>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</si>
  <si>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</si>
  <si>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</si>
  <si>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</si>
  <si>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</si>
  <si>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</si>
  <si>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</si>
  <si>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</si>
  <si>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</si>
  <si>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</si>
  <si>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</si>
  <si>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</si>
  <si>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</si>
  <si>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</si>
  <si>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</si>
  <si>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</si>
  <si>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</si>
  <si>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</si>
  <si>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</si>
  <si>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</si>
  <si>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</si>
  <si>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</si>
  <si>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</si>
  <si>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</si>
  <si>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</si>
  <si>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</si>
  <si>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</si>
  <si>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</si>
  <si>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</si>
  <si>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</si>
  <si>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</si>
  <si>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</si>
  <si>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</si>
  <si>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</si>
  <si>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</si>
  <si>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</si>
  <si>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</si>
  <si>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</si>
  <si>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</si>
  <si>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</si>
  <si>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</si>
  <si>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</si>
  <si>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</si>
  <si>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</si>
  <si>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</si>
  <si>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</si>
  <si>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</si>
  <si>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23040116</t>
  </si>
  <si>
    <t>AM 23040117</t>
  </si>
  <si>
    <t>AM 23040118</t>
  </si>
  <si>
    <t>AM 23040119</t>
  </si>
  <si>
    <t>AM 23040120</t>
  </si>
  <si>
    <t>AM 23040121</t>
  </si>
  <si>
    <t>AM 23040122</t>
  </si>
  <si>
    <t>AM 23040123</t>
  </si>
  <si>
    <t>AM 23040124</t>
  </si>
  <si>
    <t>AM 23040125</t>
  </si>
  <si>
    <t>AM 23040126</t>
  </si>
  <si>
    <t>AM 23040127</t>
  </si>
  <si>
    <t>AM 23040128</t>
  </si>
  <si>
    <t>AM 23040129</t>
  </si>
  <si>
    <t>AM 23040130</t>
  </si>
  <si>
    <t>AM 23040131</t>
  </si>
  <si>
    <t>AM 23040132</t>
  </si>
  <si>
    <t>AM 23040133</t>
  </si>
  <si>
    <t>AM 23040134</t>
  </si>
  <si>
    <t>AM 23040135</t>
  </si>
  <si>
    <t>AM 23040136</t>
  </si>
  <si>
    <t>AM 23040137</t>
  </si>
  <si>
    <t>AM 23040138</t>
  </si>
  <si>
    <t>AM 23040139</t>
  </si>
  <si>
    <t>AM 23040140</t>
  </si>
  <si>
    <t>AM 23040141</t>
  </si>
  <si>
    <t>AM 23040142</t>
  </si>
  <si>
    <t>AM 23040143</t>
  </si>
  <si>
    <t>AM 23040144</t>
  </si>
  <si>
    <t>AM 23040145</t>
  </si>
  <si>
    <t>AM 23040146</t>
  </si>
  <si>
    <t>AM 23040147</t>
  </si>
  <si>
    <t>AM 23040148</t>
  </si>
  <si>
    <t>AM 23040149</t>
  </si>
  <si>
    <t>AM 23040150</t>
  </si>
  <si>
    <t>AM 23040151</t>
  </si>
  <si>
    <t>AM 23040152</t>
  </si>
  <si>
    <t>AM 23040153</t>
  </si>
  <si>
    <t>AM 23040154</t>
  </si>
  <si>
    <t>AM 23040155</t>
  </si>
  <si>
    <t>AM 23040156</t>
  </si>
  <si>
    <t>AM 23040157</t>
  </si>
  <si>
    <t>AM 23040158</t>
  </si>
  <si>
    <t>AM 23040159</t>
  </si>
  <si>
    <t>AM 23040160</t>
  </si>
  <si>
    <t>AM 23040161</t>
  </si>
  <si>
    <t>AM 23040162</t>
  </si>
  <si>
    <t>AM 23040163</t>
  </si>
  <si>
    <t>AM 23040164</t>
  </si>
  <si>
    <t>AM 23040165</t>
  </si>
  <si>
    <t>AM 23040166</t>
  </si>
  <si>
    <t>AM 23040167</t>
  </si>
  <si>
    <t>AM 23040168</t>
  </si>
  <si>
    <t>AM 23040169</t>
  </si>
  <si>
    <t>AM 23040170</t>
  </si>
  <si>
    <t>AM 23040171</t>
  </si>
  <si>
    <t>AM 23040172</t>
  </si>
  <si>
    <t>AM 23040173</t>
  </si>
  <si>
    <t>AM 23040174</t>
  </si>
  <si>
    <t>AM 23040175</t>
  </si>
  <si>
    <t>AM 23040176</t>
  </si>
  <si>
    <t>AM 23040177</t>
  </si>
  <si>
    <t>AM 23040178</t>
  </si>
  <si>
    <t>AM 23040179</t>
  </si>
  <si>
    <t>AM 23040180</t>
  </si>
  <si>
    <t>AM 23040181</t>
  </si>
  <si>
    <t>AM 23040182</t>
  </si>
  <si>
    <t>AM 23040183</t>
  </si>
  <si>
    <t>AM 23040184</t>
  </si>
  <si>
    <t>AM 23040185</t>
  </si>
  <si>
    <t>AM 23040186</t>
  </si>
  <si>
    <t>AM 23040187</t>
  </si>
  <si>
    <t>AM 23040188</t>
  </si>
  <si>
    <t>AM 23040189</t>
  </si>
  <si>
    <t>AM 23040190</t>
  </si>
  <si>
    <t>AM 23040191</t>
  </si>
  <si>
    <t>AM 23040192</t>
  </si>
  <si>
    <t>AM 23040193</t>
  </si>
  <si>
    <t>AM 23040194</t>
  </si>
  <si>
    <t>AM 23040195</t>
  </si>
  <si>
    <t>AM 23040196</t>
  </si>
  <si>
    <t>AM 23040197</t>
  </si>
  <si>
    <t>AM 23040198</t>
  </si>
  <si>
    <t>AM 23040199</t>
  </si>
  <si>
    <t>AM 23040200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</si>
  <si>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</si>
  <si>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</si>
  <si>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</si>
  <si>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</si>
  <si>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</si>
  <si>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</si>
  <si>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</si>
  <si>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</si>
  <si>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</si>
  <si>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</si>
  <si>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</si>
  <si>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</si>
  <si>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</si>
  <si>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</si>
  <si>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</si>
  <si>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</si>
  <si>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</si>
  <si>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</si>
  <si>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</si>
  <si>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</si>
  <si>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</si>
  <si>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</si>
  <si>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</si>
  <si>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</si>
  <si>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</si>
  <si>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</si>
  <si>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</si>
  <si>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</si>
  <si>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</si>
  <si>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</si>
  <si>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</si>
  <si>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</si>
  <si>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</si>
  <si>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</si>
  <si>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</si>
  <si>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</si>
  <si>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</si>
  <si>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</si>
  <si>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</si>
  <si>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</si>
  <si>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</si>
  <si>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</si>
  <si>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</si>
  <si>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</si>
  <si>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</si>
  <si>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</si>
  <si>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</si>
  <si>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</si>
  <si>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</si>
  <si>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</si>
  <si>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</si>
  <si>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</si>
  <si>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</si>
  <si>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</si>
  <si>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</si>
  <si>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</si>
  <si>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</si>
  <si>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</si>
  <si>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</si>
  <si>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</si>
  <si>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</si>
  <si>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</si>
  <si>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</si>
  <si>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</si>
  <si>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</si>
  <si>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</si>
  <si>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</si>
  <si>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</si>
  <si>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</si>
  <si>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</si>
  <si>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</si>
  <si>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</si>
  <si>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</si>
  <si>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</si>
  <si>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</si>
  <si>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</si>
  <si>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</si>
  <si>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</si>
  <si>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</si>
  <si>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</si>
  <si>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</si>
  <si>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</si>
  <si>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</si>
  <si>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</si>
  <si>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</si>
  <si>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</si>
  <si>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</si>
  <si>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</si>
  <si>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</si>
  <si>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</si>
  <si>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</si>
  <si>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</si>
  <si>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</si>
  <si>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</si>
  <si>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</si>
  <si>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</si>
  <si>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</si>
  <si>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</si>
  <si>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</si>
  <si>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</si>
  <si>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</si>
  <si>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</si>
  <si>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</si>
  <si>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</si>
  <si>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</si>
  <si>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</si>
  <si>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</si>
  <si>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</si>
  <si>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</si>
  <si>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</si>
  <si>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</si>
  <si>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</si>
  <si>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</si>
  <si>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</si>
  <si>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</si>
  <si>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</si>
  <si>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</si>
  <si>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</si>
  <si>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</si>
  <si>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</si>
  <si>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</si>
  <si>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</si>
  <si>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</si>
  <si>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</si>
  <si>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</si>
  <si>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</si>
  <si>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</si>
  <si>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</si>
  <si>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</si>
  <si>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</si>
  <si>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</si>
  <si>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</si>
  <si>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</si>
  <si>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</si>
  <si>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</si>
  <si>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</si>
  <si>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</si>
  <si>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</si>
  <si>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</si>
  <si>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</si>
  <si>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</si>
  <si>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</si>
  <si>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</si>
  <si>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</si>
  <si>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</si>
  <si>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</si>
  <si>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</si>
  <si>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</si>
  <si>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</si>
  <si>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</si>
  <si>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</si>
  <si>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</si>
  <si>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</si>
  <si>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</si>
  <si>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</si>
  <si>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</si>
  <si>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</si>
  <si>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</si>
  <si>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</si>
  <si>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</si>
  <si>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</si>
  <si>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</si>
  <si>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</si>
  <si>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</si>
  <si>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</si>
  <si>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</si>
  <si>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</si>
  <si>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</si>
  <si>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</si>
  <si>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</si>
  <si>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</si>
  <si>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</si>
  <si>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</si>
  <si>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</si>
  <si>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</si>
  <si>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</si>
  <si>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</si>
  <si>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</si>
  <si>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</si>
  <si>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</si>
  <si>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</si>
  <si>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</si>
  <si>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</si>
  <si>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</si>
  <si>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</si>
  <si>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</si>
  <si>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</si>
  <si>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</si>
  <si>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</si>
  <si>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</si>
  <si>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</si>
  <si>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</si>
  <si>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</si>
  <si>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</si>
  <si>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</si>
  <si>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</si>
  <si>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</si>
  <si>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</si>
  <si>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</si>
  <si>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</si>
  <si>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</si>
  <si>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</si>
  <si>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</si>
  <si>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</si>
  <si>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</si>
  <si>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</si>
  <si>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</si>
  <si>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</si>
  <si>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</si>
  <si>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</si>
  <si>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</si>
  <si>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</si>
  <si>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</si>
  <si>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</si>
  <si>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</si>
  <si>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</si>
  <si>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</si>
  <si>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</si>
  <si>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</si>
  <si>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</si>
  <si>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</si>
  <si>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</si>
  <si>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</si>
  <si>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</si>
  <si>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</si>
  <si>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</si>
  <si>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</si>
  <si>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</si>
  <si>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</si>
  <si>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</si>
  <si>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</si>
  <si>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</si>
  <si>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</si>
  <si>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</si>
  <si>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</si>
  <si>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</si>
  <si>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</si>
  <si>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</si>
  <si>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</si>
  <si>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</si>
  <si>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</si>
  <si>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</si>
  <si>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</si>
  <si>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</si>
  <si>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</si>
  <si>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</si>
  <si>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</si>
  <si>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</si>
  <si>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</si>
  <si>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</si>
  <si>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</si>
  <si>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</si>
  <si>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</si>
  <si>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</si>
  <si>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</si>
  <si>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</si>
  <si>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</si>
  <si>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</si>
  <si>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</si>
  <si>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</si>
  <si>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</si>
  <si>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</si>
  <si>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</si>
  <si>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</si>
  <si>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</si>
  <si>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</si>
  <si>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</si>
  <si>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</si>
  <si>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</si>
  <si>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</si>
  <si>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</si>
  <si>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</si>
  <si>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</si>
  <si>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</si>
  <si>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</si>
  <si>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</si>
  <si>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</si>
  <si>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</si>
  <si>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</si>
  <si>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</si>
  <si>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</si>
  <si>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</si>
  <si>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</si>
  <si>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</si>
  <si>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</si>
  <si>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</si>
  <si>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</si>
  <si>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</si>
  <si>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</si>
  <si>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</si>
  <si>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</si>
  <si>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</si>
  <si>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</si>
  <si>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</si>
  <si>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</si>
  <si>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</si>
  <si>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</si>
  <si>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</si>
  <si>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</si>
  <si>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</si>
  <si>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</si>
  <si>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</si>
  <si>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</si>
  <si>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</si>
  <si>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</si>
  <si>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</si>
  <si>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</si>
  <si>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</si>
  <si>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</si>
  <si>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</si>
  <si>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</si>
  <si>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</si>
  <si>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</si>
  <si>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</si>
  <si>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</si>
  <si>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</si>
  <si>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</si>
  <si>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</si>
  <si>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</si>
  <si>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</si>
  <si>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</si>
  <si>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</si>
  <si>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</si>
  <si>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</si>
  <si>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</si>
  <si>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</si>
  <si>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</si>
  <si>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</si>
  <si>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</si>
  <si>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</si>
  <si>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</si>
  <si>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</si>
  <si>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</si>
  <si>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</si>
  <si>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</si>
  <si>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</si>
  <si>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</si>
  <si>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</si>
  <si>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</si>
  <si>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</si>
  <si>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</si>
  <si>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</si>
  <si>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</si>
  <si>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</si>
  <si>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</si>
  <si>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</si>
  <si>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</si>
  <si>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</si>
  <si>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</si>
  <si>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</si>
  <si>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</si>
  <si>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</si>
  <si>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</si>
  <si>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</si>
  <si>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</si>
  <si>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</si>
  <si>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</si>
  <si>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</si>
  <si>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</si>
  <si>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</si>
  <si>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</si>
  <si>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</si>
  <si>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</si>
  <si>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</si>
  <si>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</si>
  <si>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</si>
  <si>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</si>
  <si>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</si>
  <si>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</si>
  <si>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</si>
  <si>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</si>
  <si>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</si>
  <si>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</si>
  <si>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</si>
  <si>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</si>
  <si>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</si>
  <si>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</si>
  <si>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</si>
  <si>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</si>
  <si>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</si>
  <si>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</si>
  <si>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</si>
  <si>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</si>
  <si>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</si>
  <si>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</si>
  <si>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</si>
  <si>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</si>
  <si>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</si>
  <si>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</si>
  <si>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</si>
  <si>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</si>
  <si>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</si>
  <si>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</si>
  <si>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</si>
  <si>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</si>
  <si>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</si>
  <si>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</si>
  <si>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</si>
  <si>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</si>
  <si>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</si>
  <si>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</si>
  <si>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</si>
  <si>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</si>
  <si>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</si>
  <si>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</si>
  <si>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</si>
  <si>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</si>
  <si>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</si>
  <si>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</si>
  <si>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</si>
  <si>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</si>
  <si>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</si>
  <si>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</si>
  <si>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</si>
  <si>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</si>
  <si>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</si>
  <si>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</si>
  <si>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</si>
  <si>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</si>
  <si>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</si>
  <si>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</si>
  <si>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</si>
  <si>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</si>
  <si>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</si>
  <si>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</si>
  <si>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</si>
  <si>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</si>
  <si>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</si>
  <si>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</si>
  <si>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</si>
  <si>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</si>
  <si>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</si>
  <si>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</si>
  <si>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</si>
  <si>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</si>
  <si>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</si>
  <si>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</si>
  <si>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</si>
  <si>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</si>
  <si>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</si>
  <si>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</si>
  <si>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</si>
  <si>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</si>
  <si>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</si>
  <si>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</si>
  <si>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</si>
  <si>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</si>
  <si>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</si>
  <si>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</si>
  <si>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</si>
  <si>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</si>
  <si>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</si>
  <si>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</si>
  <si>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</si>
  <si>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</si>
  <si>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</si>
  <si>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</si>
  <si>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</si>
  <si>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</si>
  <si>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</si>
  <si>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</si>
  <si>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</si>
  <si>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</si>
  <si>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</si>
  <si>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</si>
  <si>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</si>
  <si>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</si>
  <si>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</si>
  <si>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</si>
  <si>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</si>
  <si>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</si>
  <si>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</si>
  <si>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</si>
  <si>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</si>
  <si>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</si>
  <si>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</si>
  <si>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</si>
  <si>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</si>
  <si>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</si>
  <si>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</si>
  <si>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</si>
  <si>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</si>
  <si>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</si>
  <si>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</si>
  <si>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</si>
  <si>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</si>
  <si>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</si>
  <si>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</si>
  <si>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</si>
  <si>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</si>
  <si>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</si>
  <si>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</si>
  <si>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</si>
  <si>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</si>
  <si>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</si>
  <si>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</si>
  <si>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</si>
  <si>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</si>
  <si>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</si>
  <si>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</si>
  <si>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</si>
  <si>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</si>
  <si>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</si>
  <si>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</si>
  <si>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</si>
  <si>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</si>
  <si>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</si>
  <si>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</si>
  <si>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</si>
  <si>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</si>
  <si>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</si>
  <si>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</si>
  <si>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</si>
  <si>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</si>
  <si>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</si>
  <si>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</si>
  <si>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</si>
  <si>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</si>
  <si>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</si>
  <si>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</si>
  <si>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</si>
  <si>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</si>
  <si>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</si>
  <si>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</si>
  <si>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</si>
  <si>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</si>
  <si>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</si>
  <si>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</si>
  <si>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</si>
  <si>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</si>
  <si>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</si>
  <si>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</si>
  <si>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</si>
  <si>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</si>
  <si>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</si>
  <si>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</si>
  <si>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</si>
  <si>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</si>
  <si>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</si>
  <si>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</si>
  <si>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</si>
  <si>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</si>
  <si>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</si>
  <si>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</si>
  <si>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</si>
  <si>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</si>
  <si>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</si>
  <si>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</si>
  <si>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</si>
  <si>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</si>
  <si>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</si>
  <si>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</si>
  <si>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</si>
  <si>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</si>
  <si>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</si>
  <si>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</si>
  <si>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</si>
  <si>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</si>
  <si>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</si>
  <si>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</si>
  <si>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</si>
  <si>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</si>
  <si>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</si>
  <si>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</si>
  <si>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</si>
  <si>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</si>
  <si>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</si>
  <si>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</si>
  <si>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</si>
  <si>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</si>
  <si>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</si>
  <si>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</si>
  <si>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</si>
  <si>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</si>
  <si>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</si>
  <si>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</si>
  <si>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</si>
  <si>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</si>
  <si>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</si>
  <si>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</si>
  <si>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</si>
  <si>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</si>
  <si>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</si>
  <si>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</si>
  <si>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</si>
  <si>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</si>
  <si>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</si>
  <si>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</si>
  <si>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</si>
  <si>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</si>
  <si>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</si>
  <si>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</si>
  <si>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</si>
  <si>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</si>
  <si>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</si>
  <si>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</si>
  <si>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</si>
  <si>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</si>
  <si>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</si>
  <si>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</si>
  <si>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</si>
  <si>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</si>
  <si>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</si>
  <si>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</si>
  <si>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</si>
  <si>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</si>
  <si>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</si>
  <si>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</si>
  <si>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</si>
  <si>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</si>
  <si>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</si>
  <si>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</si>
  <si>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</si>
  <si>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</si>
  <si>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</si>
  <si>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</si>
  <si>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</si>
  <si>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</si>
  <si>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</si>
  <si>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</si>
  <si>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</si>
  <si>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</si>
  <si>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</si>
  <si>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</si>
  <si>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</si>
  <si>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</si>
  <si>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</si>
  <si>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</si>
  <si>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</si>
  <si>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</si>
  <si>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</si>
  <si>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</si>
  <si>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</si>
  <si>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</si>
  <si>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</si>
  <si>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</si>
  <si>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</si>
  <si>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</si>
  <si>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</si>
  <si>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</si>
  <si>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</si>
  <si>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</si>
  <si>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</si>
  <si>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</si>
  <si>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</si>
  <si>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</si>
  <si>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</si>
  <si>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</si>
  <si>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</si>
  <si>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</si>
  <si>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</si>
  <si>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</si>
  <si>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</si>
  <si>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</si>
  <si>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</si>
  <si>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</si>
  <si>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</si>
  <si>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</si>
  <si>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</si>
  <si>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</si>
  <si>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</si>
  <si>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</si>
  <si>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</si>
  <si>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</si>
  <si>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</si>
  <si>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</si>
  <si>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</si>
  <si>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</si>
  <si>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</si>
  <si>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</si>
  <si>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</si>
  <si>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</si>
  <si>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</si>
  <si>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</si>
  <si>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</si>
  <si>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</si>
  <si>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</si>
  <si>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</si>
  <si>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</si>
  <si>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</si>
  <si>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</si>
  <si>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</si>
  <si>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</si>
  <si>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</si>
  <si>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</si>
  <si>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</si>
  <si>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</si>
  <si>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</si>
  <si>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</si>
  <si>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</si>
  <si>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</si>
  <si>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</si>
  <si>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</si>
  <si>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</si>
  <si>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</si>
  <si>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</si>
  <si>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</si>
  <si>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</si>
  <si>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</si>
  <si>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</si>
  <si>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</si>
  <si>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</si>
  <si>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</si>
  <si>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</si>
  <si>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</si>
  <si>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</si>
  <si>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</si>
  <si>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</si>
  <si>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</si>
  <si>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</si>
  <si>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</si>
  <si>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</si>
  <si>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</si>
  <si>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</si>
  <si>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</si>
  <si>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</si>
  <si>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</si>
  <si>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</si>
  <si>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</si>
  <si>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</si>
  <si>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</si>
  <si>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</si>
  <si>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</si>
  <si>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</si>
  <si>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</si>
  <si>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</si>
  <si>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</si>
  <si>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</si>
  <si>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</si>
  <si>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</si>
  <si>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</si>
  <si>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</si>
  <si>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</si>
  <si>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</si>
  <si>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</si>
  <si>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</si>
  <si>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</si>
  <si>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</si>
  <si>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</si>
  <si>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</si>
  <si>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</si>
  <si>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</si>
  <si>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</si>
  <si>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</si>
  <si>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</si>
  <si>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</si>
  <si>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</si>
  <si>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</si>
  <si>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</si>
  <si>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</si>
  <si>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</si>
  <si>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</si>
  <si>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</si>
  <si>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</si>
  <si>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</si>
  <si>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</si>
  <si>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</si>
  <si>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</si>
  <si>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</si>
  <si>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</si>
  <si>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</si>
  <si>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</si>
  <si>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</si>
  <si>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</si>
  <si>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</si>
  <si>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</si>
  <si>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</si>
  <si>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</si>
  <si>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</si>
  <si>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</si>
  <si>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</si>
  <si>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</si>
  <si>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</si>
  <si>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</si>
  <si>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</si>
  <si>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</si>
  <si>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</si>
  <si>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</si>
  <si>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</si>
  <si>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</si>
  <si>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</si>
  <si>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</si>
  <si>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</si>
  <si>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</si>
  <si>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</si>
  <si>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</si>
  <si>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</si>
  <si>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</si>
  <si>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</si>
  <si>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</si>
  <si>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</si>
  <si>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</si>
  <si>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</si>
  <si>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</si>
  <si>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</si>
  <si>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</si>
  <si>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</si>
  <si>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</si>
  <si>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</si>
  <si>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</si>
  <si>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</si>
  <si>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</si>
  <si>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</si>
  <si>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</si>
  <si>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</si>
  <si>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</si>
  <si>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</si>
  <si>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</si>
  <si>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</si>
  <si>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</si>
  <si>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</si>
  <si>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</si>
  <si>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</si>
  <si>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</si>
  <si>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</si>
  <si>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</si>
  <si>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</si>
  <si>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</si>
  <si>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</si>
  <si>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</si>
  <si>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</si>
  <si>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</si>
  <si>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</si>
  <si>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</si>
  <si>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</si>
  <si>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</si>
  <si>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</si>
  <si>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</si>
  <si>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</si>
  <si>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</si>
  <si>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</si>
  <si>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</si>
  <si>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</si>
  <si>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</si>
  <si>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</si>
  <si>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</si>
  <si>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</si>
  <si>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</si>
  <si>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</si>
  <si>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</si>
  <si>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</si>
  <si>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</si>
  <si>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</si>
  <si>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</si>
  <si>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</si>
  <si>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</si>
  <si>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</si>
  <si>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</si>
  <si>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</si>
  <si>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</si>
  <si>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</si>
  <si>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</si>
  <si>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</si>
  <si>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</si>
  <si>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</si>
  <si>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</si>
  <si>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</si>
  <si>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</si>
  <si>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</si>
  <si>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</si>
  <si>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</si>
  <si>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</si>
  <si>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</si>
  <si>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</si>
  <si>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</si>
  <si>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</si>
  <si>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</si>
  <si>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</si>
  <si>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</si>
  <si>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</si>
  <si>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</si>
  <si>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</si>
  <si>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</si>
  <si>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</si>
  <si>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</si>
  <si>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</si>
  <si>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</si>
  <si>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</si>
  <si>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</si>
  <si>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</si>
  <si>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</si>
  <si>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</si>
  <si>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</si>
  <si>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</si>
  <si>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</si>
  <si>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</si>
  <si>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</si>
  <si>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</si>
  <si>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</si>
  <si>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</si>
  <si>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</si>
  <si>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</si>
  <si>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</si>
  <si>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</si>
  <si>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</si>
  <si>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</si>
  <si>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</si>
  <si>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</si>
  <si>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</si>
  <si>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</si>
  <si>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</si>
  <si>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</si>
  <si>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</si>
  <si>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</si>
  <si>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</si>
  <si>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</si>
  <si>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</si>
  <si>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</si>
  <si>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</si>
  <si>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</si>
  <si>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</si>
  <si>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</si>
  <si>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</si>
  <si>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</si>
  <si>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</si>
  <si>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</si>
  <si>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</si>
  <si>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</si>
  <si>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</si>
  <si>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</si>
  <si>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</si>
  <si>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</si>
  <si>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</si>
  <si>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</si>
  <si>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</si>
  <si>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</si>
  <si>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</si>
  <si>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</si>
  <si>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</si>
  <si>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</si>
  <si>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</si>
  <si>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</si>
  <si>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</si>
  <si>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</si>
  <si>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</si>
  <si>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</si>
  <si>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</si>
  <si>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</si>
  <si>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</si>
  <si>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</si>
  <si>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</si>
  <si>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</si>
  <si>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</si>
  <si>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</si>
  <si>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</si>
  <si>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</si>
  <si>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</si>
  <si>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</si>
  <si>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</si>
  <si>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</si>
  <si>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</si>
  <si>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</si>
  <si>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</si>
  <si>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</si>
  <si>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</si>
  <si>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</si>
  <si>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</si>
  <si>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</si>
  <si>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</si>
  <si>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</si>
  <si>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</si>
  <si>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</si>
  <si>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</si>
  <si>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</si>
  <si>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</si>
  <si>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</si>
  <si>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</si>
  <si>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</si>
  <si>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</si>
  <si>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</si>
  <si>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</si>
  <si>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</si>
  <si>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</si>
  <si>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</si>
  <si>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</si>
  <si>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</si>
  <si>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</si>
  <si>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</si>
  <si>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</si>
  <si>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</si>
  <si>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</si>
  <si>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</si>
  <si>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</si>
  <si>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</si>
  <si>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</si>
  <si>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</si>
  <si>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</si>
  <si>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</si>
  <si>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</si>
  <si>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</si>
  <si>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</si>
  <si>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</si>
  <si>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</si>
  <si>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</si>
  <si>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</si>
  <si>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</si>
  <si>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</si>
  <si>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</si>
  <si>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</si>
  <si>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</si>
  <si>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</si>
  <si>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</si>
  <si>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</si>
  <si>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</si>
  <si>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</si>
  <si>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</si>
  <si>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</si>
  <si>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</si>
  <si>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</si>
  <si>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</si>
  <si>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</si>
  <si>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</si>
  <si>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</si>
  <si>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</si>
  <si>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</si>
  <si>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</si>
  <si>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</si>
  <si>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</si>
  <si>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</si>
  <si>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</si>
  <si>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</si>
  <si>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</si>
  <si>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</si>
  <si>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</si>
  <si>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</si>
  <si>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</si>
  <si>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</si>
  <si>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</si>
  <si>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</si>
  <si>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</si>
  <si>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</si>
  <si>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</si>
  <si>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</si>
  <si>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</si>
  <si>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</si>
  <si>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</si>
  <si>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</si>
  <si>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</si>
  <si>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</si>
  <si>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</si>
  <si>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</si>
  <si>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</si>
  <si>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</si>
  <si>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</si>
  <si>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</si>
  <si>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</si>
  <si>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</si>
  <si>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</si>
  <si>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</si>
  <si>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</si>
  <si>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</si>
  <si>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</si>
  <si>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</si>
  <si>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</si>
  <si>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</si>
  <si>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</si>
  <si>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</si>
  <si>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</si>
  <si>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</si>
  <si>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</si>
  <si>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</si>
  <si>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</si>
  <si>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</si>
  <si>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</si>
  <si>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</si>
  <si>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</si>
  <si>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</si>
  <si>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</si>
  <si>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</si>
  <si>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</si>
  <si>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</si>
  <si>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</si>
  <si>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</si>
  <si>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</si>
  <si>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</si>
  <si>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</si>
  <si>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</si>
  <si>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</si>
  <si>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</si>
  <si>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</si>
  <si>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</si>
  <si>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</si>
  <si>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</si>
  <si>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</si>
  <si>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</si>
  <si>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</si>
  <si>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</si>
  <si>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</si>
  <si>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</si>
  <si>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</si>
  <si>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</si>
  <si>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</si>
  <si>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</si>
  <si>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</si>
  <si>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</si>
  <si>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</si>
  <si>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</si>
  <si>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</si>
  <si>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</si>
  <si>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</si>
  <si>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</si>
  <si>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</si>
  <si>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</si>
  <si>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</si>
  <si>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</si>
  <si>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</si>
  <si>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</si>
  <si>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</si>
  <si>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</si>
  <si>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</si>
  <si>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</si>
  <si>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</si>
  <si>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</si>
  <si>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</si>
  <si>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</si>
  <si>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</si>
  <si>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</si>
  <si>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</si>
  <si>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</si>
  <si>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</si>
  <si>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</si>
  <si>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</si>
  <si>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</si>
  <si>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</si>
  <si>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</si>
  <si>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</si>
  <si>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</si>
  <si>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</si>
  <si>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</si>
  <si>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</si>
  <si>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</si>
  <si>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</si>
  <si>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</si>
  <si>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</si>
  <si>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</si>
  <si>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</si>
  <si>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</si>
  <si>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</si>
  <si>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</si>
  <si>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</si>
  <si>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</si>
  <si>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</si>
  <si>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</si>
  <si>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</si>
  <si>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</si>
  <si>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</si>
  <si>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</si>
  <si>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</si>
  <si>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</si>
  <si>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</si>
  <si>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</si>
  <si>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</si>
  <si>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</si>
  <si>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</si>
  <si>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</si>
  <si>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</si>
  <si>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</si>
  <si>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</si>
  <si>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</si>
  <si>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</si>
  <si>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</si>
  <si>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</si>
  <si>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</si>
  <si>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</si>
  <si>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</si>
  <si>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</si>
  <si>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</si>
  <si>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</si>
  <si>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</si>
  <si>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</si>
  <si>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</si>
  <si>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</si>
  <si>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</si>
  <si>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</si>
  <si>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</si>
  <si>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</si>
  <si>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</si>
  <si>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</si>
  <si>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</si>
  <si>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</si>
  <si>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</si>
  <si>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</si>
  <si>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</si>
  <si>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</si>
  <si>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</si>
  <si>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</si>
  <si>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</si>
  <si>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</si>
  <si>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</si>
  <si>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</si>
  <si>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</si>
  <si>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</si>
  <si>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</si>
  <si>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</si>
  <si>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</si>
  <si>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</si>
  <si>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</si>
  <si>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</si>
  <si>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</si>
  <si>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</si>
  <si>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</si>
  <si>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</si>
  <si>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</si>
  <si>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</si>
  <si>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</si>
  <si>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</si>
  <si>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</si>
  <si>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</si>
  <si>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</si>
  <si>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</si>
  <si>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</si>
  <si>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</si>
  <si>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</si>
  <si>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</si>
  <si>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</si>
  <si>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</si>
  <si>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</si>
  <si>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</si>
  <si>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</si>
  <si>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</si>
  <si>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</si>
  <si>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</si>
  <si>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</si>
  <si>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</si>
  <si>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</si>
  <si>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</si>
  <si>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</si>
  <si>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</si>
  <si>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</si>
  <si>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</si>
  <si>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</si>
  <si>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</si>
  <si>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</si>
  <si>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</si>
  <si>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</si>
  <si>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</si>
  <si>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</si>
  <si>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</si>
  <si>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</si>
  <si>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</si>
  <si>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</si>
  <si>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</si>
  <si>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</si>
  <si>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</si>
  <si>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</si>
  <si>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</si>
  <si>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</si>
  <si>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</si>
  <si>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</si>
  <si>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</si>
  <si>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</si>
  <si>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</si>
  <si>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</si>
  <si>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</si>
  <si>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</si>
  <si>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</si>
  <si>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</si>
  <si>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</si>
  <si>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</si>
  <si>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</si>
  <si>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</si>
  <si>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</si>
  <si>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</si>
  <si>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</si>
  <si>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</si>
  <si>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</si>
  <si>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</si>
  <si>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</si>
  <si>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</si>
  <si>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</si>
  <si>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</si>
  <si>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</si>
  <si>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</si>
  <si>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</si>
  <si>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</si>
  <si>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</si>
  <si>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</si>
  <si>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</si>
  <si>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</si>
  <si>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</si>
  <si>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</si>
  <si>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</si>
  <si>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</si>
  <si>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</si>
  <si>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</si>
  <si>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</si>
  <si>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</si>
  <si>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</si>
  <si>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</si>
  <si>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</si>
  <si>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</si>
  <si>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</si>
  <si>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</si>
  <si>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</si>
  <si>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</si>
  <si>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</si>
  <si>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</si>
  <si>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</si>
  <si>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</si>
  <si>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</si>
  <si>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</si>
  <si>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</si>
  <si>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</si>
  <si>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</si>
  <si>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</si>
  <si>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</si>
  <si>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</si>
  <si>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</si>
  <si>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</si>
  <si>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</si>
  <si>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</si>
  <si>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</si>
  <si>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</si>
  <si>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</si>
  <si>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</si>
  <si>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</si>
  <si>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</si>
  <si>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</si>
  <si>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</si>
  <si>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</si>
  <si>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</si>
  <si>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</si>
  <si>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</si>
  <si>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</si>
  <si>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</si>
  <si>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</si>
  <si>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</si>
  <si>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</si>
  <si>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</si>
  <si>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</si>
  <si>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</si>
  <si>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</si>
  <si>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</si>
  <si>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</si>
  <si>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</si>
  <si>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</si>
  <si>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</si>
  <si>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</si>
  <si>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</si>
  <si>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</si>
  <si>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</si>
  <si>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</si>
  <si>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</si>
  <si>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</si>
  <si>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</si>
  <si>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</si>
  <si>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</si>
  <si>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</si>
  <si>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</si>
  <si>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</si>
  <si>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</si>
  <si>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</si>
  <si>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</si>
  <si>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</si>
  <si>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</si>
  <si>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</si>
  <si>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</si>
  <si>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</si>
  <si>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</si>
  <si>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</si>
  <si>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</si>
  <si>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</si>
  <si>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</si>
  <si>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</si>
  <si>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</si>
  <si>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</si>
  <si>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</si>
  <si>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</si>
  <si>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</si>
  <si>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</si>
  <si>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</si>
  <si>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</si>
  <si>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</si>
  <si>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</si>
  <si>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</si>
  <si>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</si>
  <si>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</si>
  <si>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</si>
  <si>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</si>
  <si>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</si>
  <si>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</si>
  <si>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</si>
  <si>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</si>
  <si>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</si>
  <si>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</si>
  <si>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</si>
  <si>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</si>
  <si>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</si>
  <si>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</si>
  <si>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</si>
  <si>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</si>
  <si>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</si>
  <si>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</si>
  <si>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</si>
  <si>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</si>
  <si>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</si>
  <si>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</si>
  <si>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</si>
  <si>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</si>
  <si>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</si>
  <si>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</si>
  <si>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</si>
  <si>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</si>
  <si>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</si>
  <si>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</si>
  <si>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</si>
  <si>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</si>
  <si>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</si>
  <si>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</si>
  <si>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</si>
  <si>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</si>
  <si>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</si>
  <si>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</si>
  <si>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</si>
  <si>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</si>
  <si>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</si>
  <si>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</si>
  <si>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</si>
  <si>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</si>
  <si>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</si>
  <si>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</si>
  <si>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</si>
  <si>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</si>
  <si>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</si>
  <si>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</si>
  <si>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</si>
  <si>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</si>
  <si>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</si>
  <si>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</si>
  <si>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</si>
  <si>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</si>
  <si>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</si>
  <si>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</si>
  <si>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</si>
  <si>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</si>
  <si>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</si>
  <si>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</si>
  <si>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</si>
  <si>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</si>
  <si>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</si>
  <si>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</si>
  <si>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</si>
  <si>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</si>
  <si>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</si>
  <si>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</si>
  <si>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</si>
  <si>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</si>
  <si>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</si>
  <si>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</si>
  <si>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</si>
  <si>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</si>
  <si>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</si>
  <si>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</si>
  <si>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</si>
  <si>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</si>
  <si>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</si>
  <si>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</si>
  <si>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</si>
  <si>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</si>
  <si>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</si>
  <si>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</si>
  <si>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</si>
  <si>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</si>
  <si>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</si>
  <si>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</si>
  <si>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</si>
  <si>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</si>
  <si>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</si>
  <si>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</si>
  <si>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</si>
  <si>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</si>
  <si>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</si>
  <si>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</si>
  <si>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</si>
  <si>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</si>
  <si>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</si>
  <si>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</si>
  <si>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</si>
  <si>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</si>
  <si>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</si>
  <si>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</si>
  <si>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</si>
  <si>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</si>
  <si>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</si>
  <si>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</si>
  <si>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</si>
  <si>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</si>
  <si>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</si>
  <si>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</si>
  <si>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</si>
  <si>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</si>
  <si>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</si>
  <si>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</si>
  <si>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</si>
  <si>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</si>
  <si>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</si>
  <si>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</si>
  <si>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</si>
  <si>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</si>
  <si>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</si>
  <si>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</si>
  <si>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</si>
  <si>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</si>
  <si>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</si>
  <si>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</si>
  <si>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</si>
  <si>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</si>
  <si>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</si>
  <si>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</si>
  <si>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</si>
  <si>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</si>
  <si>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</si>
  <si>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</si>
  <si>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</si>
  <si>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</si>
  <si>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</si>
  <si>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</si>
  <si>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</si>
  <si>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</si>
  <si>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</si>
  <si>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</si>
  <si>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</si>
  <si>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</si>
  <si>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</si>
  <si>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</si>
  <si>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</si>
  <si>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</si>
  <si>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</si>
  <si>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</si>
  <si>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</si>
  <si>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</si>
  <si>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</si>
  <si>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</si>
  <si>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</si>
  <si>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</si>
  <si>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</si>
  <si>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</si>
  <si>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</si>
  <si>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</si>
  <si>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</si>
  <si>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</si>
  <si>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</si>
  <si>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</si>
  <si>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</si>
  <si>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</si>
  <si>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</si>
  <si>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</si>
  <si>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</si>
  <si>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</si>
  <si>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</si>
  <si>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</si>
  <si>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</si>
  <si>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</si>
  <si>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</si>
  <si>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</si>
  <si>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</si>
  <si>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</si>
  <si>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</si>
  <si>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</si>
  <si>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</si>
  <si>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</si>
  <si>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</si>
  <si>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</si>
  <si>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</si>
  <si>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</si>
  <si>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</si>
  <si>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</si>
  <si>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</si>
  <si>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</si>
  <si>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</si>
  <si>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</si>
  <si>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</si>
  <si>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</si>
  <si>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</si>
  <si>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</si>
  <si>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</si>
  <si>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</si>
  <si>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</si>
  <si>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</si>
  <si>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</si>
  <si>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</si>
  <si>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</si>
  <si>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</si>
  <si>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</si>
  <si>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</si>
  <si>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</si>
  <si>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</si>
  <si>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</si>
  <si>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</si>
  <si>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</si>
  <si>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</si>
  <si>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</si>
  <si>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</si>
  <si>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</si>
  <si>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</si>
  <si>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</si>
  <si>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</si>
  <si>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</si>
  <si>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</si>
  <si>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</si>
  <si>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</si>
  <si>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</si>
  <si>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</si>
  <si>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</si>
  <si>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</si>
  <si>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</si>
  <si>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</si>
  <si>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</si>
  <si>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</si>
  <si>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</si>
  <si>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</si>
  <si>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</si>
  <si>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</si>
  <si>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</si>
  <si>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</si>
  <si>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</si>
  <si>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</si>
  <si>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</si>
  <si>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</si>
  <si>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</si>
  <si>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</si>
  <si>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</si>
  <si>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</si>
  <si>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</si>
  <si>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</si>
  <si>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</si>
  <si>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</si>
  <si>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</si>
  <si>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</si>
  <si>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</si>
  <si>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</si>
  <si>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</si>
  <si>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</si>
  <si>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</si>
  <si>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</si>
  <si>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</si>
  <si>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</si>
  <si>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</si>
  <si>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</si>
  <si>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</si>
  <si>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</si>
  <si>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</si>
  <si>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</si>
  <si>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</si>
  <si>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</si>
  <si>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</si>
  <si>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</si>
  <si>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</si>
  <si>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</si>
  <si>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23010870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</si>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</sst>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b/>
      <u/>
      <sz val="10"/>
      <color rgb="FF000000"/>
      <name val="Cambria"/>
      <family val="1"/>
    </font>
    <font>
      <b/>
      <sz val="10"/>
      <color rgb="FF000000"/>
      <name val="Cambria"/>
      <family val="1"/>
    </font>
    <font>
      <sz val="10"/>
      <color rgb="FFE26B0A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sz val="8.5"/>
      <name val="Comic Sans MS"/>
      <family val="4"/>
    </font>
    <font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FF99"/>
        <bgColor rgb="FF000000"/>
      </patternFill>
    </fill>
    <fill>
      <patternFill patternType="solid">
        <fgColor rgb="FF7030A0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41" fontId="18" fillId="0" borderId="0" applyFont="0" applyFill="0" applyBorder="0" applyAlignment="0" applyProtection="0"/>
    <xf numFmtId="0" fontId="1" fillId="0" borderId="0"/>
  </cellStyleXfs>
  <cellXfs count="792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43" fontId="3" fillId="0" borderId="0" xfId="1" applyNumberFormat="1" applyFont="1" applyAlignment="1">
      <alignment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43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43" fontId="3" fillId="0" borderId="2" xfId="1" applyNumberFormat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43" fontId="3" fillId="0" borderId="2" xfId="1" applyNumberFormat="1" applyFont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3" fontId="6" fillId="0" borderId="2" xfId="1" applyNumberFormat="1" applyFont="1" applyBorder="1" applyAlignment="1">
      <alignment vertical="center"/>
    </xf>
    <xf numFmtId="43" fontId="6" fillId="0" borderId="0" xfId="1" applyNumberFormat="1" applyFont="1" applyAlignment="1">
      <alignment vertical="center"/>
    </xf>
    <xf numFmtId="4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2" xfId="1" applyNumberFormat="1" applyFont="1" applyBorder="1" applyAlignment="1">
      <alignment vertical="center"/>
    </xf>
    <xf numFmtId="43" fontId="2" fillId="0" borderId="0" xfId="1" applyNumberFormat="1" applyFont="1" applyAlignment="1">
      <alignment vertical="center"/>
    </xf>
    <xf numFmtId="4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43" fontId="4" fillId="0" borderId="2" xfId="1" applyNumberFormat="1" applyFont="1" applyBorder="1" applyAlignment="1">
      <alignment vertical="center"/>
    </xf>
    <xf numFmtId="43" fontId="4" fillId="0" borderId="0" xfId="1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43" fontId="8" fillId="0" borderId="2" xfId="1" applyNumberFormat="1" applyFont="1" applyBorder="1" applyAlignment="1">
      <alignment vertical="center"/>
    </xf>
    <xf numFmtId="43" fontId="8" fillId="0" borderId="0" xfId="1" applyNumberFormat="1" applyFont="1" applyAlignment="1">
      <alignment vertical="center"/>
    </xf>
    <xf numFmtId="43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3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41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41" fontId="16" fillId="0" borderId="0" xfId="2" applyFont="1" applyAlignment="1">
      <alignment horizontal="center"/>
    </xf>
    <xf numFmtId="41" fontId="16" fillId="0" borderId="0" xfId="2" applyFont="1"/>
    <xf numFmtId="41" fontId="16" fillId="0" borderId="12" xfId="2" applyFont="1" applyBorder="1"/>
    <xf numFmtId="41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41" fontId="17" fillId="0" borderId="0" xfId="2" applyFont="1" applyFill="1" applyAlignment="1">
      <alignment vertical="center"/>
    </xf>
    <xf numFmtId="41" fontId="17" fillId="0" borderId="0" xfId="0" applyNumberFormat="1" applyFont="1"/>
    <xf numFmtId="41" fontId="16" fillId="2" borderId="0" xfId="2" applyFont="1" applyFill="1" applyAlignment="1">
      <alignment horizontal="center"/>
    </xf>
    <xf numFmtId="41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41" fontId="10" fillId="0" borderId="0" xfId="2" applyFont="1" applyFill="1" applyAlignment="1">
      <alignment vertical="center"/>
    </xf>
    <xf numFmtId="41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41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41" fontId="13" fillId="0" borderId="8" xfId="2" applyFont="1" applyFill="1" applyBorder="1" applyAlignment="1">
      <alignment horizontal="center" vertical="center"/>
    </xf>
    <xf numFmtId="41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41" fontId="10" fillId="0" borderId="3" xfId="2" applyFont="1" applyFill="1" applyBorder="1" applyAlignment="1">
      <alignment vertical="center"/>
    </xf>
    <xf numFmtId="41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41" fontId="10" fillId="0" borderId="0" xfId="5" applyNumberFormat="1" applyFont="1" applyFill="1" applyBorder="1"/>
    <xf numFmtId="41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41" fontId="10" fillId="0" borderId="5" xfId="2" applyFont="1" applyFill="1" applyBorder="1" applyAlignment="1">
      <alignment vertical="center"/>
    </xf>
    <xf numFmtId="41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41" fontId="10" fillId="0" borderId="1" xfId="2" applyFont="1" applyFill="1" applyBorder="1" applyAlignment="1">
      <alignment vertical="center"/>
    </xf>
    <xf numFmtId="41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41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41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41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41" fontId="13" fillId="0" borderId="12" xfId="5" applyNumberFormat="1" applyFont="1" applyFill="1" applyBorder="1" applyAlignment="1">
      <alignment vertical="center"/>
    </xf>
    <xf numFmtId="41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41" fontId="17" fillId="0" borderId="5" xfId="2" applyFont="1" applyBorder="1"/>
    <xf numFmtId="0" fontId="17" fillId="0" borderId="3" xfId="0" applyFont="1" applyBorder="1"/>
    <xf numFmtId="41" fontId="17" fillId="0" borderId="3" xfId="2" applyFont="1" applyBorder="1"/>
    <xf numFmtId="41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41" fontId="3" fillId="0" borderId="7" xfId="2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4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41" fontId="3" fillId="0" borderId="7" xfId="2" applyFont="1" applyFill="1" applyBorder="1" applyAlignment="1">
      <alignment horizontal="center" vertical="center"/>
    </xf>
    <xf numFmtId="41" fontId="3" fillId="0" borderId="7" xfId="2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horizontal="center" vertical="center"/>
    </xf>
    <xf numFmtId="41" fontId="3" fillId="0" borderId="7" xfId="0" applyNumberFormat="1" applyFont="1" applyFill="1" applyBorder="1" applyAlignment="1">
      <alignment horizontal="right" vertical="center"/>
    </xf>
    <xf numFmtId="41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38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41" fontId="3" fillId="0" borderId="47" xfId="2" applyFont="1" applyFill="1" applyBorder="1" applyAlignment="1">
      <alignment vertical="center"/>
    </xf>
    <xf numFmtId="3" fontId="3" fillId="0" borderId="47" xfId="0" applyNumberFormat="1" applyFont="1" applyFill="1" applyBorder="1" applyAlignment="1">
      <alignment vertical="center"/>
    </xf>
    <xf numFmtId="41" fontId="3" fillId="0" borderId="47" xfId="0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41" fontId="3" fillId="0" borderId="0" xfId="0" applyNumberFormat="1" applyFont="1" applyFill="1" applyBorder="1" applyAlignment="1">
      <alignment horizontal="right" vertical="center"/>
    </xf>
    <xf numFmtId="41" fontId="3" fillId="0" borderId="7" xfId="2" applyNumberFormat="1" applyFont="1" applyFill="1" applyBorder="1" applyAlignment="1">
      <alignment horizontal="center" vertical="center" wrapText="1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41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43" fontId="35" fillId="0" borderId="0" xfId="2" applyNumberFormat="1" applyFont="1"/>
    <xf numFmtId="43" fontId="35" fillId="0" borderId="5" xfId="2" applyNumberFormat="1" applyFont="1" applyBorder="1"/>
    <xf numFmtId="43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43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43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43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43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43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43" fontId="13" fillId="0" borderId="8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43" fontId="10" fillId="0" borderId="13" xfId="0" applyNumberFormat="1" applyFont="1" applyFill="1" applyBorder="1" applyAlignment="1">
      <alignment vertical="center"/>
    </xf>
    <xf numFmtId="165" fontId="12" fillId="0" borderId="0" xfId="0" applyNumberFormat="1" applyFont="1" applyAlignment="1"/>
    <xf numFmtId="165" fontId="51" fillId="0" borderId="0" xfId="0" applyNumberFormat="1" applyFont="1" applyAlignment="1"/>
    <xf numFmtId="165" fontId="11" fillId="0" borderId="0" xfId="0" applyNumberFormat="1" applyFont="1" applyAlignment="1"/>
    <xf numFmtId="165" fontId="38" fillId="0" borderId="0" xfId="0" applyNumberFormat="1" applyFont="1" applyBorder="1" applyAlignment="1"/>
    <xf numFmtId="165" fontId="52" fillId="0" borderId="0" xfId="0" applyNumberFormat="1" applyFont="1" applyBorder="1" applyAlignment="1"/>
    <xf numFmtId="3" fontId="3" fillId="0" borderId="7" xfId="0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43" fontId="10" fillId="0" borderId="0" xfId="0" applyNumberFormat="1" applyFont="1" applyFill="1" applyBorder="1" applyAlignment="1">
      <alignment vertical="center"/>
    </xf>
    <xf numFmtId="43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43" fontId="15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172" fontId="2" fillId="0" borderId="7" xfId="0" applyNumberFormat="1" applyFont="1" applyFill="1" applyBorder="1" applyAlignment="1">
      <alignment vertical="center"/>
    </xf>
    <xf numFmtId="0" fontId="2" fillId="0" borderId="7" xfId="0" applyNumberFormat="1" applyFont="1" applyFill="1" applyBorder="1" applyAlignment="1">
      <alignment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 wrapText="1"/>
    </xf>
    <xf numFmtId="164" fontId="31" fillId="0" borderId="0" xfId="0" applyNumberFormat="1" applyFont="1" applyAlignment="1"/>
    <xf numFmtId="164" fontId="29" fillId="0" borderId="0" xfId="0" applyNumberFormat="1" applyFont="1" applyAlignment="1"/>
    <xf numFmtId="164" fontId="38" fillId="0" borderId="0" xfId="2" applyNumberFormat="1" applyFont="1"/>
    <xf numFmtId="164" fontId="53" fillId="0" borderId="0" xfId="0" applyNumberFormat="1" applyFont="1" applyBorder="1" applyAlignment="1">
      <alignment horizontal="right"/>
    </xf>
    <xf numFmtId="43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41" fontId="3" fillId="0" borderId="60" xfId="2" applyNumberFormat="1" applyFont="1" applyFill="1" applyBorder="1" applyAlignment="1">
      <alignment horizontal="center" vertical="center" wrapText="1"/>
    </xf>
    <xf numFmtId="41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41" fontId="55" fillId="0" borderId="0" xfId="0" applyNumberFormat="1" applyFont="1" applyFill="1" applyBorder="1" applyAlignment="1">
      <alignment vertical="center"/>
    </xf>
    <xf numFmtId="41" fontId="2" fillId="4" borderId="3" xfId="2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37" fontId="2" fillId="4" borderId="3" xfId="0" applyNumberFormat="1" applyFont="1" applyFill="1" applyBorder="1" applyAlignment="1" applyProtection="1">
      <alignment horizontal="center" vertical="center"/>
    </xf>
    <xf numFmtId="41" fontId="2" fillId="4" borderId="3" xfId="0" applyNumberFormat="1" applyFont="1" applyFill="1" applyBorder="1" applyAlignment="1" applyProtection="1">
      <alignment horizontal="center" vertical="center"/>
    </xf>
    <xf numFmtId="0" fontId="56" fillId="0" borderId="7" xfId="0" applyNumberFormat="1" applyFont="1" applyFill="1" applyBorder="1" applyAlignment="1">
      <alignment vertical="center"/>
    </xf>
    <xf numFmtId="0" fontId="56" fillId="0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41" fontId="3" fillId="0" borderId="7" xfId="2" applyNumberFormat="1" applyFont="1" applyFill="1" applyBorder="1" applyAlignment="1">
      <alignment vertical="center"/>
    </xf>
    <xf numFmtId="41" fontId="55" fillId="0" borderId="7" xfId="0" applyNumberFormat="1" applyFont="1" applyFill="1" applyBorder="1" applyAlignment="1">
      <alignment vertical="center"/>
    </xf>
    <xf numFmtId="41" fontId="3" fillId="7" borderId="7" xfId="0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horizontal="center" vertical="center"/>
    </xf>
    <xf numFmtId="41" fontId="55" fillId="0" borderId="0" xfId="0" quotePrefix="1" applyNumberFormat="1" applyFont="1" applyFill="1" applyBorder="1" applyAlignment="1">
      <alignment vertical="center"/>
    </xf>
    <xf numFmtId="41" fontId="57" fillId="0" borderId="0" xfId="0" applyNumberFormat="1" applyFont="1" applyFill="1" applyBorder="1" applyAlignment="1">
      <alignment vertical="center"/>
    </xf>
    <xf numFmtId="41" fontId="55" fillId="0" borderId="7" xfId="0" applyNumberFormat="1" applyFont="1" applyFill="1" applyBorder="1" applyAlignment="1">
      <alignment horizontal="center" vertical="center"/>
    </xf>
    <xf numFmtId="41" fontId="58" fillId="0" borderId="7" xfId="0" applyNumberFormat="1" applyFont="1" applyFill="1" applyBorder="1" applyAlignment="1">
      <alignment vertical="center"/>
    </xf>
    <xf numFmtId="0" fontId="2" fillId="7" borderId="7" xfId="4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vertical="center"/>
    </xf>
    <xf numFmtId="0" fontId="2" fillId="7" borderId="7" xfId="0" applyNumberFormat="1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 wrapText="1"/>
    </xf>
    <xf numFmtId="41" fontId="2" fillId="7" borderId="7" xfId="2" applyFont="1" applyFill="1" applyBorder="1" applyAlignment="1">
      <alignment horizontal="center" vertical="center" wrapText="1"/>
    </xf>
    <xf numFmtId="41" fontId="2" fillId="7" borderId="7" xfId="2" applyNumberFormat="1" applyFont="1" applyFill="1" applyBorder="1" applyAlignment="1">
      <alignment horizontal="center" vertical="center" wrapText="1"/>
    </xf>
    <xf numFmtId="41" fontId="2" fillId="7" borderId="7" xfId="0" applyNumberFormat="1" applyFont="1" applyFill="1" applyBorder="1" applyAlignment="1">
      <alignment vertical="center"/>
    </xf>
    <xf numFmtId="173" fontId="3" fillId="0" borderId="7" xfId="0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horizontal="right" vertical="center"/>
    </xf>
    <xf numFmtId="173" fontId="2" fillId="0" borderId="7" xfId="0" applyNumberFormat="1" applyFont="1" applyFill="1" applyBorder="1" applyAlignment="1">
      <alignment horizontal="center" vertical="center"/>
    </xf>
    <xf numFmtId="41" fontId="2" fillId="8" borderId="7" xfId="2" applyFont="1" applyFill="1" applyBorder="1" applyAlignment="1">
      <alignment horizontal="center" vertical="center"/>
    </xf>
    <xf numFmtId="41" fontId="2" fillId="8" borderId="7" xfId="2" applyNumberFormat="1" applyFont="1" applyFill="1" applyBorder="1" applyAlignment="1">
      <alignment horizontal="center" vertical="center"/>
    </xf>
    <xf numFmtId="173" fontId="3" fillId="0" borderId="47" xfId="0" applyNumberFormat="1" applyFont="1" applyFill="1" applyBorder="1" applyAlignment="1">
      <alignment horizontal="center" vertical="center"/>
    </xf>
    <xf numFmtId="41" fontId="3" fillId="0" borderId="47" xfId="2" applyFont="1" applyFill="1" applyBorder="1" applyAlignment="1">
      <alignment horizontal="center" vertical="center"/>
    </xf>
    <xf numFmtId="3" fontId="3" fillId="0" borderId="47" xfId="0" applyNumberFormat="1" applyFont="1" applyFill="1" applyBorder="1" applyAlignment="1">
      <alignment horizontal="right" vertical="center"/>
    </xf>
    <xf numFmtId="41" fontId="3" fillId="0" borderId="47" xfId="0" applyNumberFormat="1" applyFont="1" applyFill="1" applyBorder="1" applyAlignment="1">
      <alignment horizontal="right" vertical="center"/>
    </xf>
    <xf numFmtId="3" fontId="3" fillId="7" borderId="47" xfId="0" applyNumberFormat="1" applyFont="1" applyFill="1" applyBorder="1" applyAlignment="1">
      <alignment vertical="center"/>
    </xf>
    <xf numFmtId="41" fontId="3" fillId="7" borderId="47" xfId="0" applyNumberFormat="1" applyFont="1" applyFill="1" applyBorder="1" applyAlignment="1">
      <alignment vertical="center"/>
    </xf>
    <xf numFmtId="41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41" fontId="3" fillId="0" borderId="13" xfId="2" applyFont="1" applyFill="1" applyBorder="1" applyAlignment="1">
      <alignment vertical="center"/>
    </xf>
    <xf numFmtId="41" fontId="3" fillId="0" borderId="13" xfId="2" applyNumberFormat="1" applyFont="1" applyFill="1" applyBorder="1" applyAlignment="1">
      <alignment vertical="center"/>
    </xf>
    <xf numFmtId="41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62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43" fontId="64" fillId="0" borderId="0" xfId="1" applyNumberFormat="1" applyFont="1" applyFill="1" applyAlignment="1">
      <alignment vertical="center"/>
    </xf>
    <xf numFmtId="43" fontId="64" fillId="0" borderId="0" xfId="1" applyNumberFormat="1" applyFont="1" applyAlignment="1">
      <alignment vertical="center"/>
    </xf>
    <xf numFmtId="43" fontId="65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6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3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41" fontId="17" fillId="0" borderId="0" xfId="2" applyFont="1" applyBorder="1"/>
    <xf numFmtId="41" fontId="16" fillId="0" borderId="0" xfId="2" applyFont="1" applyBorder="1"/>
    <xf numFmtId="177" fontId="17" fillId="0" borderId="0" xfId="2" applyNumberFormat="1" applyFont="1" applyBorder="1"/>
    <xf numFmtId="41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41" fontId="17" fillId="0" borderId="69" xfId="2" applyFont="1" applyBorder="1"/>
    <xf numFmtId="41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41" fontId="38" fillId="2" borderId="0" xfId="2" applyFont="1" applyFill="1" applyBorder="1"/>
    <xf numFmtId="41" fontId="17" fillId="0" borderId="0" xfId="2" applyFont="1" applyFill="1" applyBorder="1"/>
    <xf numFmtId="41" fontId="17" fillId="0" borderId="2" xfId="2" applyFont="1" applyBorder="1"/>
    <xf numFmtId="41" fontId="17" fillId="2" borderId="0" xfId="2" applyFont="1" applyFill="1" applyBorder="1"/>
    <xf numFmtId="41" fontId="68" fillId="0" borderId="0" xfId="2" applyFont="1"/>
    <xf numFmtId="41" fontId="17" fillId="0" borderId="70" xfId="2" applyFont="1" applyFill="1" applyBorder="1"/>
    <xf numFmtId="41" fontId="17" fillId="0" borderId="70" xfId="2" applyFont="1" applyBorder="1"/>
    <xf numFmtId="0" fontId="16" fillId="0" borderId="0" xfId="2" applyNumberFormat="1" applyFont="1" applyBorder="1"/>
    <xf numFmtId="41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41" fontId="38" fillId="0" borderId="0" xfId="2" applyFont="1" applyFill="1" applyBorder="1"/>
    <xf numFmtId="0" fontId="17" fillId="0" borderId="69" xfId="2" applyNumberFormat="1" applyFont="1" applyBorder="1"/>
    <xf numFmtId="41" fontId="38" fillId="0" borderId="69" xfId="2" applyFont="1" applyFill="1" applyBorder="1"/>
    <xf numFmtId="0" fontId="16" fillId="0" borderId="67" xfId="2" applyNumberFormat="1" applyFont="1" applyBorder="1"/>
    <xf numFmtId="41" fontId="16" fillId="0" borderId="67" xfId="2" applyFont="1" applyBorder="1"/>
    <xf numFmtId="41" fontId="16" fillId="0" borderId="2" xfId="2" applyFont="1" applyBorder="1"/>
    <xf numFmtId="41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9" fillId="0" borderId="70" xfId="2" applyNumberFormat="1" applyFont="1" applyFill="1" applyBorder="1"/>
    <xf numFmtId="177" fontId="69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60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70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164" fontId="20" fillId="4" borderId="15" xfId="2" applyNumberFormat="1" applyFont="1" applyFill="1" applyBorder="1" applyAlignment="1">
      <alignment horizontal="center" vertical="center"/>
    </xf>
    <xf numFmtId="165" fontId="20" fillId="4" borderId="16" xfId="0" applyNumberFormat="1" applyFont="1" applyFill="1" applyBorder="1" applyAlignment="1">
      <alignment horizontal="center" vertical="center"/>
    </xf>
    <xf numFmtId="41" fontId="54" fillId="2" borderId="8" xfId="2" applyNumberFormat="1" applyFont="1" applyFill="1" applyBorder="1" applyAlignment="1">
      <alignment horizontal="left"/>
    </xf>
    <xf numFmtId="41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164" fontId="54" fillId="2" borderId="8" xfId="2" applyNumberFormat="1" applyFont="1" applyFill="1" applyBorder="1" applyAlignment="1">
      <alignment horizontal="right"/>
    </xf>
    <xf numFmtId="165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61" fillId="0" borderId="74" xfId="0" quotePrefix="1" applyNumberFormat="1" applyFont="1" applyFill="1" applyBorder="1" applyAlignment="1">
      <alignment vertical="center"/>
    </xf>
    <xf numFmtId="16" fontId="61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9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164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165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165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164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41" fontId="54" fillId="2" borderId="5" xfId="2" applyNumberFormat="1" applyFont="1" applyFill="1" applyBorder="1" applyAlignment="1">
      <alignment horizontal="left"/>
    </xf>
    <xf numFmtId="41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164" fontId="54" fillId="2" borderId="5" xfId="2" applyNumberFormat="1" applyFont="1" applyFill="1" applyBorder="1" applyAlignment="1">
      <alignment horizontal="right"/>
    </xf>
    <xf numFmtId="4" fontId="20" fillId="2" borderId="5" xfId="2" applyNumberFormat="1" applyFont="1" applyFill="1" applyBorder="1" applyAlignment="1">
      <alignment horizontal="right"/>
    </xf>
    <xf numFmtId="165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164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165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164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165" fontId="38" fillId="0" borderId="84" xfId="0" applyNumberFormat="1" applyFont="1" applyFill="1" applyBorder="1" applyAlignment="1"/>
    <xf numFmtId="0" fontId="17" fillId="0" borderId="58" xfId="0" applyFont="1" applyFill="1" applyBorder="1"/>
    <xf numFmtId="0" fontId="71" fillId="0" borderId="7" xfId="0" applyFont="1" applyFill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9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164" fontId="41" fillId="0" borderId="0" xfId="2" applyNumberFormat="1" applyFont="1" applyAlignment="1">
      <alignment vertical="center"/>
    </xf>
    <xf numFmtId="164" fontId="41" fillId="0" borderId="64" xfId="2" applyNumberFormat="1" applyFont="1" applyBorder="1" applyAlignment="1">
      <alignment vertical="center"/>
    </xf>
    <xf numFmtId="164" fontId="41" fillId="0" borderId="5" xfId="2" applyNumberFormat="1" applyFont="1" applyFill="1" applyBorder="1" applyAlignment="1">
      <alignment vertical="center"/>
    </xf>
    <xf numFmtId="164" fontId="41" fillId="2" borderId="5" xfId="2" applyNumberFormat="1" applyFont="1" applyFill="1" applyBorder="1" applyAlignment="1">
      <alignment vertical="center"/>
    </xf>
    <xf numFmtId="164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61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41" fontId="3" fillId="0" borderId="58" xfId="2" applyNumberFormat="1" applyFont="1" applyFill="1" applyBorder="1" applyAlignment="1">
      <alignment horizontal="center" vertical="center" wrapText="1"/>
    </xf>
    <xf numFmtId="41" fontId="3" fillId="0" borderId="58" xfId="0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72" fillId="9" borderId="51" xfId="0" applyNumberFormat="1" applyFont="1" applyFill="1" applyBorder="1" applyAlignment="1">
      <alignment horizontal="center" vertical="center" wrapText="1"/>
    </xf>
    <xf numFmtId="175" fontId="73" fillId="9" borderId="71" xfId="0" applyNumberFormat="1" applyFont="1" applyFill="1" applyBorder="1" applyAlignment="1">
      <alignment horizontal="center" vertical="center" wrapText="1"/>
    </xf>
    <xf numFmtId="0" fontId="74" fillId="9" borderId="51" xfId="0" applyNumberFormat="1" applyFont="1" applyFill="1" applyBorder="1" applyAlignment="1">
      <alignment horizontal="center" vertical="center" wrapText="1"/>
    </xf>
    <xf numFmtId="0" fontId="74" fillId="9" borderId="51" xfId="0" applyFont="1" applyFill="1" applyBorder="1" applyAlignment="1">
      <alignment horizontal="center" vertical="center"/>
    </xf>
    <xf numFmtId="4" fontId="74" fillId="9" borderId="51" xfId="0" applyNumberFormat="1" applyFont="1" applyFill="1" applyBorder="1" applyAlignment="1">
      <alignment horizontal="center" vertical="center" wrapText="1"/>
    </xf>
    <xf numFmtId="164" fontId="74" fillId="9" borderId="51" xfId="2" applyNumberFormat="1" applyFont="1" applyFill="1" applyBorder="1" applyAlignment="1">
      <alignment horizontal="center" vertical="center"/>
    </xf>
    <xf numFmtId="4" fontId="74" fillId="9" borderId="51" xfId="2" applyNumberFormat="1" applyFont="1" applyFill="1" applyBorder="1" applyAlignment="1">
      <alignment horizontal="center" vertical="center"/>
    </xf>
    <xf numFmtId="165" fontId="38" fillId="0" borderId="88" xfId="0" quotePrefix="1" applyNumberFormat="1" applyFont="1" applyFill="1" applyBorder="1" applyAlignment="1"/>
    <xf numFmtId="43" fontId="3" fillId="0" borderId="0" xfId="1" applyNumberFormat="1" applyFont="1" applyFill="1" applyBorder="1" applyAlignment="1">
      <alignment vertical="center"/>
    </xf>
    <xf numFmtId="43" fontId="3" fillId="2" borderId="0" xfId="1" applyNumberFormat="1" applyFont="1" applyFill="1" applyAlignment="1">
      <alignment vertical="center"/>
    </xf>
    <xf numFmtId="16" fontId="75" fillId="0" borderId="0" xfId="0" applyNumberFormat="1" applyFont="1" applyFill="1" applyBorder="1" applyAlignment="1">
      <alignment vertical="center"/>
    </xf>
    <xf numFmtId="0" fontId="76" fillId="0" borderId="0" xfId="0" applyFont="1" applyFill="1" applyBorder="1" applyAlignment="1">
      <alignment vertical="center" wrapText="1"/>
    </xf>
    <xf numFmtId="41" fontId="75" fillId="0" borderId="0" xfId="0" applyNumberFormat="1" applyFont="1" applyFill="1" applyBorder="1" applyAlignment="1">
      <alignment vertical="center"/>
    </xf>
    <xf numFmtId="3" fontId="75" fillId="0" borderId="0" xfId="0" applyNumberFormat="1" applyFont="1" applyFill="1" applyBorder="1" applyAlignment="1">
      <alignment vertical="center"/>
    </xf>
    <xf numFmtId="0" fontId="77" fillId="0" borderId="0" xfId="0" applyFont="1" applyFill="1" applyAlignment="1">
      <alignment vertical="center"/>
    </xf>
    <xf numFmtId="16" fontId="78" fillId="0" borderId="49" xfId="0" applyNumberFormat="1" applyFont="1" applyFill="1" applyBorder="1" applyAlignment="1">
      <alignment vertical="center"/>
    </xf>
    <xf numFmtId="0" fontId="76" fillId="0" borderId="49" xfId="0" applyFont="1" applyFill="1" applyBorder="1" applyAlignment="1">
      <alignment vertical="center" wrapText="1"/>
    </xf>
    <xf numFmtId="41" fontId="78" fillId="0" borderId="49" xfId="0" applyNumberFormat="1" applyFont="1" applyFill="1" applyBorder="1" applyAlignment="1">
      <alignment vertical="center"/>
    </xf>
    <xf numFmtId="3" fontId="78" fillId="0" borderId="49" xfId="0" applyNumberFormat="1" applyFont="1" applyFill="1" applyBorder="1" applyAlignment="1">
      <alignment vertical="center"/>
    </xf>
    <xf numFmtId="41" fontId="76" fillId="6" borderId="30" xfId="0" applyNumberFormat="1" applyFont="1" applyFill="1" applyBorder="1" applyAlignment="1">
      <alignment horizontal="center" vertical="center"/>
    </xf>
    <xf numFmtId="41" fontId="79" fillId="6" borderId="29" xfId="0" applyNumberFormat="1" applyFont="1" applyFill="1" applyBorder="1" applyAlignment="1">
      <alignment horizontal="center" vertical="center"/>
    </xf>
    <xf numFmtId="3" fontId="79" fillId="6" borderId="29" xfId="0" applyNumberFormat="1" applyFont="1" applyFill="1" applyBorder="1" applyAlignment="1">
      <alignment horizontal="center" vertical="center"/>
    </xf>
    <xf numFmtId="41" fontId="79" fillId="6" borderId="37" xfId="0" applyNumberFormat="1" applyFont="1" applyFill="1" applyBorder="1" applyAlignment="1">
      <alignment horizontal="center" vertical="center" wrapText="1"/>
    </xf>
    <xf numFmtId="41" fontId="79" fillId="6" borderId="37" xfId="0" applyNumberFormat="1" applyFont="1" applyFill="1" applyBorder="1" applyAlignment="1">
      <alignment horizontal="center" vertical="center"/>
    </xf>
    <xf numFmtId="3" fontId="79" fillId="6" borderId="37" xfId="0" applyNumberFormat="1" applyFont="1" applyFill="1" applyBorder="1" applyAlignment="1">
      <alignment horizontal="center" vertical="center"/>
    </xf>
    <xf numFmtId="0" fontId="77" fillId="0" borderId="79" xfId="0" applyFont="1" applyFill="1" applyBorder="1" applyAlignment="1">
      <alignment horizontal="left" vertical="center" wrapText="1"/>
    </xf>
    <xf numFmtId="41" fontId="77" fillId="0" borderId="79" xfId="0" applyNumberFormat="1" applyFont="1" applyFill="1" applyBorder="1" applyAlignment="1">
      <alignment vertical="center"/>
    </xf>
    <xf numFmtId="3" fontId="77" fillId="0" borderId="79" xfId="0" applyNumberFormat="1" applyFont="1" applyFill="1" applyBorder="1" applyAlignment="1">
      <alignment vertical="center"/>
    </xf>
    <xf numFmtId="41" fontId="77" fillId="0" borderId="80" xfId="0" applyNumberFormat="1" applyFont="1" applyFill="1" applyBorder="1" applyAlignment="1">
      <alignment vertical="center"/>
    </xf>
    <xf numFmtId="0" fontId="77" fillId="0" borderId="74" xfId="0" applyFont="1" applyFill="1" applyBorder="1" applyAlignment="1">
      <alignment horizontal="left" vertical="center" wrapText="1"/>
    </xf>
    <xf numFmtId="41" fontId="77" fillId="0" borderId="74" xfId="0" applyNumberFormat="1" applyFont="1" applyFill="1" applyBorder="1" applyAlignment="1">
      <alignment vertical="center"/>
    </xf>
    <xf numFmtId="3" fontId="77" fillId="0" borderId="74" xfId="0" applyNumberFormat="1" applyFont="1" applyFill="1" applyBorder="1" applyAlignment="1">
      <alignment vertical="center"/>
    </xf>
    <xf numFmtId="0" fontId="77" fillId="0" borderId="76" xfId="0" applyFont="1" applyFill="1" applyBorder="1" applyAlignment="1">
      <alignment horizontal="left" vertical="center" wrapText="1"/>
    </xf>
    <xf numFmtId="41" fontId="77" fillId="0" borderId="75" xfId="0" applyNumberFormat="1" applyFont="1" applyFill="1" applyBorder="1" applyAlignment="1">
      <alignment vertical="center"/>
    </xf>
    <xf numFmtId="3" fontId="77" fillId="0" borderId="75" xfId="0" applyNumberFormat="1" applyFont="1" applyFill="1" applyBorder="1" applyAlignment="1">
      <alignment vertical="center"/>
    </xf>
    <xf numFmtId="0" fontId="77" fillId="0" borderId="75" xfId="0" applyFont="1" applyFill="1" applyBorder="1" applyAlignment="1">
      <alignment horizontal="left" vertical="center" wrapText="1"/>
    </xf>
    <xf numFmtId="0" fontId="77" fillId="0" borderId="75" xfId="0" applyFont="1" applyFill="1" applyBorder="1" applyAlignment="1">
      <alignment horizontal="left" vertical="center"/>
    </xf>
    <xf numFmtId="0" fontId="77" fillId="0" borderId="77" xfId="0" applyFont="1" applyFill="1" applyBorder="1" applyAlignment="1">
      <alignment horizontal="left" vertical="center" wrapText="1"/>
    </xf>
    <xf numFmtId="0" fontId="77" fillId="0" borderId="32" xfId="0" applyFont="1" applyFill="1" applyBorder="1" applyAlignment="1">
      <alignment horizontal="left" vertical="center" wrapText="1"/>
    </xf>
    <xf numFmtId="0" fontId="77" fillId="0" borderId="32" xfId="0" quotePrefix="1" applyFont="1" applyFill="1" applyBorder="1" applyAlignment="1">
      <alignment horizontal="left" vertical="center" wrapText="1"/>
    </xf>
    <xf numFmtId="0" fontId="80" fillId="0" borderId="75" xfId="0" applyFont="1" applyFill="1" applyBorder="1" applyAlignment="1">
      <alignment horizontal="left" vertical="center"/>
    </xf>
    <xf numFmtId="0" fontId="76" fillId="2" borderId="48" xfId="0" applyFont="1" applyFill="1" applyBorder="1" applyAlignment="1">
      <alignment horizontal="left" vertical="center" wrapText="1"/>
    </xf>
    <xf numFmtId="41" fontId="76" fillId="2" borderId="48" xfId="0" applyNumberFormat="1" applyFont="1" applyFill="1" applyBorder="1" applyAlignment="1">
      <alignment vertical="center"/>
    </xf>
    <xf numFmtId="0" fontId="77" fillId="0" borderId="54" xfId="0" applyFont="1" applyFill="1" applyBorder="1" applyAlignment="1">
      <alignment horizontal="left" vertical="center" wrapText="1"/>
    </xf>
    <xf numFmtId="41" fontId="77" fillId="0" borderId="54" xfId="0" applyNumberFormat="1" applyFont="1" applyFill="1" applyBorder="1" applyAlignment="1">
      <alignment vertical="center"/>
    </xf>
    <xf numFmtId="3" fontId="77" fillId="0" borderId="54" xfId="0" applyNumberFormat="1" applyFont="1" applyFill="1" applyBorder="1" applyAlignment="1">
      <alignment vertical="center"/>
    </xf>
    <xf numFmtId="41" fontId="77" fillId="0" borderId="82" xfId="0" applyNumberFormat="1" applyFont="1" applyFill="1" applyBorder="1" applyAlignment="1">
      <alignment vertical="center"/>
    </xf>
    <xf numFmtId="41" fontId="77" fillId="0" borderId="76" xfId="0" applyNumberFormat="1" applyFont="1" applyFill="1" applyBorder="1" applyAlignment="1">
      <alignment vertical="center"/>
    </xf>
    <xf numFmtId="3" fontId="77" fillId="0" borderId="76" xfId="0" applyNumberFormat="1" applyFont="1" applyFill="1" applyBorder="1" applyAlignment="1">
      <alignment vertical="center"/>
    </xf>
    <xf numFmtId="0" fontId="81" fillId="0" borderId="75" xfId="0" applyFont="1" applyFill="1" applyBorder="1" applyAlignment="1">
      <alignment horizontal="left" vertical="center"/>
    </xf>
    <xf numFmtId="0" fontId="77" fillId="0" borderId="75" xfId="0" quotePrefix="1" applyFont="1" applyFill="1" applyBorder="1" applyAlignment="1">
      <alignment horizontal="left" vertical="center" wrapText="1"/>
    </xf>
    <xf numFmtId="164" fontId="77" fillId="0" borderId="75" xfId="0" applyNumberFormat="1" applyFont="1" applyFill="1" applyBorder="1" applyAlignment="1">
      <alignment vertical="center"/>
    </xf>
    <xf numFmtId="0" fontId="76" fillId="2" borderId="73" xfId="0" applyFont="1" applyFill="1" applyBorder="1" applyAlignment="1">
      <alignment horizontal="left" vertical="center" wrapText="1"/>
    </xf>
    <xf numFmtId="41" fontId="76" fillId="2" borderId="73" xfId="0" applyNumberFormat="1" applyFont="1" applyFill="1" applyBorder="1" applyAlignment="1">
      <alignment vertical="center"/>
    </xf>
    <xf numFmtId="16" fontId="77" fillId="0" borderId="42" xfId="0" applyNumberFormat="1" applyFont="1" applyFill="1" applyBorder="1" applyAlignment="1">
      <alignment vertical="center"/>
    </xf>
    <xf numFmtId="0" fontId="77" fillId="0" borderId="43" xfId="0" applyFont="1" applyFill="1" applyBorder="1" applyAlignment="1">
      <alignment horizontal="left" vertical="center" wrapText="1"/>
    </xf>
    <xf numFmtId="41" fontId="77" fillId="0" borderId="43" xfId="0" applyNumberFormat="1" applyFont="1" applyFill="1" applyBorder="1" applyAlignment="1">
      <alignment vertical="center"/>
    </xf>
    <xf numFmtId="3" fontId="77" fillId="0" borderId="43" xfId="0" applyNumberFormat="1" applyFont="1" applyFill="1" applyBorder="1" applyAlignment="1">
      <alignment vertical="center"/>
    </xf>
    <xf numFmtId="41" fontId="77" fillId="0" borderId="44" xfId="0" applyNumberFormat="1" applyFont="1" applyFill="1" applyBorder="1" applyAlignment="1">
      <alignment vertical="center"/>
    </xf>
    <xf numFmtId="0" fontId="76" fillId="0" borderId="44" xfId="0" applyFont="1" applyFill="1" applyBorder="1" applyAlignment="1">
      <alignment vertical="center" wrapText="1"/>
    </xf>
    <xf numFmtId="41" fontId="76" fillId="0" borderId="29" xfId="0" applyNumberFormat="1" applyFont="1" applyFill="1" applyBorder="1" applyAlignment="1">
      <alignment vertical="center"/>
    </xf>
    <xf numFmtId="0" fontId="76" fillId="0" borderId="0" xfId="0" applyFont="1" applyFill="1" applyAlignment="1">
      <alignment vertical="center"/>
    </xf>
    <xf numFmtId="41" fontId="82" fillId="0" borderId="43" xfId="0" applyNumberFormat="1" applyFont="1" applyFill="1" applyBorder="1" applyAlignment="1">
      <alignment vertical="center"/>
    </xf>
    <xf numFmtId="41" fontId="83" fillId="0" borderId="43" xfId="0" applyNumberFormat="1" applyFont="1" applyFill="1" applyBorder="1" applyAlignment="1">
      <alignment vertical="center"/>
    </xf>
    <xf numFmtId="3" fontId="83" fillId="0" borderId="43" xfId="0" applyNumberFormat="1" applyFont="1" applyFill="1" applyBorder="1" applyAlignment="1">
      <alignment vertical="center"/>
    </xf>
    <xf numFmtId="0" fontId="83" fillId="0" borderId="0" xfId="0" applyFont="1" applyFill="1" applyAlignment="1">
      <alignment vertical="center"/>
    </xf>
    <xf numFmtId="16" fontId="77" fillId="0" borderId="0" xfId="0" applyNumberFormat="1" applyFont="1" applyFill="1" applyAlignment="1">
      <alignment vertical="center"/>
    </xf>
    <xf numFmtId="0" fontId="77" fillId="0" borderId="0" xfId="0" applyFont="1" applyFill="1" applyAlignment="1">
      <alignment horizontal="left" vertical="center" wrapText="1"/>
    </xf>
    <xf numFmtId="41" fontId="77" fillId="0" borderId="0" xfId="0" applyNumberFormat="1" applyFont="1" applyFill="1" applyAlignment="1">
      <alignment vertical="center"/>
    </xf>
    <xf numFmtId="3" fontId="77" fillId="0" borderId="0" xfId="0" applyNumberFormat="1" applyFont="1" applyFill="1" applyAlignment="1">
      <alignment vertical="center"/>
    </xf>
    <xf numFmtId="16" fontId="84" fillId="0" borderId="0" xfId="0" applyNumberFormat="1" applyFont="1" applyFill="1" applyAlignment="1">
      <alignment vertical="center" wrapText="1"/>
    </xf>
    <xf numFmtId="0" fontId="84" fillId="0" borderId="0" xfId="0" applyFont="1" applyFill="1" applyAlignment="1">
      <alignment vertical="center" wrapText="1"/>
    </xf>
    <xf numFmtId="0" fontId="85" fillId="0" borderId="0" xfId="0" applyFont="1" applyFill="1" applyAlignment="1">
      <alignment vertical="center" wrapText="1"/>
    </xf>
    <xf numFmtId="0" fontId="77" fillId="0" borderId="0" xfId="0" applyFont="1" applyFill="1" applyAlignment="1">
      <alignment vertical="center" wrapText="1"/>
    </xf>
    <xf numFmtId="3" fontId="77" fillId="0" borderId="0" xfId="0" applyNumberFormat="1" applyFont="1" applyFill="1" applyAlignment="1">
      <alignment vertical="center" wrapText="1"/>
    </xf>
    <xf numFmtId="41" fontId="20" fillId="0" borderId="16" xfId="2" applyFont="1" applyFill="1" applyBorder="1" applyAlignment="1">
      <alignment horizontal="center" vertical="center"/>
    </xf>
    <xf numFmtId="41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41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41" fontId="20" fillId="0" borderId="15" xfId="2" applyFont="1" applyFill="1" applyBorder="1" applyAlignment="1">
      <alignment horizontal="center" vertical="center"/>
    </xf>
    <xf numFmtId="41" fontId="20" fillId="0" borderId="4" xfId="2" applyFont="1" applyFill="1" applyBorder="1" applyAlignment="1">
      <alignment horizontal="center" vertical="center"/>
    </xf>
    <xf numFmtId="41" fontId="20" fillId="0" borderId="15" xfId="6" applyNumberFormat="1" applyFont="1" applyFill="1" applyBorder="1" applyAlignment="1">
      <alignment horizontal="center" vertical="center"/>
    </xf>
    <xf numFmtId="41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37" fontId="2" fillId="4" borderId="1" xfId="0" applyNumberFormat="1" applyFont="1" applyFill="1" applyBorder="1" applyAlignment="1" applyProtection="1">
      <alignment horizontal="center" vertical="center"/>
    </xf>
    <xf numFmtId="37" fontId="2" fillId="4" borderId="3" xfId="0" applyNumberFormat="1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174" fontId="2" fillId="4" borderId="1" xfId="0" applyNumberFormat="1" applyFont="1" applyFill="1" applyBorder="1" applyAlignment="1" applyProtection="1">
      <alignment horizontal="center" vertical="center"/>
    </xf>
    <xf numFmtId="174" fontId="2" fillId="4" borderId="3" xfId="0" applyNumberFormat="1" applyFont="1" applyFill="1" applyBorder="1" applyAlignment="1" applyProtection="1">
      <alignment horizontal="center" vertical="center"/>
    </xf>
    <xf numFmtId="37" fontId="2" fillId="4" borderId="1" xfId="0" applyNumberFormat="1" applyFont="1" applyFill="1" applyBorder="1" applyAlignment="1" applyProtection="1">
      <alignment horizontal="center" vertical="center" wrapText="1"/>
    </xf>
    <xf numFmtId="37" fontId="2" fillId="4" borderId="3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3" xfId="0" applyFont="1" applyFill="1" applyBorder="1" applyAlignment="1" applyProtection="1">
      <alignment horizontal="center" vertical="center" wrapText="1"/>
    </xf>
    <xf numFmtId="37" fontId="2" fillId="5" borderId="53" xfId="0" applyNumberFormat="1" applyFont="1" applyFill="1" applyBorder="1" applyAlignment="1" applyProtection="1">
      <alignment horizontal="center" vertical="center"/>
    </xf>
    <xf numFmtId="37" fontId="2" fillId="5" borderId="54" xfId="0" applyNumberFormat="1" applyFont="1" applyFill="1" applyBorder="1" applyAlignment="1" applyProtection="1">
      <alignment horizontal="center" vertical="center"/>
    </xf>
    <xf numFmtId="37" fontId="2" fillId="5" borderId="55" xfId="0" applyNumberFormat="1" applyFont="1" applyFill="1" applyBorder="1" applyAlignment="1" applyProtection="1">
      <alignment horizontal="center" vertical="center"/>
    </xf>
    <xf numFmtId="37" fontId="2" fillId="7" borderId="1" xfId="0" applyNumberFormat="1" applyFont="1" applyFill="1" applyBorder="1" applyAlignment="1" applyProtection="1">
      <alignment horizontal="center" vertical="center"/>
    </xf>
    <xf numFmtId="37" fontId="2" fillId="7" borderId="3" xfId="0" applyNumberFormat="1" applyFont="1" applyFill="1" applyBorder="1" applyAlignment="1" applyProtection="1">
      <alignment horizontal="center" vertical="center"/>
    </xf>
    <xf numFmtId="172" fontId="2" fillId="4" borderId="6" xfId="0" applyNumberFormat="1" applyFont="1" applyFill="1" applyBorder="1" applyAlignment="1">
      <alignment horizontal="center" vertical="center"/>
    </xf>
    <xf numFmtId="172" fontId="2" fillId="4" borderId="47" xfId="0" applyNumberFormat="1" applyFont="1" applyFill="1" applyBorder="1" applyAlignment="1">
      <alignment horizontal="center" vertical="center"/>
    </xf>
    <xf numFmtId="0" fontId="2" fillId="4" borderId="6" xfId="0" applyNumberFormat="1" applyFont="1" applyFill="1" applyBorder="1" applyAlignment="1">
      <alignment horizontal="center" vertical="center"/>
    </xf>
    <xf numFmtId="0" fontId="2" fillId="4" borderId="47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4" borderId="3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4" borderId="3" xfId="0" applyNumberFormat="1" applyFont="1" applyFill="1" applyBorder="1" applyAlignment="1">
      <alignment horizontal="center" vertical="center" wrapText="1"/>
    </xf>
    <xf numFmtId="41" fontId="82" fillId="0" borderId="43" xfId="0" applyNumberFormat="1" applyFont="1" applyFill="1" applyBorder="1" applyAlignment="1">
      <alignment horizontal="center" vertical="center"/>
    </xf>
    <xf numFmtId="41" fontId="82" fillId="0" borderId="44" xfId="0" applyNumberFormat="1" applyFont="1" applyFill="1" applyBorder="1" applyAlignment="1">
      <alignment horizontal="center" vertical="center"/>
    </xf>
    <xf numFmtId="0" fontId="82" fillId="0" borderId="42" xfId="0" applyFont="1" applyFill="1" applyBorder="1" applyAlignment="1">
      <alignment horizontal="center" vertical="center"/>
    </xf>
    <xf numFmtId="0" fontId="82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6" fillId="6" borderId="29" xfId="0" applyFont="1" applyFill="1" applyBorder="1" applyAlignment="1">
      <alignment horizontal="center" vertical="center" wrapText="1"/>
    </xf>
    <xf numFmtId="0" fontId="76" fillId="6" borderId="37" xfId="0" applyFont="1" applyFill="1" applyBorder="1" applyAlignment="1">
      <alignment horizontal="center" vertical="center" wrapText="1"/>
    </xf>
    <xf numFmtId="41" fontId="79" fillId="6" borderId="29" xfId="0" applyNumberFormat="1" applyFont="1" applyFill="1" applyBorder="1" applyAlignment="1">
      <alignment horizontal="center" vertical="center"/>
    </xf>
    <xf numFmtId="41" fontId="79" fillId="6" borderId="37" xfId="0" applyNumberFormat="1" applyFont="1" applyFill="1" applyBorder="1" applyAlignment="1">
      <alignment horizontal="center" vertical="center"/>
    </xf>
    <xf numFmtId="41" fontId="76" fillId="6" borderId="29" xfId="0" applyNumberFormat="1" applyFont="1" applyFill="1" applyBorder="1" applyAlignment="1">
      <alignment horizontal="center" vertical="center"/>
    </xf>
    <xf numFmtId="41" fontId="76" fillId="6" borderId="37" xfId="0" applyNumberFormat="1" applyFont="1" applyFill="1" applyBorder="1" applyAlignment="1">
      <alignment horizontal="center" vertical="center"/>
    </xf>
    <xf numFmtId="41" fontId="76" fillId="6" borderId="42" xfId="0" applyNumberFormat="1" applyFont="1" applyFill="1" applyBorder="1" applyAlignment="1">
      <alignment horizontal="center" vertical="center"/>
    </xf>
    <xf numFmtId="41" fontId="76" fillId="6" borderId="43" xfId="0" applyNumberFormat="1" applyFont="1" applyFill="1" applyBorder="1" applyAlignment="1">
      <alignment horizontal="center" vertical="center"/>
    </xf>
    <xf numFmtId="41" fontId="76" fillId="6" borderId="44" xfId="0" applyNumberFormat="1" applyFont="1" applyFill="1" applyBorder="1" applyAlignment="1">
      <alignment horizontal="center" vertical="center"/>
    </xf>
    <xf numFmtId="41" fontId="79" fillId="6" borderId="29" xfId="0" applyNumberFormat="1" applyFont="1" applyFill="1" applyBorder="1" applyAlignment="1">
      <alignment horizontal="center" vertical="center" wrapText="1"/>
    </xf>
    <xf numFmtId="41" fontId="79" fillId="6" borderId="37" xfId="0" applyNumberFormat="1" applyFont="1" applyFill="1" applyBorder="1" applyAlignment="1">
      <alignment horizontal="center" vertical="center" wrapText="1"/>
    </xf>
    <xf numFmtId="41" fontId="76" fillId="6" borderId="29" xfId="0" applyNumberFormat="1" applyFont="1" applyFill="1" applyBorder="1" applyAlignment="1">
      <alignment horizontal="center" vertical="center" wrapText="1"/>
    </xf>
    <xf numFmtId="41" fontId="76" fillId="6" borderId="37" xfId="0" applyNumberFormat="1" applyFont="1" applyFill="1" applyBorder="1" applyAlignment="1">
      <alignment horizontal="center" vertical="center" wrapText="1"/>
    </xf>
    <xf numFmtId="41" fontId="76" fillId="6" borderId="29" xfId="0" applyNumberFormat="1" applyFont="1" applyFill="1" applyBorder="1" applyAlignment="1">
      <alignment horizontal="center" wrapText="1"/>
    </xf>
    <xf numFmtId="41" fontId="76" fillId="6" borderId="37" xfId="0" applyNumberFormat="1" applyFont="1" applyFill="1" applyBorder="1" applyAlignment="1">
      <alignment horizontal="center" wrapText="1"/>
    </xf>
    <xf numFmtId="41" fontId="79" fillId="6" borderId="29" xfId="0" applyNumberFormat="1" applyFont="1" applyFill="1" applyBorder="1" applyAlignment="1">
      <alignment horizontal="center" wrapText="1"/>
    </xf>
    <xf numFmtId="41" fontId="79" fillId="6" borderId="37" xfId="0" applyNumberFormat="1" applyFont="1" applyFill="1" applyBorder="1" applyAlignment="1">
      <alignment horizontal="center" wrapText="1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7" fillId="0" borderId="0" xfId="0" applyNumberFormat="1" applyFont="1" applyAlignment="1">
      <alignment horizontal="center"/>
    </xf>
    <xf numFmtId="0" fontId="67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66" fillId="0" borderId="0" xfId="0" applyFont="1" applyAlignment="1">
      <alignment horizontal="center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669" t="s">
        <v>83</v>
      </c>
      <c r="B1" s="669"/>
      <c r="C1" s="669"/>
      <c r="D1" s="669"/>
      <c r="E1" s="669"/>
      <c r="F1" s="669"/>
      <c r="G1" s="669"/>
      <c r="H1" s="669"/>
      <c r="I1" s="669"/>
    </row>
    <row r="2" spans="1:256" ht="14.25" x14ac:dyDescent="0.2">
      <c r="A2" s="669" t="s">
        <v>84</v>
      </c>
      <c r="B2" s="669"/>
      <c r="C2" s="669"/>
      <c r="D2" s="669"/>
      <c r="E2" s="669"/>
      <c r="F2" s="669"/>
      <c r="G2" s="669"/>
      <c r="H2" s="669"/>
      <c r="I2" s="669"/>
    </row>
    <row r="3" spans="1:256" ht="14.25" x14ac:dyDescent="0.2">
      <c r="A3" s="669" t="s">
        <v>49</v>
      </c>
      <c r="B3" s="669"/>
      <c r="C3" s="669"/>
      <c r="D3" s="669"/>
      <c r="E3" s="669"/>
      <c r="F3" s="669"/>
      <c r="G3" s="669"/>
      <c r="H3" s="669"/>
      <c r="I3" s="669"/>
    </row>
    <row r="4" spans="1:256" ht="14.25" x14ac:dyDescent="0.2">
      <c r="A4" s="669" t="s">
        <v>85</v>
      </c>
      <c r="B4" s="669"/>
      <c r="C4" s="669"/>
      <c r="D4" s="669"/>
      <c r="E4" s="669"/>
      <c r="F4" s="669"/>
      <c r="G4" s="669"/>
      <c r="H4" s="669"/>
      <c r="I4" s="669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670" t="s">
        <v>86</v>
      </c>
      <c r="B6" s="672" t="s">
        <v>87</v>
      </c>
      <c r="C6" s="674" t="s">
        <v>88</v>
      </c>
      <c r="D6" s="65" t="s">
        <v>89</v>
      </c>
      <c r="E6" s="676" t="s">
        <v>90</v>
      </c>
      <c r="F6" s="676"/>
      <c r="G6" s="674" t="s">
        <v>91</v>
      </c>
      <c r="H6" s="674"/>
      <c r="I6" s="677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671"/>
      <c r="B7" s="673"/>
      <c r="C7" s="675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678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679" t="s">
        <v>97</v>
      </c>
      <c r="B11" s="680"/>
      <c r="C11" s="680"/>
      <c r="D11" s="680"/>
      <c r="E11" s="683">
        <f>SUM(E8:E10)</f>
        <v>200000000</v>
      </c>
      <c r="F11" s="685">
        <f>SUM(F8:F10)</f>
        <v>4000000</v>
      </c>
      <c r="G11" s="687"/>
      <c r="H11" s="689"/>
      <c r="I11" s="667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681"/>
      <c r="B12" s="682"/>
      <c r="C12" s="682"/>
      <c r="D12" s="682"/>
      <c r="E12" s="684"/>
      <c r="F12" s="686"/>
      <c r="G12" s="688"/>
      <c r="H12" s="690"/>
      <c r="I12" s="668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"/>
  <sheetViews>
    <sheetView showGridLines="0"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H8" sqref="H8"/>
    </sheetView>
  </sheetViews>
  <sheetFormatPr defaultRowHeight="12.75" x14ac:dyDescent="0.25"/>
  <cols>
    <col min="1" max="1" width="6.42578125" style="206" customWidth="1"/>
    <col min="2" max="2" width="27.7109375" style="175" customWidth="1"/>
    <col min="3" max="3" width="18.7109375" style="176" hidden="1" customWidth="1"/>
    <col min="4" max="4" width="18.5703125" style="176" customWidth="1"/>
    <col min="5" max="5" width="36.5703125" style="175" hidden="1" customWidth="1"/>
    <col min="6" max="6" width="18.28515625" style="207" hidden="1" customWidth="1"/>
    <col min="7" max="7" width="8.28515625" style="208" customWidth="1"/>
    <col min="8" max="9" width="12.7109375" style="179" customWidth="1"/>
    <col min="10" max="10" width="12.7109375" style="208" customWidth="1"/>
    <col min="11" max="14" width="12.7109375" style="180" customWidth="1"/>
    <col min="15" max="15" width="12.7109375" style="209" customWidth="1"/>
    <col min="16" max="18" width="12.7109375" style="213" customWidth="1"/>
    <col min="19" max="19" width="12.7109375" style="209" customWidth="1"/>
    <col min="20" max="20" width="12.7109375" style="184" customWidth="1"/>
    <col min="21" max="21" width="13.7109375" style="184" bestFit="1" customWidth="1"/>
    <col min="22" max="27" width="12.7109375" style="184" customWidth="1"/>
    <col min="28" max="28" width="14" style="184" customWidth="1"/>
    <col min="29" max="29" width="15.85546875" style="184" customWidth="1"/>
    <col min="30" max="30" width="10.140625" style="184" customWidth="1"/>
    <col min="31" max="31" width="11.7109375" style="184" customWidth="1"/>
    <col min="32" max="32" width="16" style="184" customWidth="1"/>
    <col min="33" max="33" width="15.42578125" style="184" customWidth="1"/>
    <col min="34" max="34" width="15.5703125" style="183" customWidth="1"/>
    <col min="35" max="35" width="16.140625" style="184" customWidth="1"/>
    <col min="36" max="36" width="13.85546875" style="184" customWidth="1"/>
    <col min="37" max="37" width="15.42578125" style="184" customWidth="1"/>
    <col min="38" max="55" width="15.7109375" style="184" customWidth="1"/>
    <col min="56" max="235" width="9.140625" style="184"/>
    <col min="236" max="236" width="4.7109375" style="184" customWidth="1"/>
    <col min="237" max="237" width="30.28515625" style="184" customWidth="1"/>
    <col min="238" max="238" width="19.42578125" style="184" customWidth="1"/>
    <col min="239" max="239" width="10.85546875" style="184" customWidth="1"/>
    <col min="240" max="240" width="13.28515625" style="184" customWidth="1"/>
    <col min="241" max="241" width="12.42578125" style="184" customWidth="1"/>
    <col min="242" max="242" width="12.42578125" style="184" bestFit="1" customWidth="1"/>
    <col min="243" max="243" width="12.28515625" style="184" customWidth="1"/>
    <col min="244" max="244" width="14.42578125" style="184" customWidth="1"/>
    <col min="245" max="245" width="12.5703125" style="184" customWidth="1"/>
    <col min="246" max="246" width="14.85546875" style="184" customWidth="1"/>
    <col min="247" max="251" width="14" style="184" customWidth="1"/>
    <col min="252" max="252" width="15.5703125" style="184" customWidth="1"/>
    <col min="253" max="253" width="14.5703125" style="184" customWidth="1"/>
    <col min="254" max="254" width="14.85546875" style="184" customWidth="1"/>
    <col min="255" max="255" width="13" style="184" customWidth="1"/>
    <col min="256" max="256" width="14.42578125" style="184" customWidth="1"/>
    <col min="257" max="257" width="14.140625" style="184" customWidth="1"/>
    <col min="258" max="258" width="15.42578125" style="184" customWidth="1"/>
    <col min="259" max="259" width="14.42578125" style="184" customWidth="1"/>
    <col min="260" max="260" width="14" style="184" customWidth="1"/>
    <col min="261" max="261" width="15.85546875" style="184" customWidth="1"/>
    <col min="262" max="262" width="13.7109375" style="184" bestFit="1" customWidth="1"/>
    <col min="263" max="263" width="10.140625" style="184" customWidth="1"/>
    <col min="264" max="264" width="11.7109375" style="184" customWidth="1"/>
    <col min="265" max="265" width="16" style="184" customWidth="1"/>
    <col min="266" max="266" width="15.42578125" style="184" customWidth="1"/>
    <col min="267" max="267" width="15.5703125" style="184" customWidth="1"/>
    <col min="268" max="268" width="16.140625" style="184" customWidth="1"/>
    <col min="269" max="269" width="13.85546875" style="184" customWidth="1"/>
    <col min="270" max="270" width="15.42578125" style="184" customWidth="1"/>
    <col min="271" max="271" width="9.28515625" style="184" bestFit="1" customWidth="1"/>
    <col min="272" max="491" width="9.140625" style="184"/>
    <col min="492" max="492" width="4.7109375" style="184" customWidth="1"/>
    <col min="493" max="493" width="30.28515625" style="184" customWidth="1"/>
    <col min="494" max="494" width="19.42578125" style="184" customWidth="1"/>
    <col min="495" max="495" width="10.85546875" style="184" customWidth="1"/>
    <col min="496" max="496" width="13.28515625" style="184" customWidth="1"/>
    <col min="497" max="497" width="12.42578125" style="184" customWidth="1"/>
    <col min="498" max="498" width="12.42578125" style="184" bestFit="1" customWidth="1"/>
    <col min="499" max="499" width="12.28515625" style="184" customWidth="1"/>
    <col min="500" max="500" width="14.42578125" style="184" customWidth="1"/>
    <col min="501" max="501" width="12.5703125" style="184" customWidth="1"/>
    <col min="502" max="502" width="14.85546875" style="184" customWidth="1"/>
    <col min="503" max="507" width="14" style="184" customWidth="1"/>
    <col min="508" max="508" width="15.5703125" style="184" customWidth="1"/>
    <col min="509" max="509" width="14.5703125" style="184" customWidth="1"/>
    <col min="510" max="510" width="14.85546875" style="184" customWidth="1"/>
    <col min="511" max="511" width="13" style="184" customWidth="1"/>
    <col min="512" max="512" width="14.42578125" style="184" customWidth="1"/>
    <col min="513" max="513" width="14.140625" style="184" customWidth="1"/>
    <col min="514" max="514" width="15.42578125" style="184" customWidth="1"/>
    <col min="515" max="515" width="14.42578125" style="184" customWidth="1"/>
    <col min="516" max="516" width="14" style="184" customWidth="1"/>
    <col min="517" max="517" width="15.85546875" style="184" customWidth="1"/>
    <col min="518" max="518" width="13.7109375" style="184" bestFit="1" customWidth="1"/>
    <col min="519" max="519" width="10.140625" style="184" customWidth="1"/>
    <col min="520" max="520" width="11.7109375" style="184" customWidth="1"/>
    <col min="521" max="521" width="16" style="184" customWidth="1"/>
    <col min="522" max="522" width="15.42578125" style="184" customWidth="1"/>
    <col min="523" max="523" width="15.5703125" style="184" customWidth="1"/>
    <col min="524" max="524" width="16.140625" style="184" customWidth="1"/>
    <col min="525" max="525" width="13.85546875" style="184" customWidth="1"/>
    <col min="526" max="526" width="15.42578125" style="184" customWidth="1"/>
    <col min="527" max="527" width="9.28515625" style="184" bestFit="1" customWidth="1"/>
    <col min="528" max="747" width="9.140625" style="184"/>
    <col min="748" max="748" width="4.7109375" style="184" customWidth="1"/>
    <col min="749" max="749" width="30.28515625" style="184" customWidth="1"/>
    <col min="750" max="750" width="19.42578125" style="184" customWidth="1"/>
    <col min="751" max="751" width="10.85546875" style="184" customWidth="1"/>
    <col min="752" max="752" width="13.28515625" style="184" customWidth="1"/>
    <col min="753" max="753" width="12.42578125" style="184" customWidth="1"/>
    <col min="754" max="754" width="12.42578125" style="184" bestFit="1" customWidth="1"/>
    <col min="755" max="755" width="12.28515625" style="184" customWidth="1"/>
    <col min="756" max="756" width="14.42578125" style="184" customWidth="1"/>
    <col min="757" max="757" width="12.5703125" style="184" customWidth="1"/>
    <col min="758" max="758" width="14.85546875" style="184" customWidth="1"/>
    <col min="759" max="763" width="14" style="184" customWidth="1"/>
    <col min="764" max="764" width="15.5703125" style="184" customWidth="1"/>
    <col min="765" max="765" width="14.5703125" style="184" customWidth="1"/>
    <col min="766" max="766" width="14.85546875" style="184" customWidth="1"/>
    <col min="767" max="767" width="13" style="184" customWidth="1"/>
    <col min="768" max="768" width="14.42578125" style="184" customWidth="1"/>
    <col min="769" max="769" width="14.140625" style="184" customWidth="1"/>
    <col min="770" max="770" width="15.42578125" style="184" customWidth="1"/>
    <col min="771" max="771" width="14.42578125" style="184" customWidth="1"/>
    <col min="772" max="772" width="14" style="184" customWidth="1"/>
    <col min="773" max="773" width="15.85546875" style="184" customWidth="1"/>
    <col min="774" max="774" width="13.7109375" style="184" bestFit="1" customWidth="1"/>
    <col min="775" max="775" width="10.140625" style="184" customWidth="1"/>
    <col min="776" max="776" width="11.7109375" style="184" customWidth="1"/>
    <col min="777" max="777" width="16" style="184" customWidth="1"/>
    <col min="778" max="778" width="15.42578125" style="184" customWidth="1"/>
    <col min="779" max="779" width="15.5703125" style="184" customWidth="1"/>
    <col min="780" max="780" width="16.140625" style="184" customWidth="1"/>
    <col min="781" max="781" width="13.85546875" style="184" customWidth="1"/>
    <col min="782" max="782" width="15.42578125" style="184" customWidth="1"/>
    <col min="783" max="783" width="9.28515625" style="184" bestFit="1" customWidth="1"/>
    <col min="784" max="1003" width="9.140625" style="184"/>
    <col min="1004" max="1004" width="4.7109375" style="184" customWidth="1"/>
    <col min="1005" max="1005" width="30.28515625" style="184" customWidth="1"/>
    <col min="1006" max="1006" width="19.42578125" style="184" customWidth="1"/>
    <col min="1007" max="1007" width="10.85546875" style="184" customWidth="1"/>
    <col min="1008" max="1008" width="13.28515625" style="184" customWidth="1"/>
    <col min="1009" max="1009" width="12.42578125" style="184" customWidth="1"/>
    <col min="1010" max="1010" width="12.42578125" style="184" bestFit="1" customWidth="1"/>
    <col min="1011" max="1011" width="12.28515625" style="184" customWidth="1"/>
    <col min="1012" max="1012" width="14.42578125" style="184" customWidth="1"/>
    <col min="1013" max="1013" width="12.5703125" style="184" customWidth="1"/>
    <col min="1014" max="1014" width="14.85546875" style="184" customWidth="1"/>
    <col min="1015" max="1019" width="14" style="184" customWidth="1"/>
    <col min="1020" max="1020" width="15.5703125" style="184" customWidth="1"/>
    <col min="1021" max="1021" width="14.5703125" style="184" customWidth="1"/>
    <col min="1022" max="1022" width="14.85546875" style="184" customWidth="1"/>
    <col min="1023" max="1023" width="13" style="184" customWidth="1"/>
    <col min="1024" max="1024" width="14.42578125" style="184" customWidth="1"/>
    <col min="1025" max="1025" width="14.140625" style="184" customWidth="1"/>
    <col min="1026" max="1026" width="15.42578125" style="184" customWidth="1"/>
    <col min="1027" max="1027" width="14.42578125" style="184" customWidth="1"/>
    <col min="1028" max="1028" width="14" style="184" customWidth="1"/>
    <col min="1029" max="1029" width="15.85546875" style="184" customWidth="1"/>
    <col min="1030" max="1030" width="13.7109375" style="184" bestFit="1" customWidth="1"/>
    <col min="1031" max="1031" width="10.140625" style="184" customWidth="1"/>
    <col min="1032" max="1032" width="11.7109375" style="184" customWidth="1"/>
    <col min="1033" max="1033" width="16" style="184" customWidth="1"/>
    <col min="1034" max="1034" width="15.42578125" style="184" customWidth="1"/>
    <col min="1035" max="1035" width="15.5703125" style="184" customWidth="1"/>
    <col min="1036" max="1036" width="16.140625" style="184" customWidth="1"/>
    <col min="1037" max="1037" width="13.85546875" style="184" customWidth="1"/>
    <col min="1038" max="1038" width="15.42578125" style="184" customWidth="1"/>
    <col min="1039" max="1039" width="9.28515625" style="184" bestFit="1" customWidth="1"/>
    <col min="1040" max="1259" width="9.140625" style="184"/>
    <col min="1260" max="1260" width="4.7109375" style="184" customWidth="1"/>
    <col min="1261" max="1261" width="30.28515625" style="184" customWidth="1"/>
    <col min="1262" max="1262" width="19.42578125" style="184" customWidth="1"/>
    <col min="1263" max="1263" width="10.85546875" style="184" customWidth="1"/>
    <col min="1264" max="1264" width="13.28515625" style="184" customWidth="1"/>
    <col min="1265" max="1265" width="12.42578125" style="184" customWidth="1"/>
    <col min="1266" max="1266" width="12.42578125" style="184" bestFit="1" customWidth="1"/>
    <col min="1267" max="1267" width="12.28515625" style="184" customWidth="1"/>
    <col min="1268" max="1268" width="14.42578125" style="184" customWidth="1"/>
    <col min="1269" max="1269" width="12.5703125" style="184" customWidth="1"/>
    <col min="1270" max="1270" width="14.85546875" style="184" customWidth="1"/>
    <col min="1271" max="1275" width="14" style="184" customWidth="1"/>
    <col min="1276" max="1276" width="15.5703125" style="184" customWidth="1"/>
    <col min="1277" max="1277" width="14.5703125" style="184" customWidth="1"/>
    <col min="1278" max="1278" width="14.85546875" style="184" customWidth="1"/>
    <col min="1279" max="1279" width="13" style="184" customWidth="1"/>
    <col min="1280" max="1280" width="14.42578125" style="184" customWidth="1"/>
    <col min="1281" max="1281" width="14.140625" style="184" customWidth="1"/>
    <col min="1282" max="1282" width="15.42578125" style="184" customWidth="1"/>
    <col min="1283" max="1283" width="14.42578125" style="184" customWidth="1"/>
    <col min="1284" max="1284" width="14" style="184" customWidth="1"/>
    <col min="1285" max="1285" width="15.85546875" style="184" customWidth="1"/>
    <col min="1286" max="1286" width="13.7109375" style="184" bestFit="1" customWidth="1"/>
    <col min="1287" max="1287" width="10.140625" style="184" customWidth="1"/>
    <col min="1288" max="1288" width="11.7109375" style="184" customWidth="1"/>
    <col min="1289" max="1289" width="16" style="184" customWidth="1"/>
    <col min="1290" max="1290" width="15.42578125" style="184" customWidth="1"/>
    <col min="1291" max="1291" width="15.5703125" style="184" customWidth="1"/>
    <col min="1292" max="1292" width="16.140625" style="184" customWidth="1"/>
    <col min="1293" max="1293" width="13.85546875" style="184" customWidth="1"/>
    <col min="1294" max="1294" width="15.42578125" style="184" customWidth="1"/>
    <col min="1295" max="1295" width="9.28515625" style="184" bestFit="1" customWidth="1"/>
    <col min="1296" max="1515" width="9.140625" style="184"/>
    <col min="1516" max="1516" width="4.7109375" style="184" customWidth="1"/>
    <col min="1517" max="1517" width="30.28515625" style="184" customWidth="1"/>
    <col min="1518" max="1518" width="19.42578125" style="184" customWidth="1"/>
    <col min="1519" max="1519" width="10.85546875" style="184" customWidth="1"/>
    <col min="1520" max="1520" width="13.28515625" style="184" customWidth="1"/>
    <col min="1521" max="1521" width="12.42578125" style="184" customWidth="1"/>
    <col min="1522" max="1522" width="12.42578125" style="184" bestFit="1" customWidth="1"/>
    <col min="1523" max="1523" width="12.28515625" style="184" customWidth="1"/>
    <col min="1524" max="1524" width="14.42578125" style="184" customWidth="1"/>
    <col min="1525" max="1525" width="12.5703125" style="184" customWidth="1"/>
    <col min="1526" max="1526" width="14.85546875" style="184" customWidth="1"/>
    <col min="1527" max="1531" width="14" style="184" customWidth="1"/>
    <col min="1532" max="1532" width="15.5703125" style="184" customWidth="1"/>
    <col min="1533" max="1533" width="14.5703125" style="184" customWidth="1"/>
    <col min="1534" max="1534" width="14.85546875" style="184" customWidth="1"/>
    <col min="1535" max="1535" width="13" style="184" customWidth="1"/>
    <col min="1536" max="1536" width="14.42578125" style="184" customWidth="1"/>
    <col min="1537" max="1537" width="14.140625" style="184" customWidth="1"/>
    <col min="1538" max="1538" width="15.42578125" style="184" customWidth="1"/>
    <col min="1539" max="1539" width="14.42578125" style="184" customWidth="1"/>
    <col min="1540" max="1540" width="14" style="184" customWidth="1"/>
    <col min="1541" max="1541" width="15.85546875" style="184" customWidth="1"/>
    <col min="1542" max="1542" width="13.7109375" style="184" bestFit="1" customWidth="1"/>
    <col min="1543" max="1543" width="10.140625" style="184" customWidth="1"/>
    <col min="1544" max="1544" width="11.7109375" style="184" customWidth="1"/>
    <col min="1545" max="1545" width="16" style="184" customWidth="1"/>
    <col min="1546" max="1546" width="15.42578125" style="184" customWidth="1"/>
    <col min="1547" max="1547" width="15.5703125" style="184" customWidth="1"/>
    <col min="1548" max="1548" width="16.140625" style="184" customWidth="1"/>
    <col min="1549" max="1549" width="13.85546875" style="184" customWidth="1"/>
    <col min="1550" max="1550" width="15.42578125" style="184" customWidth="1"/>
    <col min="1551" max="1551" width="9.28515625" style="184" bestFit="1" customWidth="1"/>
    <col min="1552" max="1771" width="9.140625" style="184"/>
    <col min="1772" max="1772" width="4.7109375" style="184" customWidth="1"/>
    <col min="1773" max="1773" width="30.28515625" style="184" customWidth="1"/>
    <col min="1774" max="1774" width="19.42578125" style="184" customWidth="1"/>
    <col min="1775" max="1775" width="10.85546875" style="184" customWidth="1"/>
    <col min="1776" max="1776" width="13.28515625" style="184" customWidth="1"/>
    <col min="1777" max="1777" width="12.42578125" style="184" customWidth="1"/>
    <col min="1778" max="1778" width="12.42578125" style="184" bestFit="1" customWidth="1"/>
    <col min="1779" max="1779" width="12.28515625" style="184" customWidth="1"/>
    <col min="1780" max="1780" width="14.42578125" style="184" customWidth="1"/>
    <col min="1781" max="1781" width="12.5703125" style="184" customWidth="1"/>
    <col min="1782" max="1782" width="14.85546875" style="184" customWidth="1"/>
    <col min="1783" max="1787" width="14" style="184" customWidth="1"/>
    <col min="1788" max="1788" width="15.5703125" style="184" customWidth="1"/>
    <col min="1789" max="1789" width="14.5703125" style="184" customWidth="1"/>
    <col min="1790" max="1790" width="14.85546875" style="184" customWidth="1"/>
    <col min="1791" max="1791" width="13" style="184" customWidth="1"/>
    <col min="1792" max="1792" width="14.42578125" style="184" customWidth="1"/>
    <col min="1793" max="1793" width="14.140625" style="184" customWidth="1"/>
    <col min="1794" max="1794" width="15.42578125" style="184" customWidth="1"/>
    <col min="1795" max="1795" width="14.42578125" style="184" customWidth="1"/>
    <col min="1796" max="1796" width="14" style="184" customWidth="1"/>
    <col min="1797" max="1797" width="15.85546875" style="184" customWidth="1"/>
    <col min="1798" max="1798" width="13.7109375" style="184" bestFit="1" customWidth="1"/>
    <col min="1799" max="1799" width="10.140625" style="184" customWidth="1"/>
    <col min="1800" max="1800" width="11.7109375" style="184" customWidth="1"/>
    <col min="1801" max="1801" width="16" style="184" customWidth="1"/>
    <col min="1802" max="1802" width="15.42578125" style="184" customWidth="1"/>
    <col min="1803" max="1803" width="15.5703125" style="184" customWidth="1"/>
    <col min="1804" max="1804" width="16.140625" style="184" customWidth="1"/>
    <col min="1805" max="1805" width="13.85546875" style="184" customWidth="1"/>
    <col min="1806" max="1806" width="15.42578125" style="184" customWidth="1"/>
    <col min="1807" max="1807" width="9.28515625" style="184" bestFit="1" customWidth="1"/>
    <col min="1808" max="2027" width="9.140625" style="184"/>
    <col min="2028" max="2028" width="4.7109375" style="184" customWidth="1"/>
    <col min="2029" max="2029" width="30.28515625" style="184" customWidth="1"/>
    <col min="2030" max="2030" width="19.42578125" style="184" customWidth="1"/>
    <col min="2031" max="2031" width="10.85546875" style="184" customWidth="1"/>
    <col min="2032" max="2032" width="13.28515625" style="184" customWidth="1"/>
    <col min="2033" max="2033" width="12.42578125" style="184" customWidth="1"/>
    <col min="2034" max="2034" width="12.42578125" style="184" bestFit="1" customWidth="1"/>
    <col min="2035" max="2035" width="12.28515625" style="184" customWidth="1"/>
    <col min="2036" max="2036" width="14.42578125" style="184" customWidth="1"/>
    <col min="2037" max="2037" width="12.5703125" style="184" customWidth="1"/>
    <col min="2038" max="2038" width="14.85546875" style="184" customWidth="1"/>
    <col min="2039" max="2043" width="14" style="184" customWidth="1"/>
    <col min="2044" max="2044" width="15.5703125" style="184" customWidth="1"/>
    <col min="2045" max="2045" width="14.5703125" style="184" customWidth="1"/>
    <col min="2046" max="2046" width="14.85546875" style="184" customWidth="1"/>
    <col min="2047" max="2047" width="13" style="184" customWidth="1"/>
    <col min="2048" max="2048" width="14.42578125" style="184" customWidth="1"/>
    <col min="2049" max="2049" width="14.140625" style="184" customWidth="1"/>
    <col min="2050" max="2050" width="15.42578125" style="184" customWidth="1"/>
    <col min="2051" max="2051" width="14.42578125" style="184" customWidth="1"/>
    <col min="2052" max="2052" width="14" style="184" customWidth="1"/>
    <col min="2053" max="2053" width="15.85546875" style="184" customWidth="1"/>
    <col min="2054" max="2054" width="13.7109375" style="184" bestFit="1" customWidth="1"/>
    <col min="2055" max="2055" width="10.140625" style="184" customWidth="1"/>
    <col min="2056" max="2056" width="11.7109375" style="184" customWidth="1"/>
    <col min="2057" max="2057" width="16" style="184" customWidth="1"/>
    <col min="2058" max="2058" width="15.42578125" style="184" customWidth="1"/>
    <col min="2059" max="2059" width="15.5703125" style="184" customWidth="1"/>
    <col min="2060" max="2060" width="16.140625" style="184" customWidth="1"/>
    <col min="2061" max="2061" width="13.85546875" style="184" customWidth="1"/>
    <col min="2062" max="2062" width="15.42578125" style="184" customWidth="1"/>
    <col min="2063" max="2063" width="9.28515625" style="184" bestFit="1" customWidth="1"/>
    <col min="2064" max="2283" width="9.140625" style="184"/>
    <col min="2284" max="2284" width="4.7109375" style="184" customWidth="1"/>
    <col min="2285" max="2285" width="30.28515625" style="184" customWidth="1"/>
    <col min="2286" max="2286" width="19.42578125" style="184" customWidth="1"/>
    <col min="2287" max="2287" width="10.85546875" style="184" customWidth="1"/>
    <col min="2288" max="2288" width="13.28515625" style="184" customWidth="1"/>
    <col min="2289" max="2289" width="12.42578125" style="184" customWidth="1"/>
    <col min="2290" max="2290" width="12.42578125" style="184" bestFit="1" customWidth="1"/>
    <col min="2291" max="2291" width="12.28515625" style="184" customWidth="1"/>
    <col min="2292" max="2292" width="14.42578125" style="184" customWidth="1"/>
    <col min="2293" max="2293" width="12.5703125" style="184" customWidth="1"/>
    <col min="2294" max="2294" width="14.85546875" style="184" customWidth="1"/>
    <col min="2295" max="2299" width="14" style="184" customWidth="1"/>
    <col min="2300" max="2300" width="15.5703125" style="184" customWidth="1"/>
    <col min="2301" max="2301" width="14.5703125" style="184" customWidth="1"/>
    <col min="2302" max="2302" width="14.85546875" style="184" customWidth="1"/>
    <col min="2303" max="2303" width="13" style="184" customWidth="1"/>
    <col min="2304" max="2304" width="14.42578125" style="184" customWidth="1"/>
    <col min="2305" max="2305" width="14.140625" style="184" customWidth="1"/>
    <col min="2306" max="2306" width="15.42578125" style="184" customWidth="1"/>
    <col min="2307" max="2307" width="14.42578125" style="184" customWidth="1"/>
    <col min="2308" max="2308" width="14" style="184" customWidth="1"/>
    <col min="2309" max="2309" width="15.85546875" style="184" customWidth="1"/>
    <col min="2310" max="2310" width="13.7109375" style="184" bestFit="1" customWidth="1"/>
    <col min="2311" max="2311" width="10.140625" style="184" customWidth="1"/>
    <col min="2312" max="2312" width="11.7109375" style="184" customWidth="1"/>
    <col min="2313" max="2313" width="16" style="184" customWidth="1"/>
    <col min="2314" max="2314" width="15.42578125" style="184" customWidth="1"/>
    <col min="2315" max="2315" width="15.5703125" style="184" customWidth="1"/>
    <col min="2316" max="2316" width="16.140625" style="184" customWidth="1"/>
    <col min="2317" max="2317" width="13.85546875" style="184" customWidth="1"/>
    <col min="2318" max="2318" width="15.42578125" style="184" customWidth="1"/>
    <col min="2319" max="2319" width="9.28515625" style="184" bestFit="1" customWidth="1"/>
    <col min="2320" max="2539" width="9.140625" style="184"/>
    <col min="2540" max="2540" width="4.7109375" style="184" customWidth="1"/>
    <col min="2541" max="2541" width="30.28515625" style="184" customWidth="1"/>
    <col min="2542" max="2542" width="19.42578125" style="184" customWidth="1"/>
    <col min="2543" max="2543" width="10.85546875" style="184" customWidth="1"/>
    <col min="2544" max="2544" width="13.28515625" style="184" customWidth="1"/>
    <col min="2545" max="2545" width="12.42578125" style="184" customWidth="1"/>
    <col min="2546" max="2546" width="12.42578125" style="184" bestFit="1" customWidth="1"/>
    <col min="2547" max="2547" width="12.28515625" style="184" customWidth="1"/>
    <col min="2548" max="2548" width="14.42578125" style="184" customWidth="1"/>
    <col min="2549" max="2549" width="12.5703125" style="184" customWidth="1"/>
    <col min="2550" max="2550" width="14.85546875" style="184" customWidth="1"/>
    <col min="2551" max="2555" width="14" style="184" customWidth="1"/>
    <col min="2556" max="2556" width="15.5703125" style="184" customWidth="1"/>
    <col min="2557" max="2557" width="14.5703125" style="184" customWidth="1"/>
    <col min="2558" max="2558" width="14.85546875" style="184" customWidth="1"/>
    <col min="2559" max="2559" width="13" style="184" customWidth="1"/>
    <col min="2560" max="2560" width="14.42578125" style="184" customWidth="1"/>
    <col min="2561" max="2561" width="14.140625" style="184" customWidth="1"/>
    <col min="2562" max="2562" width="15.42578125" style="184" customWidth="1"/>
    <col min="2563" max="2563" width="14.42578125" style="184" customWidth="1"/>
    <col min="2564" max="2564" width="14" style="184" customWidth="1"/>
    <col min="2565" max="2565" width="15.85546875" style="184" customWidth="1"/>
    <col min="2566" max="2566" width="13.7109375" style="184" bestFit="1" customWidth="1"/>
    <col min="2567" max="2567" width="10.140625" style="184" customWidth="1"/>
    <col min="2568" max="2568" width="11.7109375" style="184" customWidth="1"/>
    <col min="2569" max="2569" width="16" style="184" customWidth="1"/>
    <col min="2570" max="2570" width="15.42578125" style="184" customWidth="1"/>
    <col min="2571" max="2571" width="15.5703125" style="184" customWidth="1"/>
    <col min="2572" max="2572" width="16.140625" style="184" customWidth="1"/>
    <col min="2573" max="2573" width="13.85546875" style="184" customWidth="1"/>
    <col min="2574" max="2574" width="15.42578125" style="184" customWidth="1"/>
    <col min="2575" max="2575" width="9.28515625" style="184" bestFit="1" customWidth="1"/>
    <col min="2576" max="2795" width="9.140625" style="184"/>
    <col min="2796" max="2796" width="4.7109375" style="184" customWidth="1"/>
    <col min="2797" max="2797" width="30.28515625" style="184" customWidth="1"/>
    <col min="2798" max="2798" width="19.42578125" style="184" customWidth="1"/>
    <col min="2799" max="2799" width="10.85546875" style="184" customWidth="1"/>
    <col min="2800" max="2800" width="13.28515625" style="184" customWidth="1"/>
    <col min="2801" max="2801" width="12.42578125" style="184" customWidth="1"/>
    <col min="2802" max="2802" width="12.42578125" style="184" bestFit="1" customWidth="1"/>
    <col min="2803" max="2803" width="12.28515625" style="184" customWidth="1"/>
    <col min="2804" max="2804" width="14.42578125" style="184" customWidth="1"/>
    <col min="2805" max="2805" width="12.5703125" style="184" customWidth="1"/>
    <col min="2806" max="2806" width="14.85546875" style="184" customWidth="1"/>
    <col min="2807" max="2811" width="14" style="184" customWidth="1"/>
    <col min="2812" max="2812" width="15.5703125" style="184" customWidth="1"/>
    <col min="2813" max="2813" width="14.5703125" style="184" customWidth="1"/>
    <col min="2814" max="2814" width="14.85546875" style="184" customWidth="1"/>
    <col min="2815" max="2815" width="13" style="184" customWidth="1"/>
    <col min="2816" max="2816" width="14.42578125" style="184" customWidth="1"/>
    <col min="2817" max="2817" width="14.140625" style="184" customWidth="1"/>
    <col min="2818" max="2818" width="15.42578125" style="184" customWidth="1"/>
    <col min="2819" max="2819" width="14.42578125" style="184" customWidth="1"/>
    <col min="2820" max="2820" width="14" style="184" customWidth="1"/>
    <col min="2821" max="2821" width="15.85546875" style="184" customWidth="1"/>
    <col min="2822" max="2822" width="13.7109375" style="184" bestFit="1" customWidth="1"/>
    <col min="2823" max="2823" width="10.140625" style="184" customWidth="1"/>
    <col min="2824" max="2824" width="11.7109375" style="184" customWidth="1"/>
    <col min="2825" max="2825" width="16" style="184" customWidth="1"/>
    <col min="2826" max="2826" width="15.42578125" style="184" customWidth="1"/>
    <col min="2827" max="2827" width="15.5703125" style="184" customWidth="1"/>
    <col min="2828" max="2828" width="16.140625" style="184" customWidth="1"/>
    <col min="2829" max="2829" width="13.85546875" style="184" customWidth="1"/>
    <col min="2830" max="2830" width="15.42578125" style="184" customWidth="1"/>
    <col min="2831" max="2831" width="9.28515625" style="184" bestFit="1" customWidth="1"/>
    <col min="2832" max="3051" width="9.140625" style="184"/>
    <col min="3052" max="3052" width="4.7109375" style="184" customWidth="1"/>
    <col min="3053" max="3053" width="30.28515625" style="184" customWidth="1"/>
    <col min="3054" max="3054" width="19.42578125" style="184" customWidth="1"/>
    <col min="3055" max="3055" width="10.85546875" style="184" customWidth="1"/>
    <col min="3056" max="3056" width="13.28515625" style="184" customWidth="1"/>
    <col min="3057" max="3057" width="12.42578125" style="184" customWidth="1"/>
    <col min="3058" max="3058" width="12.42578125" style="184" bestFit="1" customWidth="1"/>
    <col min="3059" max="3059" width="12.28515625" style="184" customWidth="1"/>
    <col min="3060" max="3060" width="14.42578125" style="184" customWidth="1"/>
    <col min="3061" max="3061" width="12.5703125" style="184" customWidth="1"/>
    <col min="3062" max="3062" width="14.85546875" style="184" customWidth="1"/>
    <col min="3063" max="3067" width="14" style="184" customWidth="1"/>
    <col min="3068" max="3068" width="15.5703125" style="184" customWidth="1"/>
    <col min="3069" max="3069" width="14.5703125" style="184" customWidth="1"/>
    <col min="3070" max="3070" width="14.85546875" style="184" customWidth="1"/>
    <col min="3071" max="3071" width="13" style="184" customWidth="1"/>
    <col min="3072" max="3072" width="14.42578125" style="184" customWidth="1"/>
    <col min="3073" max="3073" width="14.140625" style="184" customWidth="1"/>
    <col min="3074" max="3074" width="15.42578125" style="184" customWidth="1"/>
    <col min="3075" max="3075" width="14.42578125" style="184" customWidth="1"/>
    <col min="3076" max="3076" width="14" style="184" customWidth="1"/>
    <col min="3077" max="3077" width="15.85546875" style="184" customWidth="1"/>
    <col min="3078" max="3078" width="13.7109375" style="184" bestFit="1" customWidth="1"/>
    <col min="3079" max="3079" width="10.140625" style="184" customWidth="1"/>
    <col min="3080" max="3080" width="11.7109375" style="184" customWidth="1"/>
    <col min="3081" max="3081" width="16" style="184" customWidth="1"/>
    <col min="3082" max="3082" width="15.42578125" style="184" customWidth="1"/>
    <col min="3083" max="3083" width="15.5703125" style="184" customWidth="1"/>
    <col min="3084" max="3084" width="16.140625" style="184" customWidth="1"/>
    <col min="3085" max="3085" width="13.85546875" style="184" customWidth="1"/>
    <col min="3086" max="3086" width="15.42578125" style="184" customWidth="1"/>
    <col min="3087" max="3087" width="9.28515625" style="184" bestFit="1" customWidth="1"/>
    <col min="3088" max="3307" width="9.140625" style="184"/>
    <col min="3308" max="3308" width="4.7109375" style="184" customWidth="1"/>
    <col min="3309" max="3309" width="30.28515625" style="184" customWidth="1"/>
    <col min="3310" max="3310" width="19.42578125" style="184" customWidth="1"/>
    <col min="3311" max="3311" width="10.85546875" style="184" customWidth="1"/>
    <col min="3312" max="3312" width="13.28515625" style="184" customWidth="1"/>
    <col min="3313" max="3313" width="12.42578125" style="184" customWidth="1"/>
    <col min="3314" max="3314" width="12.42578125" style="184" bestFit="1" customWidth="1"/>
    <col min="3315" max="3315" width="12.28515625" style="184" customWidth="1"/>
    <col min="3316" max="3316" width="14.42578125" style="184" customWidth="1"/>
    <col min="3317" max="3317" width="12.5703125" style="184" customWidth="1"/>
    <col min="3318" max="3318" width="14.85546875" style="184" customWidth="1"/>
    <col min="3319" max="3323" width="14" style="184" customWidth="1"/>
    <col min="3324" max="3324" width="15.5703125" style="184" customWidth="1"/>
    <col min="3325" max="3325" width="14.5703125" style="184" customWidth="1"/>
    <col min="3326" max="3326" width="14.85546875" style="184" customWidth="1"/>
    <col min="3327" max="3327" width="13" style="184" customWidth="1"/>
    <col min="3328" max="3328" width="14.42578125" style="184" customWidth="1"/>
    <col min="3329" max="3329" width="14.140625" style="184" customWidth="1"/>
    <col min="3330" max="3330" width="15.42578125" style="184" customWidth="1"/>
    <col min="3331" max="3331" width="14.42578125" style="184" customWidth="1"/>
    <col min="3332" max="3332" width="14" style="184" customWidth="1"/>
    <col min="3333" max="3333" width="15.85546875" style="184" customWidth="1"/>
    <col min="3334" max="3334" width="13.7109375" style="184" bestFit="1" customWidth="1"/>
    <col min="3335" max="3335" width="10.140625" style="184" customWidth="1"/>
    <col min="3336" max="3336" width="11.7109375" style="184" customWidth="1"/>
    <col min="3337" max="3337" width="16" style="184" customWidth="1"/>
    <col min="3338" max="3338" width="15.42578125" style="184" customWidth="1"/>
    <col min="3339" max="3339" width="15.5703125" style="184" customWidth="1"/>
    <col min="3340" max="3340" width="16.140625" style="184" customWidth="1"/>
    <col min="3341" max="3341" width="13.85546875" style="184" customWidth="1"/>
    <col min="3342" max="3342" width="15.42578125" style="184" customWidth="1"/>
    <col min="3343" max="3343" width="9.28515625" style="184" bestFit="1" customWidth="1"/>
    <col min="3344" max="3563" width="9.140625" style="184"/>
    <col min="3564" max="3564" width="4.7109375" style="184" customWidth="1"/>
    <col min="3565" max="3565" width="30.28515625" style="184" customWidth="1"/>
    <col min="3566" max="3566" width="19.42578125" style="184" customWidth="1"/>
    <col min="3567" max="3567" width="10.85546875" style="184" customWidth="1"/>
    <col min="3568" max="3568" width="13.28515625" style="184" customWidth="1"/>
    <col min="3569" max="3569" width="12.42578125" style="184" customWidth="1"/>
    <col min="3570" max="3570" width="12.42578125" style="184" bestFit="1" customWidth="1"/>
    <col min="3571" max="3571" width="12.28515625" style="184" customWidth="1"/>
    <col min="3572" max="3572" width="14.42578125" style="184" customWidth="1"/>
    <col min="3573" max="3573" width="12.5703125" style="184" customWidth="1"/>
    <col min="3574" max="3574" width="14.85546875" style="184" customWidth="1"/>
    <col min="3575" max="3579" width="14" style="184" customWidth="1"/>
    <col min="3580" max="3580" width="15.5703125" style="184" customWidth="1"/>
    <col min="3581" max="3581" width="14.5703125" style="184" customWidth="1"/>
    <col min="3582" max="3582" width="14.85546875" style="184" customWidth="1"/>
    <col min="3583" max="3583" width="13" style="184" customWidth="1"/>
    <col min="3584" max="3584" width="14.42578125" style="184" customWidth="1"/>
    <col min="3585" max="3585" width="14.140625" style="184" customWidth="1"/>
    <col min="3586" max="3586" width="15.42578125" style="184" customWidth="1"/>
    <col min="3587" max="3587" width="14.42578125" style="184" customWidth="1"/>
    <col min="3588" max="3588" width="14" style="184" customWidth="1"/>
    <col min="3589" max="3589" width="15.85546875" style="184" customWidth="1"/>
    <col min="3590" max="3590" width="13.7109375" style="184" bestFit="1" customWidth="1"/>
    <col min="3591" max="3591" width="10.140625" style="184" customWidth="1"/>
    <col min="3592" max="3592" width="11.7109375" style="184" customWidth="1"/>
    <col min="3593" max="3593" width="16" style="184" customWidth="1"/>
    <col min="3594" max="3594" width="15.42578125" style="184" customWidth="1"/>
    <col min="3595" max="3595" width="15.5703125" style="184" customWidth="1"/>
    <col min="3596" max="3596" width="16.140625" style="184" customWidth="1"/>
    <col min="3597" max="3597" width="13.85546875" style="184" customWidth="1"/>
    <col min="3598" max="3598" width="15.42578125" style="184" customWidth="1"/>
    <col min="3599" max="3599" width="9.28515625" style="184" bestFit="1" customWidth="1"/>
    <col min="3600" max="3819" width="9.140625" style="184"/>
    <col min="3820" max="3820" width="4.7109375" style="184" customWidth="1"/>
    <col min="3821" max="3821" width="30.28515625" style="184" customWidth="1"/>
    <col min="3822" max="3822" width="19.42578125" style="184" customWidth="1"/>
    <col min="3823" max="3823" width="10.85546875" style="184" customWidth="1"/>
    <col min="3824" max="3824" width="13.28515625" style="184" customWidth="1"/>
    <col min="3825" max="3825" width="12.42578125" style="184" customWidth="1"/>
    <col min="3826" max="3826" width="12.42578125" style="184" bestFit="1" customWidth="1"/>
    <col min="3827" max="3827" width="12.28515625" style="184" customWidth="1"/>
    <col min="3828" max="3828" width="14.42578125" style="184" customWidth="1"/>
    <col min="3829" max="3829" width="12.5703125" style="184" customWidth="1"/>
    <col min="3830" max="3830" width="14.85546875" style="184" customWidth="1"/>
    <col min="3831" max="3835" width="14" style="184" customWidth="1"/>
    <col min="3836" max="3836" width="15.5703125" style="184" customWidth="1"/>
    <col min="3837" max="3837" width="14.5703125" style="184" customWidth="1"/>
    <col min="3838" max="3838" width="14.85546875" style="184" customWidth="1"/>
    <col min="3839" max="3839" width="13" style="184" customWidth="1"/>
    <col min="3840" max="3840" width="14.42578125" style="184" customWidth="1"/>
    <col min="3841" max="3841" width="14.140625" style="184" customWidth="1"/>
    <col min="3842" max="3842" width="15.42578125" style="184" customWidth="1"/>
    <col min="3843" max="3843" width="14.42578125" style="184" customWidth="1"/>
    <col min="3844" max="3844" width="14" style="184" customWidth="1"/>
    <col min="3845" max="3845" width="15.85546875" style="184" customWidth="1"/>
    <col min="3846" max="3846" width="13.7109375" style="184" bestFit="1" customWidth="1"/>
    <col min="3847" max="3847" width="10.140625" style="184" customWidth="1"/>
    <col min="3848" max="3848" width="11.7109375" style="184" customWidth="1"/>
    <col min="3849" max="3849" width="16" style="184" customWidth="1"/>
    <col min="3850" max="3850" width="15.42578125" style="184" customWidth="1"/>
    <col min="3851" max="3851" width="15.5703125" style="184" customWidth="1"/>
    <col min="3852" max="3852" width="16.140625" style="184" customWidth="1"/>
    <col min="3853" max="3853" width="13.85546875" style="184" customWidth="1"/>
    <col min="3854" max="3854" width="15.42578125" style="184" customWidth="1"/>
    <col min="3855" max="3855" width="9.28515625" style="184" bestFit="1" customWidth="1"/>
    <col min="3856" max="4075" width="9.140625" style="184"/>
    <col min="4076" max="4076" width="4.7109375" style="184" customWidth="1"/>
    <col min="4077" max="4077" width="30.28515625" style="184" customWidth="1"/>
    <col min="4078" max="4078" width="19.42578125" style="184" customWidth="1"/>
    <col min="4079" max="4079" width="10.85546875" style="184" customWidth="1"/>
    <col min="4080" max="4080" width="13.28515625" style="184" customWidth="1"/>
    <col min="4081" max="4081" width="12.42578125" style="184" customWidth="1"/>
    <col min="4082" max="4082" width="12.42578125" style="184" bestFit="1" customWidth="1"/>
    <col min="4083" max="4083" width="12.28515625" style="184" customWidth="1"/>
    <col min="4084" max="4084" width="14.42578125" style="184" customWidth="1"/>
    <col min="4085" max="4085" width="12.5703125" style="184" customWidth="1"/>
    <col min="4086" max="4086" width="14.85546875" style="184" customWidth="1"/>
    <col min="4087" max="4091" width="14" style="184" customWidth="1"/>
    <col min="4092" max="4092" width="15.5703125" style="184" customWidth="1"/>
    <col min="4093" max="4093" width="14.5703125" style="184" customWidth="1"/>
    <col min="4094" max="4094" width="14.85546875" style="184" customWidth="1"/>
    <col min="4095" max="4095" width="13" style="184" customWidth="1"/>
    <col min="4096" max="4096" width="14.42578125" style="184" customWidth="1"/>
    <col min="4097" max="4097" width="14.140625" style="184" customWidth="1"/>
    <col min="4098" max="4098" width="15.42578125" style="184" customWidth="1"/>
    <col min="4099" max="4099" width="14.42578125" style="184" customWidth="1"/>
    <col min="4100" max="4100" width="14" style="184" customWidth="1"/>
    <col min="4101" max="4101" width="15.85546875" style="184" customWidth="1"/>
    <col min="4102" max="4102" width="13.7109375" style="184" bestFit="1" customWidth="1"/>
    <col min="4103" max="4103" width="10.140625" style="184" customWidth="1"/>
    <col min="4104" max="4104" width="11.7109375" style="184" customWidth="1"/>
    <col min="4105" max="4105" width="16" style="184" customWidth="1"/>
    <col min="4106" max="4106" width="15.42578125" style="184" customWidth="1"/>
    <col min="4107" max="4107" width="15.5703125" style="184" customWidth="1"/>
    <col min="4108" max="4108" width="16.140625" style="184" customWidth="1"/>
    <col min="4109" max="4109" width="13.85546875" style="184" customWidth="1"/>
    <col min="4110" max="4110" width="15.42578125" style="184" customWidth="1"/>
    <col min="4111" max="4111" width="9.28515625" style="184" bestFit="1" customWidth="1"/>
    <col min="4112" max="4331" width="9.140625" style="184"/>
    <col min="4332" max="4332" width="4.7109375" style="184" customWidth="1"/>
    <col min="4333" max="4333" width="30.28515625" style="184" customWidth="1"/>
    <col min="4334" max="4334" width="19.42578125" style="184" customWidth="1"/>
    <col min="4335" max="4335" width="10.85546875" style="184" customWidth="1"/>
    <col min="4336" max="4336" width="13.28515625" style="184" customWidth="1"/>
    <col min="4337" max="4337" width="12.42578125" style="184" customWidth="1"/>
    <col min="4338" max="4338" width="12.42578125" style="184" bestFit="1" customWidth="1"/>
    <col min="4339" max="4339" width="12.28515625" style="184" customWidth="1"/>
    <col min="4340" max="4340" width="14.42578125" style="184" customWidth="1"/>
    <col min="4341" max="4341" width="12.5703125" style="184" customWidth="1"/>
    <col min="4342" max="4342" width="14.85546875" style="184" customWidth="1"/>
    <col min="4343" max="4347" width="14" style="184" customWidth="1"/>
    <col min="4348" max="4348" width="15.5703125" style="184" customWidth="1"/>
    <col min="4349" max="4349" width="14.5703125" style="184" customWidth="1"/>
    <col min="4350" max="4350" width="14.85546875" style="184" customWidth="1"/>
    <col min="4351" max="4351" width="13" style="184" customWidth="1"/>
    <col min="4352" max="4352" width="14.42578125" style="184" customWidth="1"/>
    <col min="4353" max="4353" width="14.140625" style="184" customWidth="1"/>
    <col min="4354" max="4354" width="15.42578125" style="184" customWidth="1"/>
    <col min="4355" max="4355" width="14.42578125" style="184" customWidth="1"/>
    <col min="4356" max="4356" width="14" style="184" customWidth="1"/>
    <col min="4357" max="4357" width="15.85546875" style="184" customWidth="1"/>
    <col min="4358" max="4358" width="13.7109375" style="184" bestFit="1" customWidth="1"/>
    <col min="4359" max="4359" width="10.140625" style="184" customWidth="1"/>
    <col min="4360" max="4360" width="11.7109375" style="184" customWidth="1"/>
    <col min="4361" max="4361" width="16" style="184" customWidth="1"/>
    <col min="4362" max="4362" width="15.42578125" style="184" customWidth="1"/>
    <col min="4363" max="4363" width="15.5703125" style="184" customWidth="1"/>
    <col min="4364" max="4364" width="16.140625" style="184" customWidth="1"/>
    <col min="4365" max="4365" width="13.85546875" style="184" customWidth="1"/>
    <col min="4366" max="4366" width="15.42578125" style="184" customWidth="1"/>
    <col min="4367" max="4367" width="9.28515625" style="184" bestFit="1" customWidth="1"/>
    <col min="4368" max="4587" width="9.140625" style="184"/>
    <col min="4588" max="4588" width="4.7109375" style="184" customWidth="1"/>
    <col min="4589" max="4589" width="30.28515625" style="184" customWidth="1"/>
    <col min="4590" max="4590" width="19.42578125" style="184" customWidth="1"/>
    <col min="4591" max="4591" width="10.85546875" style="184" customWidth="1"/>
    <col min="4592" max="4592" width="13.28515625" style="184" customWidth="1"/>
    <col min="4593" max="4593" width="12.42578125" style="184" customWidth="1"/>
    <col min="4594" max="4594" width="12.42578125" style="184" bestFit="1" customWidth="1"/>
    <col min="4595" max="4595" width="12.28515625" style="184" customWidth="1"/>
    <col min="4596" max="4596" width="14.42578125" style="184" customWidth="1"/>
    <col min="4597" max="4597" width="12.5703125" style="184" customWidth="1"/>
    <col min="4598" max="4598" width="14.85546875" style="184" customWidth="1"/>
    <col min="4599" max="4603" width="14" style="184" customWidth="1"/>
    <col min="4604" max="4604" width="15.5703125" style="184" customWidth="1"/>
    <col min="4605" max="4605" width="14.5703125" style="184" customWidth="1"/>
    <col min="4606" max="4606" width="14.85546875" style="184" customWidth="1"/>
    <col min="4607" max="4607" width="13" style="184" customWidth="1"/>
    <col min="4608" max="4608" width="14.42578125" style="184" customWidth="1"/>
    <col min="4609" max="4609" width="14.140625" style="184" customWidth="1"/>
    <col min="4610" max="4610" width="15.42578125" style="184" customWidth="1"/>
    <col min="4611" max="4611" width="14.42578125" style="184" customWidth="1"/>
    <col min="4612" max="4612" width="14" style="184" customWidth="1"/>
    <col min="4613" max="4613" width="15.85546875" style="184" customWidth="1"/>
    <col min="4614" max="4614" width="13.7109375" style="184" bestFit="1" customWidth="1"/>
    <col min="4615" max="4615" width="10.140625" style="184" customWidth="1"/>
    <col min="4616" max="4616" width="11.7109375" style="184" customWidth="1"/>
    <col min="4617" max="4617" width="16" style="184" customWidth="1"/>
    <col min="4618" max="4618" width="15.42578125" style="184" customWidth="1"/>
    <col min="4619" max="4619" width="15.5703125" style="184" customWidth="1"/>
    <col min="4620" max="4620" width="16.140625" style="184" customWidth="1"/>
    <col min="4621" max="4621" width="13.85546875" style="184" customWidth="1"/>
    <col min="4622" max="4622" width="15.42578125" style="184" customWidth="1"/>
    <col min="4623" max="4623" width="9.28515625" style="184" bestFit="1" customWidth="1"/>
    <col min="4624" max="4843" width="9.140625" style="184"/>
    <col min="4844" max="4844" width="4.7109375" style="184" customWidth="1"/>
    <col min="4845" max="4845" width="30.28515625" style="184" customWidth="1"/>
    <col min="4846" max="4846" width="19.42578125" style="184" customWidth="1"/>
    <col min="4847" max="4847" width="10.85546875" style="184" customWidth="1"/>
    <col min="4848" max="4848" width="13.28515625" style="184" customWidth="1"/>
    <col min="4849" max="4849" width="12.42578125" style="184" customWidth="1"/>
    <col min="4850" max="4850" width="12.42578125" style="184" bestFit="1" customWidth="1"/>
    <col min="4851" max="4851" width="12.28515625" style="184" customWidth="1"/>
    <col min="4852" max="4852" width="14.42578125" style="184" customWidth="1"/>
    <col min="4853" max="4853" width="12.5703125" style="184" customWidth="1"/>
    <col min="4854" max="4854" width="14.85546875" style="184" customWidth="1"/>
    <col min="4855" max="4859" width="14" style="184" customWidth="1"/>
    <col min="4860" max="4860" width="15.5703125" style="184" customWidth="1"/>
    <col min="4861" max="4861" width="14.5703125" style="184" customWidth="1"/>
    <col min="4862" max="4862" width="14.85546875" style="184" customWidth="1"/>
    <col min="4863" max="4863" width="13" style="184" customWidth="1"/>
    <col min="4864" max="4864" width="14.42578125" style="184" customWidth="1"/>
    <col min="4865" max="4865" width="14.140625" style="184" customWidth="1"/>
    <col min="4866" max="4866" width="15.42578125" style="184" customWidth="1"/>
    <col min="4867" max="4867" width="14.42578125" style="184" customWidth="1"/>
    <col min="4868" max="4868" width="14" style="184" customWidth="1"/>
    <col min="4869" max="4869" width="15.85546875" style="184" customWidth="1"/>
    <col min="4870" max="4870" width="13.7109375" style="184" bestFit="1" customWidth="1"/>
    <col min="4871" max="4871" width="10.140625" style="184" customWidth="1"/>
    <col min="4872" max="4872" width="11.7109375" style="184" customWidth="1"/>
    <col min="4873" max="4873" width="16" style="184" customWidth="1"/>
    <col min="4874" max="4874" width="15.42578125" style="184" customWidth="1"/>
    <col min="4875" max="4875" width="15.5703125" style="184" customWidth="1"/>
    <col min="4876" max="4876" width="16.140625" style="184" customWidth="1"/>
    <col min="4877" max="4877" width="13.85546875" style="184" customWidth="1"/>
    <col min="4878" max="4878" width="15.42578125" style="184" customWidth="1"/>
    <col min="4879" max="4879" width="9.28515625" style="184" bestFit="1" customWidth="1"/>
    <col min="4880" max="5099" width="9.140625" style="184"/>
    <col min="5100" max="5100" width="4.7109375" style="184" customWidth="1"/>
    <col min="5101" max="5101" width="30.28515625" style="184" customWidth="1"/>
    <col min="5102" max="5102" width="19.42578125" style="184" customWidth="1"/>
    <col min="5103" max="5103" width="10.85546875" style="184" customWidth="1"/>
    <col min="5104" max="5104" width="13.28515625" style="184" customWidth="1"/>
    <col min="5105" max="5105" width="12.42578125" style="184" customWidth="1"/>
    <col min="5106" max="5106" width="12.42578125" style="184" bestFit="1" customWidth="1"/>
    <col min="5107" max="5107" width="12.28515625" style="184" customWidth="1"/>
    <col min="5108" max="5108" width="14.42578125" style="184" customWidth="1"/>
    <col min="5109" max="5109" width="12.5703125" style="184" customWidth="1"/>
    <col min="5110" max="5110" width="14.85546875" style="184" customWidth="1"/>
    <col min="5111" max="5115" width="14" style="184" customWidth="1"/>
    <col min="5116" max="5116" width="15.5703125" style="184" customWidth="1"/>
    <col min="5117" max="5117" width="14.5703125" style="184" customWidth="1"/>
    <col min="5118" max="5118" width="14.85546875" style="184" customWidth="1"/>
    <col min="5119" max="5119" width="13" style="184" customWidth="1"/>
    <col min="5120" max="5120" width="14.42578125" style="184" customWidth="1"/>
    <col min="5121" max="5121" width="14.140625" style="184" customWidth="1"/>
    <col min="5122" max="5122" width="15.42578125" style="184" customWidth="1"/>
    <col min="5123" max="5123" width="14.42578125" style="184" customWidth="1"/>
    <col min="5124" max="5124" width="14" style="184" customWidth="1"/>
    <col min="5125" max="5125" width="15.85546875" style="184" customWidth="1"/>
    <col min="5126" max="5126" width="13.7109375" style="184" bestFit="1" customWidth="1"/>
    <col min="5127" max="5127" width="10.140625" style="184" customWidth="1"/>
    <col min="5128" max="5128" width="11.7109375" style="184" customWidth="1"/>
    <col min="5129" max="5129" width="16" style="184" customWidth="1"/>
    <col min="5130" max="5130" width="15.42578125" style="184" customWidth="1"/>
    <col min="5131" max="5131" width="15.5703125" style="184" customWidth="1"/>
    <col min="5132" max="5132" width="16.140625" style="184" customWidth="1"/>
    <col min="5133" max="5133" width="13.85546875" style="184" customWidth="1"/>
    <col min="5134" max="5134" width="15.42578125" style="184" customWidth="1"/>
    <col min="5135" max="5135" width="9.28515625" style="184" bestFit="1" customWidth="1"/>
    <col min="5136" max="5355" width="9.140625" style="184"/>
    <col min="5356" max="5356" width="4.7109375" style="184" customWidth="1"/>
    <col min="5357" max="5357" width="30.28515625" style="184" customWidth="1"/>
    <col min="5358" max="5358" width="19.42578125" style="184" customWidth="1"/>
    <col min="5359" max="5359" width="10.85546875" style="184" customWidth="1"/>
    <col min="5360" max="5360" width="13.28515625" style="184" customWidth="1"/>
    <col min="5361" max="5361" width="12.42578125" style="184" customWidth="1"/>
    <col min="5362" max="5362" width="12.42578125" style="184" bestFit="1" customWidth="1"/>
    <col min="5363" max="5363" width="12.28515625" style="184" customWidth="1"/>
    <col min="5364" max="5364" width="14.42578125" style="184" customWidth="1"/>
    <col min="5365" max="5365" width="12.5703125" style="184" customWidth="1"/>
    <col min="5366" max="5366" width="14.85546875" style="184" customWidth="1"/>
    <col min="5367" max="5371" width="14" style="184" customWidth="1"/>
    <col min="5372" max="5372" width="15.5703125" style="184" customWidth="1"/>
    <col min="5373" max="5373" width="14.5703125" style="184" customWidth="1"/>
    <col min="5374" max="5374" width="14.85546875" style="184" customWidth="1"/>
    <col min="5375" max="5375" width="13" style="184" customWidth="1"/>
    <col min="5376" max="5376" width="14.42578125" style="184" customWidth="1"/>
    <col min="5377" max="5377" width="14.140625" style="184" customWidth="1"/>
    <col min="5378" max="5378" width="15.42578125" style="184" customWidth="1"/>
    <col min="5379" max="5379" width="14.42578125" style="184" customWidth="1"/>
    <col min="5380" max="5380" width="14" style="184" customWidth="1"/>
    <col min="5381" max="5381" width="15.85546875" style="184" customWidth="1"/>
    <col min="5382" max="5382" width="13.7109375" style="184" bestFit="1" customWidth="1"/>
    <col min="5383" max="5383" width="10.140625" style="184" customWidth="1"/>
    <col min="5384" max="5384" width="11.7109375" style="184" customWidth="1"/>
    <col min="5385" max="5385" width="16" style="184" customWidth="1"/>
    <col min="5386" max="5386" width="15.42578125" style="184" customWidth="1"/>
    <col min="5387" max="5387" width="15.5703125" style="184" customWidth="1"/>
    <col min="5388" max="5388" width="16.140625" style="184" customWidth="1"/>
    <col min="5389" max="5389" width="13.85546875" style="184" customWidth="1"/>
    <col min="5390" max="5390" width="15.42578125" style="184" customWidth="1"/>
    <col min="5391" max="5391" width="9.28515625" style="184" bestFit="1" customWidth="1"/>
    <col min="5392" max="5611" width="9.140625" style="184"/>
    <col min="5612" max="5612" width="4.7109375" style="184" customWidth="1"/>
    <col min="5613" max="5613" width="30.28515625" style="184" customWidth="1"/>
    <col min="5614" max="5614" width="19.42578125" style="184" customWidth="1"/>
    <col min="5615" max="5615" width="10.85546875" style="184" customWidth="1"/>
    <col min="5616" max="5616" width="13.28515625" style="184" customWidth="1"/>
    <col min="5617" max="5617" width="12.42578125" style="184" customWidth="1"/>
    <col min="5618" max="5618" width="12.42578125" style="184" bestFit="1" customWidth="1"/>
    <col min="5619" max="5619" width="12.28515625" style="184" customWidth="1"/>
    <col min="5620" max="5620" width="14.42578125" style="184" customWidth="1"/>
    <col min="5621" max="5621" width="12.5703125" style="184" customWidth="1"/>
    <col min="5622" max="5622" width="14.85546875" style="184" customWidth="1"/>
    <col min="5623" max="5627" width="14" style="184" customWidth="1"/>
    <col min="5628" max="5628" width="15.5703125" style="184" customWidth="1"/>
    <col min="5629" max="5629" width="14.5703125" style="184" customWidth="1"/>
    <col min="5630" max="5630" width="14.85546875" style="184" customWidth="1"/>
    <col min="5631" max="5631" width="13" style="184" customWidth="1"/>
    <col min="5632" max="5632" width="14.42578125" style="184" customWidth="1"/>
    <col min="5633" max="5633" width="14.140625" style="184" customWidth="1"/>
    <col min="5634" max="5634" width="15.42578125" style="184" customWidth="1"/>
    <col min="5635" max="5635" width="14.42578125" style="184" customWidth="1"/>
    <col min="5636" max="5636" width="14" style="184" customWidth="1"/>
    <col min="5637" max="5637" width="15.85546875" style="184" customWidth="1"/>
    <col min="5638" max="5638" width="13.7109375" style="184" bestFit="1" customWidth="1"/>
    <col min="5639" max="5639" width="10.140625" style="184" customWidth="1"/>
    <col min="5640" max="5640" width="11.7109375" style="184" customWidth="1"/>
    <col min="5641" max="5641" width="16" style="184" customWidth="1"/>
    <col min="5642" max="5642" width="15.42578125" style="184" customWidth="1"/>
    <col min="5643" max="5643" width="15.5703125" style="184" customWidth="1"/>
    <col min="5644" max="5644" width="16.140625" style="184" customWidth="1"/>
    <col min="5645" max="5645" width="13.85546875" style="184" customWidth="1"/>
    <col min="5646" max="5646" width="15.42578125" style="184" customWidth="1"/>
    <col min="5647" max="5647" width="9.28515625" style="184" bestFit="1" customWidth="1"/>
    <col min="5648" max="5867" width="9.140625" style="184"/>
    <col min="5868" max="5868" width="4.7109375" style="184" customWidth="1"/>
    <col min="5869" max="5869" width="30.28515625" style="184" customWidth="1"/>
    <col min="5870" max="5870" width="19.42578125" style="184" customWidth="1"/>
    <col min="5871" max="5871" width="10.85546875" style="184" customWidth="1"/>
    <col min="5872" max="5872" width="13.28515625" style="184" customWidth="1"/>
    <col min="5873" max="5873" width="12.42578125" style="184" customWidth="1"/>
    <col min="5874" max="5874" width="12.42578125" style="184" bestFit="1" customWidth="1"/>
    <col min="5875" max="5875" width="12.28515625" style="184" customWidth="1"/>
    <col min="5876" max="5876" width="14.42578125" style="184" customWidth="1"/>
    <col min="5877" max="5877" width="12.5703125" style="184" customWidth="1"/>
    <col min="5878" max="5878" width="14.85546875" style="184" customWidth="1"/>
    <col min="5879" max="5883" width="14" style="184" customWidth="1"/>
    <col min="5884" max="5884" width="15.5703125" style="184" customWidth="1"/>
    <col min="5885" max="5885" width="14.5703125" style="184" customWidth="1"/>
    <col min="5886" max="5886" width="14.85546875" style="184" customWidth="1"/>
    <col min="5887" max="5887" width="13" style="184" customWidth="1"/>
    <col min="5888" max="5888" width="14.42578125" style="184" customWidth="1"/>
    <col min="5889" max="5889" width="14.140625" style="184" customWidth="1"/>
    <col min="5890" max="5890" width="15.42578125" style="184" customWidth="1"/>
    <col min="5891" max="5891" width="14.42578125" style="184" customWidth="1"/>
    <col min="5892" max="5892" width="14" style="184" customWidth="1"/>
    <col min="5893" max="5893" width="15.85546875" style="184" customWidth="1"/>
    <col min="5894" max="5894" width="13.7109375" style="184" bestFit="1" customWidth="1"/>
    <col min="5895" max="5895" width="10.140625" style="184" customWidth="1"/>
    <col min="5896" max="5896" width="11.7109375" style="184" customWidth="1"/>
    <col min="5897" max="5897" width="16" style="184" customWidth="1"/>
    <col min="5898" max="5898" width="15.42578125" style="184" customWidth="1"/>
    <col min="5899" max="5899" width="15.5703125" style="184" customWidth="1"/>
    <col min="5900" max="5900" width="16.140625" style="184" customWidth="1"/>
    <col min="5901" max="5901" width="13.85546875" style="184" customWidth="1"/>
    <col min="5902" max="5902" width="15.42578125" style="184" customWidth="1"/>
    <col min="5903" max="5903" width="9.28515625" style="184" bestFit="1" customWidth="1"/>
    <col min="5904" max="6123" width="9.140625" style="184"/>
    <col min="6124" max="6124" width="4.7109375" style="184" customWidth="1"/>
    <col min="6125" max="6125" width="30.28515625" style="184" customWidth="1"/>
    <col min="6126" max="6126" width="19.42578125" style="184" customWidth="1"/>
    <col min="6127" max="6127" width="10.85546875" style="184" customWidth="1"/>
    <col min="6128" max="6128" width="13.28515625" style="184" customWidth="1"/>
    <col min="6129" max="6129" width="12.42578125" style="184" customWidth="1"/>
    <col min="6130" max="6130" width="12.42578125" style="184" bestFit="1" customWidth="1"/>
    <col min="6131" max="6131" width="12.28515625" style="184" customWidth="1"/>
    <col min="6132" max="6132" width="14.42578125" style="184" customWidth="1"/>
    <col min="6133" max="6133" width="12.5703125" style="184" customWidth="1"/>
    <col min="6134" max="6134" width="14.85546875" style="184" customWidth="1"/>
    <col min="6135" max="6139" width="14" style="184" customWidth="1"/>
    <col min="6140" max="6140" width="15.5703125" style="184" customWidth="1"/>
    <col min="6141" max="6141" width="14.5703125" style="184" customWidth="1"/>
    <col min="6142" max="6142" width="14.85546875" style="184" customWidth="1"/>
    <col min="6143" max="6143" width="13" style="184" customWidth="1"/>
    <col min="6144" max="6144" width="14.42578125" style="184" customWidth="1"/>
    <col min="6145" max="6145" width="14.140625" style="184" customWidth="1"/>
    <col min="6146" max="6146" width="15.42578125" style="184" customWidth="1"/>
    <col min="6147" max="6147" width="14.42578125" style="184" customWidth="1"/>
    <col min="6148" max="6148" width="14" style="184" customWidth="1"/>
    <col min="6149" max="6149" width="15.85546875" style="184" customWidth="1"/>
    <col min="6150" max="6150" width="13.7109375" style="184" bestFit="1" customWidth="1"/>
    <col min="6151" max="6151" width="10.140625" style="184" customWidth="1"/>
    <col min="6152" max="6152" width="11.7109375" style="184" customWidth="1"/>
    <col min="6153" max="6153" width="16" style="184" customWidth="1"/>
    <col min="6154" max="6154" width="15.42578125" style="184" customWidth="1"/>
    <col min="6155" max="6155" width="15.5703125" style="184" customWidth="1"/>
    <col min="6156" max="6156" width="16.140625" style="184" customWidth="1"/>
    <col min="6157" max="6157" width="13.85546875" style="184" customWidth="1"/>
    <col min="6158" max="6158" width="15.42578125" style="184" customWidth="1"/>
    <col min="6159" max="6159" width="9.28515625" style="184" bestFit="1" customWidth="1"/>
    <col min="6160" max="6379" width="9.140625" style="184"/>
    <col min="6380" max="6380" width="4.7109375" style="184" customWidth="1"/>
    <col min="6381" max="6381" width="30.28515625" style="184" customWidth="1"/>
    <col min="6382" max="6382" width="19.42578125" style="184" customWidth="1"/>
    <col min="6383" max="6383" width="10.85546875" style="184" customWidth="1"/>
    <col min="6384" max="6384" width="13.28515625" style="184" customWidth="1"/>
    <col min="6385" max="6385" width="12.42578125" style="184" customWidth="1"/>
    <col min="6386" max="6386" width="12.42578125" style="184" bestFit="1" customWidth="1"/>
    <col min="6387" max="6387" width="12.28515625" style="184" customWidth="1"/>
    <col min="6388" max="6388" width="14.42578125" style="184" customWidth="1"/>
    <col min="6389" max="6389" width="12.5703125" style="184" customWidth="1"/>
    <col min="6390" max="6390" width="14.85546875" style="184" customWidth="1"/>
    <col min="6391" max="6395" width="14" style="184" customWidth="1"/>
    <col min="6396" max="6396" width="15.5703125" style="184" customWidth="1"/>
    <col min="6397" max="6397" width="14.5703125" style="184" customWidth="1"/>
    <col min="6398" max="6398" width="14.85546875" style="184" customWidth="1"/>
    <col min="6399" max="6399" width="13" style="184" customWidth="1"/>
    <col min="6400" max="6400" width="14.42578125" style="184" customWidth="1"/>
    <col min="6401" max="6401" width="14.140625" style="184" customWidth="1"/>
    <col min="6402" max="6402" width="15.42578125" style="184" customWidth="1"/>
    <col min="6403" max="6403" width="14.42578125" style="184" customWidth="1"/>
    <col min="6404" max="6404" width="14" style="184" customWidth="1"/>
    <col min="6405" max="6405" width="15.85546875" style="184" customWidth="1"/>
    <col min="6406" max="6406" width="13.7109375" style="184" bestFit="1" customWidth="1"/>
    <col min="6407" max="6407" width="10.140625" style="184" customWidth="1"/>
    <col min="6408" max="6408" width="11.7109375" style="184" customWidth="1"/>
    <col min="6409" max="6409" width="16" style="184" customWidth="1"/>
    <col min="6410" max="6410" width="15.42578125" style="184" customWidth="1"/>
    <col min="6411" max="6411" width="15.5703125" style="184" customWidth="1"/>
    <col min="6412" max="6412" width="16.140625" style="184" customWidth="1"/>
    <col min="6413" max="6413" width="13.85546875" style="184" customWidth="1"/>
    <col min="6414" max="6414" width="15.42578125" style="184" customWidth="1"/>
    <col min="6415" max="6415" width="9.28515625" style="184" bestFit="1" customWidth="1"/>
    <col min="6416" max="6635" width="9.140625" style="184"/>
    <col min="6636" max="6636" width="4.7109375" style="184" customWidth="1"/>
    <col min="6637" max="6637" width="30.28515625" style="184" customWidth="1"/>
    <col min="6638" max="6638" width="19.42578125" style="184" customWidth="1"/>
    <col min="6639" max="6639" width="10.85546875" style="184" customWidth="1"/>
    <col min="6640" max="6640" width="13.28515625" style="184" customWidth="1"/>
    <col min="6641" max="6641" width="12.42578125" style="184" customWidth="1"/>
    <col min="6642" max="6642" width="12.42578125" style="184" bestFit="1" customWidth="1"/>
    <col min="6643" max="6643" width="12.28515625" style="184" customWidth="1"/>
    <col min="6644" max="6644" width="14.42578125" style="184" customWidth="1"/>
    <col min="6645" max="6645" width="12.5703125" style="184" customWidth="1"/>
    <col min="6646" max="6646" width="14.85546875" style="184" customWidth="1"/>
    <col min="6647" max="6651" width="14" style="184" customWidth="1"/>
    <col min="6652" max="6652" width="15.5703125" style="184" customWidth="1"/>
    <col min="6653" max="6653" width="14.5703125" style="184" customWidth="1"/>
    <col min="6654" max="6654" width="14.85546875" style="184" customWidth="1"/>
    <col min="6655" max="6655" width="13" style="184" customWidth="1"/>
    <col min="6656" max="6656" width="14.42578125" style="184" customWidth="1"/>
    <col min="6657" max="6657" width="14.140625" style="184" customWidth="1"/>
    <col min="6658" max="6658" width="15.42578125" style="184" customWidth="1"/>
    <col min="6659" max="6659" width="14.42578125" style="184" customWidth="1"/>
    <col min="6660" max="6660" width="14" style="184" customWidth="1"/>
    <col min="6661" max="6661" width="15.85546875" style="184" customWidth="1"/>
    <col min="6662" max="6662" width="13.7109375" style="184" bestFit="1" customWidth="1"/>
    <col min="6663" max="6663" width="10.140625" style="184" customWidth="1"/>
    <col min="6664" max="6664" width="11.7109375" style="184" customWidth="1"/>
    <col min="6665" max="6665" width="16" style="184" customWidth="1"/>
    <col min="6666" max="6666" width="15.42578125" style="184" customWidth="1"/>
    <col min="6667" max="6667" width="15.5703125" style="184" customWidth="1"/>
    <col min="6668" max="6668" width="16.140625" style="184" customWidth="1"/>
    <col min="6669" max="6669" width="13.85546875" style="184" customWidth="1"/>
    <col min="6670" max="6670" width="15.42578125" style="184" customWidth="1"/>
    <col min="6671" max="6671" width="9.28515625" style="184" bestFit="1" customWidth="1"/>
    <col min="6672" max="6891" width="9.140625" style="184"/>
    <col min="6892" max="6892" width="4.7109375" style="184" customWidth="1"/>
    <col min="6893" max="6893" width="30.28515625" style="184" customWidth="1"/>
    <col min="6894" max="6894" width="19.42578125" style="184" customWidth="1"/>
    <col min="6895" max="6895" width="10.85546875" style="184" customWidth="1"/>
    <col min="6896" max="6896" width="13.28515625" style="184" customWidth="1"/>
    <col min="6897" max="6897" width="12.42578125" style="184" customWidth="1"/>
    <col min="6898" max="6898" width="12.42578125" style="184" bestFit="1" customWidth="1"/>
    <col min="6899" max="6899" width="12.28515625" style="184" customWidth="1"/>
    <col min="6900" max="6900" width="14.42578125" style="184" customWidth="1"/>
    <col min="6901" max="6901" width="12.5703125" style="184" customWidth="1"/>
    <col min="6902" max="6902" width="14.85546875" style="184" customWidth="1"/>
    <col min="6903" max="6907" width="14" style="184" customWidth="1"/>
    <col min="6908" max="6908" width="15.5703125" style="184" customWidth="1"/>
    <col min="6909" max="6909" width="14.5703125" style="184" customWidth="1"/>
    <col min="6910" max="6910" width="14.85546875" style="184" customWidth="1"/>
    <col min="6911" max="6911" width="13" style="184" customWidth="1"/>
    <col min="6912" max="6912" width="14.42578125" style="184" customWidth="1"/>
    <col min="6913" max="6913" width="14.140625" style="184" customWidth="1"/>
    <col min="6914" max="6914" width="15.42578125" style="184" customWidth="1"/>
    <col min="6915" max="6915" width="14.42578125" style="184" customWidth="1"/>
    <col min="6916" max="6916" width="14" style="184" customWidth="1"/>
    <col min="6917" max="6917" width="15.85546875" style="184" customWidth="1"/>
    <col min="6918" max="6918" width="13.7109375" style="184" bestFit="1" customWidth="1"/>
    <col min="6919" max="6919" width="10.140625" style="184" customWidth="1"/>
    <col min="6920" max="6920" width="11.7109375" style="184" customWidth="1"/>
    <col min="6921" max="6921" width="16" style="184" customWidth="1"/>
    <col min="6922" max="6922" width="15.42578125" style="184" customWidth="1"/>
    <col min="6923" max="6923" width="15.5703125" style="184" customWidth="1"/>
    <col min="6924" max="6924" width="16.140625" style="184" customWidth="1"/>
    <col min="6925" max="6925" width="13.85546875" style="184" customWidth="1"/>
    <col min="6926" max="6926" width="15.42578125" style="184" customWidth="1"/>
    <col min="6927" max="6927" width="9.28515625" style="184" bestFit="1" customWidth="1"/>
    <col min="6928" max="7147" width="9.140625" style="184"/>
    <col min="7148" max="7148" width="4.7109375" style="184" customWidth="1"/>
    <col min="7149" max="7149" width="30.28515625" style="184" customWidth="1"/>
    <col min="7150" max="7150" width="19.42578125" style="184" customWidth="1"/>
    <col min="7151" max="7151" width="10.85546875" style="184" customWidth="1"/>
    <col min="7152" max="7152" width="13.28515625" style="184" customWidth="1"/>
    <col min="7153" max="7153" width="12.42578125" style="184" customWidth="1"/>
    <col min="7154" max="7154" width="12.42578125" style="184" bestFit="1" customWidth="1"/>
    <col min="7155" max="7155" width="12.28515625" style="184" customWidth="1"/>
    <col min="7156" max="7156" width="14.42578125" style="184" customWidth="1"/>
    <col min="7157" max="7157" width="12.5703125" style="184" customWidth="1"/>
    <col min="7158" max="7158" width="14.85546875" style="184" customWidth="1"/>
    <col min="7159" max="7163" width="14" style="184" customWidth="1"/>
    <col min="7164" max="7164" width="15.5703125" style="184" customWidth="1"/>
    <col min="7165" max="7165" width="14.5703125" style="184" customWidth="1"/>
    <col min="7166" max="7166" width="14.85546875" style="184" customWidth="1"/>
    <col min="7167" max="7167" width="13" style="184" customWidth="1"/>
    <col min="7168" max="7168" width="14.42578125" style="184" customWidth="1"/>
    <col min="7169" max="7169" width="14.140625" style="184" customWidth="1"/>
    <col min="7170" max="7170" width="15.42578125" style="184" customWidth="1"/>
    <col min="7171" max="7171" width="14.42578125" style="184" customWidth="1"/>
    <col min="7172" max="7172" width="14" style="184" customWidth="1"/>
    <col min="7173" max="7173" width="15.85546875" style="184" customWidth="1"/>
    <col min="7174" max="7174" width="13.7109375" style="184" bestFit="1" customWidth="1"/>
    <col min="7175" max="7175" width="10.140625" style="184" customWidth="1"/>
    <col min="7176" max="7176" width="11.7109375" style="184" customWidth="1"/>
    <col min="7177" max="7177" width="16" style="184" customWidth="1"/>
    <col min="7178" max="7178" width="15.42578125" style="184" customWidth="1"/>
    <col min="7179" max="7179" width="15.5703125" style="184" customWidth="1"/>
    <col min="7180" max="7180" width="16.140625" style="184" customWidth="1"/>
    <col min="7181" max="7181" width="13.85546875" style="184" customWidth="1"/>
    <col min="7182" max="7182" width="15.42578125" style="184" customWidth="1"/>
    <col min="7183" max="7183" width="9.28515625" style="184" bestFit="1" customWidth="1"/>
    <col min="7184" max="7403" width="9.140625" style="184"/>
    <col min="7404" max="7404" width="4.7109375" style="184" customWidth="1"/>
    <col min="7405" max="7405" width="30.28515625" style="184" customWidth="1"/>
    <col min="7406" max="7406" width="19.42578125" style="184" customWidth="1"/>
    <col min="7407" max="7407" width="10.85546875" style="184" customWidth="1"/>
    <col min="7408" max="7408" width="13.28515625" style="184" customWidth="1"/>
    <col min="7409" max="7409" width="12.42578125" style="184" customWidth="1"/>
    <col min="7410" max="7410" width="12.42578125" style="184" bestFit="1" customWidth="1"/>
    <col min="7411" max="7411" width="12.28515625" style="184" customWidth="1"/>
    <col min="7412" max="7412" width="14.42578125" style="184" customWidth="1"/>
    <col min="7413" max="7413" width="12.5703125" style="184" customWidth="1"/>
    <col min="7414" max="7414" width="14.85546875" style="184" customWidth="1"/>
    <col min="7415" max="7419" width="14" style="184" customWidth="1"/>
    <col min="7420" max="7420" width="15.5703125" style="184" customWidth="1"/>
    <col min="7421" max="7421" width="14.5703125" style="184" customWidth="1"/>
    <col min="7422" max="7422" width="14.85546875" style="184" customWidth="1"/>
    <col min="7423" max="7423" width="13" style="184" customWidth="1"/>
    <col min="7424" max="7424" width="14.42578125" style="184" customWidth="1"/>
    <col min="7425" max="7425" width="14.140625" style="184" customWidth="1"/>
    <col min="7426" max="7426" width="15.42578125" style="184" customWidth="1"/>
    <col min="7427" max="7427" width="14.42578125" style="184" customWidth="1"/>
    <col min="7428" max="7428" width="14" style="184" customWidth="1"/>
    <col min="7429" max="7429" width="15.85546875" style="184" customWidth="1"/>
    <col min="7430" max="7430" width="13.7109375" style="184" bestFit="1" customWidth="1"/>
    <col min="7431" max="7431" width="10.140625" style="184" customWidth="1"/>
    <col min="7432" max="7432" width="11.7109375" style="184" customWidth="1"/>
    <col min="7433" max="7433" width="16" style="184" customWidth="1"/>
    <col min="7434" max="7434" width="15.42578125" style="184" customWidth="1"/>
    <col min="7435" max="7435" width="15.5703125" style="184" customWidth="1"/>
    <col min="7436" max="7436" width="16.140625" style="184" customWidth="1"/>
    <col min="7437" max="7437" width="13.85546875" style="184" customWidth="1"/>
    <col min="7438" max="7438" width="15.42578125" style="184" customWidth="1"/>
    <col min="7439" max="7439" width="9.28515625" style="184" bestFit="1" customWidth="1"/>
    <col min="7440" max="7659" width="9.140625" style="184"/>
    <col min="7660" max="7660" width="4.7109375" style="184" customWidth="1"/>
    <col min="7661" max="7661" width="30.28515625" style="184" customWidth="1"/>
    <col min="7662" max="7662" width="19.42578125" style="184" customWidth="1"/>
    <col min="7663" max="7663" width="10.85546875" style="184" customWidth="1"/>
    <col min="7664" max="7664" width="13.28515625" style="184" customWidth="1"/>
    <col min="7665" max="7665" width="12.42578125" style="184" customWidth="1"/>
    <col min="7666" max="7666" width="12.42578125" style="184" bestFit="1" customWidth="1"/>
    <col min="7667" max="7667" width="12.28515625" style="184" customWidth="1"/>
    <col min="7668" max="7668" width="14.42578125" style="184" customWidth="1"/>
    <col min="7669" max="7669" width="12.5703125" style="184" customWidth="1"/>
    <col min="7670" max="7670" width="14.85546875" style="184" customWidth="1"/>
    <col min="7671" max="7675" width="14" style="184" customWidth="1"/>
    <col min="7676" max="7676" width="15.5703125" style="184" customWidth="1"/>
    <col min="7677" max="7677" width="14.5703125" style="184" customWidth="1"/>
    <col min="7678" max="7678" width="14.85546875" style="184" customWidth="1"/>
    <col min="7679" max="7679" width="13" style="184" customWidth="1"/>
    <col min="7680" max="7680" width="14.42578125" style="184" customWidth="1"/>
    <col min="7681" max="7681" width="14.140625" style="184" customWidth="1"/>
    <col min="7682" max="7682" width="15.42578125" style="184" customWidth="1"/>
    <col min="7683" max="7683" width="14.42578125" style="184" customWidth="1"/>
    <col min="7684" max="7684" width="14" style="184" customWidth="1"/>
    <col min="7685" max="7685" width="15.85546875" style="184" customWidth="1"/>
    <col min="7686" max="7686" width="13.7109375" style="184" bestFit="1" customWidth="1"/>
    <col min="7687" max="7687" width="10.140625" style="184" customWidth="1"/>
    <col min="7688" max="7688" width="11.7109375" style="184" customWidth="1"/>
    <col min="7689" max="7689" width="16" style="184" customWidth="1"/>
    <col min="7690" max="7690" width="15.42578125" style="184" customWidth="1"/>
    <col min="7691" max="7691" width="15.5703125" style="184" customWidth="1"/>
    <col min="7692" max="7692" width="16.140625" style="184" customWidth="1"/>
    <col min="7693" max="7693" width="13.85546875" style="184" customWidth="1"/>
    <col min="7694" max="7694" width="15.42578125" style="184" customWidth="1"/>
    <col min="7695" max="7695" width="9.28515625" style="184" bestFit="1" customWidth="1"/>
    <col min="7696" max="7915" width="9.140625" style="184"/>
    <col min="7916" max="7916" width="4.7109375" style="184" customWidth="1"/>
    <col min="7917" max="7917" width="30.28515625" style="184" customWidth="1"/>
    <col min="7918" max="7918" width="19.42578125" style="184" customWidth="1"/>
    <col min="7919" max="7919" width="10.85546875" style="184" customWidth="1"/>
    <col min="7920" max="7920" width="13.28515625" style="184" customWidth="1"/>
    <col min="7921" max="7921" width="12.42578125" style="184" customWidth="1"/>
    <col min="7922" max="7922" width="12.42578125" style="184" bestFit="1" customWidth="1"/>
    <col min="7923" max="7923" width="12.28515625" style="184" customWidth="1"/>
    <col min="7924" max="7924" width="14.42578125" style="184" customWidth="1"/>
    <col min="7925" max="7925" width="12.5703125" style="184" customWidth="1"/>
    <col min="7926" max="7926" width="14.85546875" style="184" customWidth="1"/>
    <col min="7927" max="7931" width="14" style="184" customWidth="1"/>
    <col min="7932" max="7932" width="15.5703125" style="184" customWidth="1"/>
    <col min="7933" max="7933" width="14.5703125" style="184" customWidth="1"/>
    <col min="7934" max="7934" width="14.85546875" style="184" customWidth="1"/>
    <col min="7935" max="7935" width="13" style="184" customWidth="1"/>
    <col min="7936" max="7936" width="14.42578125" style="184" customWidth="1"/>
    <col min="7937" max="7937" width="14.140625" style="184" customWidth="1"/>
    <col min="7938" max="7938" width="15.42578125" style="184" customWidth="1"/>
    <col min="7939" max="7939" width="14.42578125" style="184" customWidth="1"/>
    <col min="7940" max="7940" width="14" style="184" customWidth="1"/>
    <col min="7941" max="7941" width="15.85546875" style="184" customWidth="1"/>
    <col min="7942" max="7942" width="13.7109375" style="184" bestFit="1" customWidth="1"/>
    <col min="7943" max="7943" width="10.140625" style="184" customWidth="1"/>
    <col min="7944" max="7944" width="11.7109375" style="184" customWidth="1"/>
    <col min="7945" max="7945" width="16" style="184" customWidth="1"/>
    <col min="7946" max="7946" width="15.42578125" style="184" customWidth="1"/>
    <col min="7947" max="7947" width="15.5703125" style="184" customWidth="1"/>
    <col min="7948" max="7948" width="16.140625" style="184" customWidth="1"/>
    <col min="7949" max="7949" width="13.85546875" style="184" customWidth="1"/>
    <col min="7950" max="7950" width="15.42578125" style="184" customWidth="1"/>
    <col min="7951" max="7951" width="9.28515625" style="184" bestFit="1" customWidth="1"/>
    <col min="7952" max="8171" width="9.140625" style="184"/>
    <col min="8172" max="8172" width="4.7109375" style="184" customWidth="1"/>
    <col min="8173" max="8173" width="30.28515625" style="184" customWidth="1"/>
    <col min="8174" max="8174" width="19.42578125" style="184" customWidth="1"/>
    <col min="8175" max="8175" width="10.85546875" style="184" customWidth="1"/>
    <col min="8176" max="8176" width="13.28515625" style="184" customWidth="1"/>
    <col min="8177" max="8177" width="12.42578125" style="184" customWidth="1"/>
    <col min="8178" max="8178" width="12.42578125" style="184" bestFit="1" customWidth="1"/>
    <col min="8179" max="8179" width="12.28515625" style="184" customWidth="1"/>
    <col min="8180" max="8180" width="14.42578125" style="184" customWidth="1"/>
    <col min="8181" max="8181" width="12.5703125" style="184" customWidth="1"/>
    <col min="8182" max="8182" width="14.85546875" style="184" customWidth="1"/>
    <col min="8183" max="8187" width="14" style="184" customWidth="1"/>
    <col min="8188" max="8188" width="15.5703125" style="184" customWidth="1"/>
    <col min="8189" max="8189" width="14.5703125" style="184" customWidth="1"/>
    <col min="8190" max="8190" width="14.85546875" style="184" customWidth="1"/>
    <col min="8191" max="8191" width="13" style="184" customWidth="1"/>
    <col min="8192" max="8192" width="14.42578125" style="184" customWidth="1"/>
    <col min="8193" max="8193" width="14.140625" style="184" customWidth="1"/>
    <col min="8194" max="8194" width="15.42578125" style="184" customWidth="1"/>
    <col min="8195" max="8195" width="14.42578125" style="184" customWidth="1"/>
    <col min="8196" max="8196" width="14" style="184" customWidth="1"/>
    <col min="8197" max="8197" width="15.85546875" style="184" customWidth="1"/>
    <col min="8198" max="8198" width="13.7109375" style="184" bestFit="1" customWidth="1"/>
    <col min="8199" max="8199" width="10.140625" style="184" customWidth="1"/>
    <col min="8200" max="8200" width="11.7109375" style="184" customWidth="1"/>
    <col min="8201" max="8201" width="16" style="184" customWidth="1"/>
    <col min="8202" max="8202" width="15.42578125" style="184" customWidth="1"/>
    <col min="8203" max="8203" width="15.5703125" style="184" customWidth="1"/>
    <col min="8204" max="8204" width="16.140625" style="184" customWidth="1"/>
    <col min="8205" max="8205" width="13.85546875" style="184" customWidth="1"/>
    <col min="8206" max="8206" width="15.42578125" style="184" customWidth="1"/>
    <col min="8207" max="8207" width="9.28515625" style="184" bestFit="1" customWidth="1"/>
    <col min="8208" max="8427" width="9.140625" style="184"/>
    <col min="8428" max="8428" width="4.7109375" style="184" customWidth="1"/>
    <col min="8429" max="8429" width="30.28515625" style="184" customWidth="1"/>
    <col min="8430" max="8430" width="19.42578125" style="184" customWidth="1"/>
    <col min="8431" max="8431" width="10.85546875" style="184" customWidth="1"/>
    <col min="8432" max="8432" width="13.28515625" style="184" customWidth="1"/>
    <col min="8433" max="8433" width="12.42578125" style="184" customWidth="1"/>
    <col min="8434" max="8434" width="12.42578125" style="184" bestFit="1" customWidth="1"/>
    <col min="8435" max="8435" width="12.28515625" style="184" customWidth="1"/>
    <col min="8436" max="8436" width="14.42578125" style="184" customWidth="1"/>
    <col min="8437" max="8437" width="12.5703125" style="184" customWidth="1"/>
    <col min="8438" max="8438" width="14.85546875" style="184" customWidth="1"/>
    <col min="8439" max="8443" width="14" style="184" customWidth="1"/>
    <col min="8444" max="8444" width="15.5703125" style="184" customWidth="1"/>
    <col min="8445" max="8445" width="14.5703125" style="184" customWidth="1"/>
    <col min="8446" max="8446" width="14.85546875" style="184" customWidth="1"/>
    <col min="8447" max="8447" width="13" style="184" customWidth="1"/>
    <col min="8448" max="8448" width="14.42578125" style="184" customWidth="1"/>
    <col min="8449" max="8449" width="14.140625" style="184" customWidth="1"/>
    <col min="8450" max="8450" width="15.42578125" style="184" customWidth="1"/>
    <col min="8451" max="8451" width="14.42578125" style="184" customWidth="1"/>
    <col min="8452" max="8452" width="14" style="184" customWidth="1"/>
    <col min="8453" max="8453" width="15.85546875" style="184" customWidth="1"/>
    <col min="8454" max="8454" width="13.7109375" style="184" bestFit="1" customWidth="1"/>
    <col min="8455" max="8455" width="10.140625" style="184" customWidth="1"/>
    <col min="8456" max="8456" width="11.7109375" style="184" customWidth="1"/>
    <col min="8457" max="8457" width="16" style="184" customWidth="1"/>
    <col min="8458" max="8458" width="15.42578125" style="184" customWidth="1"/>
    <col min="8459" max="8459" width="15.5703125" style="184" customWidth="1"/>
    <col min="8460" max="8460" width="16.140625" style="184" customWidth="1"/>
    <col min="8461" max="8461" width="13.85546875" style="184" customWidth="1"/>
    <col min="8462" max="8462" width="15.42578125" style="184" customWidth="1"/>
    <col min="8463" max="8463" width="9.28515625" style="184" bestFit="1" customWidth="1"/>
    <col min="8464" max="8683" width="9.140625" style="184"/>
    <col min="8684" max="8684" width="4.7109375" style="184" customWidth="1"/>
    <col min="8685" max="8685" width="30.28515625" style="184" customWidth="1"/>
    <col min="8686" max="8686" width="19.42578125" style="184" customWidth="1"/>
    <col min="8687" max="8687" width="10.85546875" style="184" customWidth="1"/>
    <col min="8688" max="8688" width="13.28515625" style="184" customWidth="1"/>
    <col min="8689" max="8689" width="12.42578125" style="184" customWidth="1"/>
    <col min="8690" max="8690" width="12.42578125" style="184" bestFit="1" customWidth="1"/>
    <col min="8691" max="8691" width="12.28515625" style="184" customWidth="1"/>
    <col min="8692" max="8692" width="14.42578125" style="184" customWidth="1"/>
    <col min="8693" max="8693" width="12.5703125" style="184" customWidth="1"/>
    <col min="8694" max="8694" width="14.85546875" style="184" customWidth="1"/>
    <col min="8695" max="8699" width="14" style="184" customWidth="1"/>
    <col min="8700" max="8700" width="15.5703125" style="184" customWidth="1"/>
    <col min="8701" max="8701" width="14.5703125" style="184" customWidth="1"/>
    <col min="8702" max="8702" width="14.85546875" style="184" customWidth="1"/>
    <col min="8703" max="8703" width="13" style="184" customWidth="1"/>
    <col min="8704" max="8704" width="14.42578125" style="184" customWidth="1"/>
    <col min="8705" max="8705" width="14.140625" style="184" customWidth="1"/>
    <col min="8706" max="8706" width="15.42578125" style="184" customWidth="1"/>
    <col min="8707" max="8707" width="14.42578125" style="184" customWidth="1"/>
    <col min="8708" max="8708" width="14" style="184" customWidth="1"/>
    <col min="8709" max="8709" width="15.85546875" style="184" customWidth="1"/>
    <col min="8710" max="8710" width="13.7109375" style="184" bestFit="1" customWidth="1"/>
    <col min="8711" max="8711" width="10.140625" style="184" customWidth="1"/>
    <col min="8712" max="8712" width="11.7109375" style="184" customWidth="1"/>
    <col min="8713" max="8713" width="16" style="184" customWidth="1"/>
    <col min="8714" max="8714" width="15.42578125" style="184" customWidth="1"/>
    <col min="8715" max="8715" width="15.5703125" style="184" customWidth="1"/>
    <col min="8716" max="8716" width="16.140625" style="184" customWidth="1"/>
    <col min="8717" max="8717" width="13.85546875" style="184" customWidth="1"/>
    <col min="8718" max="8718" width="15.42578125" style="184" customWidth="1"/>
    <col min="8719" max="8719" width="9.28515625" style="184" bestFit="1" customWidth="1"/>
    <col min="8720" max="8939" width="9.140625" style="184"/>
    <col min="8940" max="8940" width="4.7109375" style="184" customWidth="1"/>
    <col min="8941" max="8941" width="30.28515625" style="184" customWidth="1"/>
    <col min="8942" max="8942" width="19.42578125" style="184" customWidth="1"/>
    <col min="8943" max="8943" width="10.85546875" style="184" customWidth="1"/>
    <col min="8944" max="8944" width="13.28515625" style="184" customWidth="1"/>
    <col min="8945" max="8945" width="12.42578125" style="184" customWidth="1"/>
    <col min="8946" max="8946" width="12.42578125" style="184" bestFit="1" customWidth="1"/>
    <col min="8947" max="8947" width="12.28515625" style="184" customWidth="1"/>
    <col min="8948" max="8948" width="14.42578125" style="184" customWidth="1"/>
    <col min="8949" max="8949" width="12.5703125" style="184" customWidth="1"/>
    <col min="8950" max="8950" width="14.85546875" style="184" customWidth="1"/>
    <col min="8951" max="8955" width="14" style="184" customWidth="1"/>
    <col min="8956" max="8956" width="15.5703125" style="184" customWidth="1"/>
    <col min="8957" max="8957" width="14.5703125" style="184" customWidth="1"/>
    <col min="8958" max="8958" width="14.85546875" style="184" customWidth="1"/>
    <col min="8959" max="8959" width="13" style="184" customWidth="1"/>
    <col min="8960" max="8960" width="14.42578125" style="184" customWidth="1"/>
    <col min="8961" max="8961" width="14.140625" style="184" customWidth="1"/>
    <col min="8962" max="8962" width="15.42578125" style="184" customWidth="1"/>
    <col min="8963" max="8963" width="14.42578125" style="184" customWidth="1"/>
    <col min="8964" max="8964" width="14" style="184" customWidth="1"/>
    <col min="8965" max="8965" width="15.85546875" style="184" customWidth="1"/>
    <col min="8966" max="8966" width="13.7109375" style="184" bestFit="1" customWidth="1"/>
    <col min="8967" max="8967" width="10.140625" style="184" customWidth="1"/>
    <col min="8968" max="8968" width="11.7109375" style="184" customWidth="1"/>
    <col min="8969" max="8969" width="16" style="184" customWidth="1"/>
    <col min="8970" max="8970" width="15.42578125" style="184" customWidth="1"/>
    <col min="8971" max="8971" width="15.5703125" style="184" customWidth="1"/>
    <col min="8972" max="8972" width="16.140625" style="184" customWidth="1"/>
    <col min="8973" max="8973" width="13.85546875" style="184" customWidth="1"/>
    <col min="8974" max="8974" width="15.42578125" style="184" customWidth="1"/>
    <col min="8975" max="8975" width="9.28515625" style="184" bestFit="1" customWidth="1"/>
    <col min="8976" max="9195" width="9.140625" style="184"/>
    <col min="9196" max="9196" width="4.7109375" style="184" customWidth="1"/>
    <col min="9197" max="9197" width="30.28515625" style="184" customWidth="1"/>
    <col min="9198" max="9198" width="19.42578125" style="184" customWidth="1"/>
    <col min="9199" max="9199" width="10.85546875" style="184" customWidth="1"/>
    <col min="9200" max="9200" width="13.28515625" style="184" customWidth="1"/>
    <col min="9201" max="9201" width="12.42578125" style="184" customWidth="1"/>
    <col min="9202" max="9202" width="12.42578125" style="184" bestFit="1" customWidth="1"/>
    <col min="9203" max="9203" width="12.28515625" style="184" customWidth="1"/>
    <col min="9204" max="9204" width="14.42578125" style="184" customWidth="1"/>
    <col min="9205" max="9205" width="12.5703125" style="184" customWidth="1"/>
    <col min="9206" max="9206" width="14.85546875" style="184" customWidth="1"/>
    <col min="9207" max="9211" width="14" style="184" customWidth="1"/>
    <col min="9212" max="9212" width="15.5703125" style="184" customWidth="1"/>
    <col min="9213" max="9213" width="14.5703125" style="184" customWidth="1"/>
    <col min="9214" max="9214" width="14.85546875" style="184" customWidth="1"/>
    <col min="9215" max="9215" width="13" style="184" customWidth="1"/>
    <col min="9216" max="9216" width="14.42578125" style="184" customWidth="1"/>
    <col min="9217" max="9217" width="14.140625" style="184" customWidth="1"/>
    <col min="9218" max="9218" width="15.42578125" style="184" customWidth="1"/>
    <col min="9219" max="9219" width="14.42578125" style="184" customWidth="1"/>
    <col min="9220" max="9220" width="14" style="184" customWidth="1"/>
    <col min="9221" max="9221" width="15.85546875" style="184" customWidth="1"/>
    <col min="9222" max="9222" width="13.7109375" style="184" bestFit="1" customWidth="1"/>
    <col min="9223" max="9223" width="10.140625" style="184" customWidth="1"/>
    <col min="9224" max="9224" width="11.7109375" style="184" customWidth="1"/>
    <col min="9225" max="9225" width="16" style="184" customWidth="1"/>
    <col min="9226" max="9226" width="15.42578125" style="184" customWidth="1"/>
    <col min="9227" max="9227" width="15.5703125" style="184" customWidth="1"/>
    <col min="9228" max="9228" width="16.140625" style="184" customWidth="1"/>
    <col min="9229" max="9229" width="13.85546875" style="184" customWidth="1"/>
    <col min="9230" max="9230" width="15.42578125" style="184" customWidth="1"/>
    <col min="9231" max="9231" width="9.28515625" style="184" bestFit="1" customWidth="1"/>
    <col min="9232" max="9451" width="9.140625" style="184"/>
    <col min="9452" max="9452" width="4.7109375" style="184" customWidth="1"/>
    <col min="9453" max="9453" width="30.28515625" style="184" customWidth="1"/>
    <col min="9454" max="9454" width="19.42578125" style="184" customWidth="1"/>
    <col min="9455" max="9455" width="10.85546875" style="184" customWidth="1"/>
    <col min="9456" max="9456" width="13.28515625" style="184" customWidth="1"/>
    <col min="9457" max="9457" width="12.42578125" style="184" customWidth="1"/>
    <col min="9458" max="9458" width="12.42578125" style="184" bestFit="1" customWidth="1"/>
    <col min="9459" max="9459" width="12.28515625" style="184" customWidth="1"/>
    <col min="9460" max="9460" width="14.42578125" style="184" customWidth="1"/>
    <col min="9461" max="9461" width="12.5703125" style="184" customWidth="1"/>
    <col min="9462" max="9462" width="14.85546875" style="184" customWidth="1"/>
    <col min="9463" max="9467" width="14" style="184" customWidth="1"/>
    <col min="9468" max="9468" width="15.5703125" style="184" customWidth="1"/>
    <col min="9469" max="9469" width="14.5703125" style="184" customWidth="1"/>
    <col min="9470" max="9470" width="14.85546875" style="184" customWidth="1"/>
    <col min="9471" max="9471" width="13" style="184" customWidth="1"/>
    <col min="9472" max="9472" width="14.42578125" style="184" customWidth="1"/>
    <col min="9473" max="9473" width="14.140625" style="184" customWidth="1"/>
    <col min="9474" max="9474" width="15.42578125" style="184" customWidth="1"/>
    <col min="9475" max="9475" width="14.42578125" style="184" customWidth="1"/>
    <col min="9476" max="9476" width="14" style="184" customWidth="1"/>
    <col min="9477" max="9477" width="15.85546875" style="184" customWidth="1"/>
    <col min="9478" max="9478" width="13.7109375" style="184" bestFit="1" customWidth="1"/>
    <col min="9479" max="9479" width="10.140625" style="184" customWidth="1"/>
    <col min="9480" max="9480" width="11.7109375" style="184" customWidth="1"/>
    <col min="9481" max="9481" width="16" style="184" customWidth="1"/>
    <col min="9482" max="9482" width="15.42578125" style="184" customWidth="1"/>
    <col min="9483" max="9483" width="15.5703125" style="184" customWidth="1"/>
    <col min="9484" max="9484" width="16.140625" style="184" customWidth="1"/>
    <col min="9485" max="9485" width="13.85546875" style="184" customWidth="1"/>
    <col min="9486" max="9486" width="15.42578125" style="184" customWidth="1"/>
    <col min="9487" max="9487" width="9.28515625" style="184" bestFit="1" customWidth="1"/>
    <col min="9488" max="9707" width="9.140625" style="184"/>
    <col min="9708" max="9708" width="4.7109375" style="184" customWidth="1"/>
    <col min="9709" max="9709" width="30.28515625" style="184" customWidth="1"/>
    <col min="9710" max="9710" width="19.42578125" style="184" customWidth="1"/>
    <col min="9711" max="9711" width="10.85546875" style="184" customWidth="1"/>
    <col min="9712" max="9712" width="13.28515625" style="184" customWidth="1"/>
    <col min="9713" max="9713" width="12.42578125" style="184" customWidth="1"/>
    <col min="9714" max="9714" width="12.42578125" style="184" bestFit="1" customWidth="1"/>
    <col min="9715" max="9715" width="12.28515625" style="184" customWidth="1"/>
    <col min="9716" max="9716" width="14.42578125" style="184" customWidth="1"/>
    <col min="9717" max="9717" width="12.5703125" style="184" customWidth="1"/>
    <col min="9718" max="9718" width="14.85546875" style="184" customWidth="1"/>
    <col min="9719" max="9723" width="14" style="184" customWidth="1"/>
    <col min="9724" max="9724" width="15.5703125" style="184" customWidth="1"/>
    <col min="9725" max="9725" width="14.5703125" style="184" customWidth="1"/>
    <col min="9726" max="9726" width="14.85546875" style="184" customWidth="1"/>
    <col min="9727" max="9727" width="13" style="184" customWidth="1"/>
    <col min="9728" max="9728" width="14.42578125" style="184" customWidth="1"/>
    <col min="9729" max="9729" width="14.140625" style="184" customWidth="1"/>
    <col min="9730" max="9730" width="15.42578125" style="184" customWidth="1"/>
    <col min="9731" max="9731" width="14.42578125" style="184" customWidth="1"/>
    <col min="9732" max="9732" width="14" style="184" customWidth="1"/>
    <col min="9733" max="9733" width="15.85546875" style="184" customWidth="1"/>
    <col min="9734" max="9734" width="13.7109375" style="184" bestFit="1" customWidth="1"/>
    <col min="9735" max="9735" width="10.140625" style="184" customWidth="1"/>
    <col min="9736" max="9736" width="11.7109375" style="184" customWidth="1"/>
    <col min="9737" max="9737" width="16" style="184" customWidth="1"/>
    <col min="9738" max="9738" width="15.42578125" style="184" customWidth="1"/>
    <col min="9739" max="9739" width="15.5703125" style="184" customWidth="1"/>
    <col min="9740" max="9740" width="16.140625" style="184" customWidth="1"/>
    <col min="9741" max="9741" width="13.85546875" style="184" customWidth="1"/>
    <col min="9742" max="9742" width="15.42578125" style="184" customWidth="1"/>
    <col min="9743" max="9743" width="9.28515625" style="184" bestFit="1" customWidth="1"/>
    <col min="9744" max="9963" width="9.140625" style="184"/>
    <col min="9964" max="9964" width="4.7109375" style="184" customWidth="1"/>
    <col min="9965" max="9965" width="30.28515625" style="184" customWidth="1"/>
    <col min="9966" max="9966" width="19.42578125" style="184" customWidth="1"/>
    <col min="9967" max="9967" width="10.85546875" style="184" customWidth="1"/>
    <col min="9968" max="9968" width="13.28515625" style="184" customWidth="1"/>
    <col min="9969" max="9969" width="12.42578125" style="184" customWidth="1"/>
    <col min="9970" max="9970" width="12.42578125" style="184" bestFit="1" customWidth="1"/>
    <col min="9971" max="9971" width="12.28515625" style="184" customWidth="1"/>
    <col min="9972" max="9972" width="14.42578125" style="184" customWidth="1"/>
    <col min="9973" max="9973" width="12.5703125" style="184" customWidth="1"/>
    <col min="9974" max="9974" width="14.85546875" style="184" customWidth="1"/>
    <col min="9975" max="9979" width="14" style="184" customWidth="1"/>
    <col min="9980" max="9980" width="15.5703125" style="184" customWidth="1"/>
    <col min="9981" max="9981" width="14.5703125" style="184" customWidth="1"/>
    <col min="9982" max="9982" width="14.85546875" style="184" customWidth="1"/>
    <col min="9983" max="9983" width="13" style="184" customWidth="1"/>
    <col min="9984" max="9984" width="14.42578125" style="184" customWidth="1"/>
    <col min="9985" max="9985" width="14.140625" style="184" customWidth="1"/>
    <col min="9986" max="9986" width="15.42578125" style="184" customWidth="1"/>
    <col min="9987" max="9987" width="14.42578125" style="184" customWidth="1"/>
    <col min="9988" max="9988" width="14" style="184" customWidth="1"/>
    <col min="9989" max="9989" width="15.85546875" style="184" customWidth="1"/>
    <col min="9990" max="9990" width="13.7109375" style="184" bestFit="1" customWidth="1"/>
    <col min="9991" max="9991" width="10.140625" style="184" customWidth="1"/>
    <col min="9992" max="9992" width="11.7109375" style="184" customWidth="1"/>
    <col min="9993" max="9993" width="16" style="184" customWidth="1"/>
    <col min="9994" max="9994" width="15.42578125" style="184" customWidth="1"/>
    <col min="9995" max="9995" width="15.5703125" style="184" customWidth="1"/>
    <col min="9996" max="9996" width="16.140625" style="184" customWidth="1"/>
    <col min="9997" max="9997" width="13.85546875" style="184" customWidth="1"/>
    <col min="9998" max="9998" width="15.42578125" style="184" customWidth="1"/>
    <col min="9999" max="9999" width="9.28515625" style="184" bestFit="1" customWidth="1"/>
    <col min="10000" max="10219" width="9.140625" style="184"/>
    <col min="10220" max="10220" width="4.7109375" style="184" customWidth="1"/>
    <col min="10221" max="10221" width="30.28515625" style="184" customWidth="1"/>
    <col min="10222" max="10222" width="19.42578125" style="184" customWidth="1"/>
    <col min="10223" max="10223" width="10.85546875" style="184" customWidth="1"/>
    <col min="10224" max="10224" width="13.28515625" style="184" customWidth="1"/>
    <col min="10225" max="10225" width="12.42578125" style="184" customWidth="1"/>
    <col min="10226" max="10226" width="12.42578125" style="184" bestFit="1" customWidth="1"/>
    <col min="10227" max="10227" width="12.28515625" style="184" customWidth="1"/>
    <col min="10228" max="10228" width="14.42578125" style="184" customWidth="1"/>
    <col min="10229" max="10229" width="12.5703125" style="184" customWidth="1"/>
    <col min="10230" max="10230" width="14.85546875" style="184" customWidth="1"/>
    <col min="10231" max="10235" width="14" style="184" customWidth="1"/>
    <col min="10236" max="10236" width="15.5703125" style="184" customWidth="1"/>
    <col min="10237" max="10237" width="14.5703125" style="184" customWidth="1"/>
    <col min="10238" max="10238" width="14.85546875" style="184" customWidth="1"/>
    <col min="10239" max="10239" width="13" style="184" customWidth="1"/>
    <col min="10240" max="10240" width="14.42578125" style="184" customWidth="1"/>
    <col min="10241" max="10241" width="14.140625" style="184" customWidth="1"/>
    <col min="10242" max="10242" width="15.42578125" style="184" customWidth="1"/>
    <col min="10243" max="10243" width="14.42578125" style="184" customWidth="1"/>
    <col min="10244" max="10244" width="14" style="184" customWidth="1"/>
    <col min="10245" max="10245" width="15.85546875" style="184" customWidth="1"/>
    <col min="10246" max="10246" width="13.7109375" style="184" bestFit="1" customWidth="1"/>
    <col min="10247" max="10247" width="10.140625" style="184" customWidth="1"/>
    <col min="10248" max="10248" width="11.7109375" style="184" customWidth="1"/>
    <col min="10249" max="10249" width="16" style="184" customWidth="1"/>
    <col min="10250" max="10250" width="15.42578125" style="184" customWidth="1"/>
    <col min="10251" max="10251" width="15.5703125" style="184" customWidth="1"/>
    <col min="10252" max="10252" width="16.140625" style="184" customWidth="1"/>
    <col min="10253" max="10253" width="13.85546875" style="184" customWidth="1"/>
    <col min="10254" max="10254" width="15.42578125" style="184" customWidth="1"/>
    <col min="10255" max="10255" width="9.28515625" style="184" bestFit="1" customWidth="1"/>
    <col min="10256" max="10475" width="9.140625" style="184"/>
    <col min="10476" max="10476" width="4.7109375" style="184" customWidth="1"/>
    <col min="10477" max="10477" width="30.28515625" style="184" customWidth="1"/>
    <col min="10478" max="10478" width="19.42578125" style="184" customWidth="1"/>
    <col min="10479" max="10479" width="10.85546875" style="184" customWidth="1"/>
    <col min="10480" max="10480" width="13.28515625" style="184" customWidth="1"/>
    <col min="10481" max="10481" width="12.42578125" style="184" customWidth="1"/>
    <col min="10482" max="10482" width="12.42578125" style="184" bestFit="1" customWidth="1"/>
    <col min="10483" max="10483" width="12.28515625" style="184" customWidth="1"/>
    <col min="10484" max="10484" width="14.42578125" style="184" customWidth="1"/>
    <col min="10485" max="10485" width="12.5703125" style="184" customWidth="1"/>
    <col min="10486" max="10486" width="14.85546875" style="184" customWidth="1"/>
    <col min="10487" max="10491" width="14" style="184" customWidth="1"/>
    <col min="10492" max="10492" width="15.5703125" style="184" customWidth="1"/>
    <col min="10493" max="10493" width="14.5703125" style="184" customWidth="1"/>
    <col min="10494" max="10494" width="14.85546875" style="184" customWidth="1"/>
    <col min="10495" max="10495" width="13" style="184" customWidth="1"/>
    <col min="10496" max="10496" width="14.42578125" style="184" customWidth="1"/>
    <col min="10497" max="10497" width="14.140625" style="184" customWidth="1"/>
    <col min="10498" max="10498" width="15.42578125" style="184" customWidth="1"/>
    <col min="10499" max="10499" width="14.42578125" style="184" customWidth="1"/>
    <col min="10500" max="10500" width="14" style="184" customWidth="1"/>
    <col min="10501" max="10501" width="15.85546875" style="184" customWidth="1"/>
    <col min="10502" max="10502" width="13.7109375" style="184" bestFit="1" customWidth="1"/>
    <col min="10503" max="10503" width="10.140625" style="184" customWidth="1"/>
    <col min="10504" max="10504" width="11.7109375" style="184" customWidth="1"/>
    <col min="10505" max="10505" width="16" style="184" customWidth="1"/>
    <col min="10506" max="10506" width="15.42578125" style="184" customWidth="1"/>
    <col min="10507" max="10507" width="15.5703125" style="184" customWidth="1"/>
    <col min="10508" max="10508" width="16.140625" style="184" customWidth="1"/>
    <col min="10509" max="10509" width="13.85546875" style="184" customWidth="1"/>
    <col min="10510" max="10510" width="15.42578125" style="184" customWidth="1"/>
    <col min="10511" max="10511" width="9.28515625" style="184" bestFit="1" customWidth="1"/>
    <col min="10512" max="10731" width="9.140625" style="184"/>
    <col min="10732" max="10732" width="4.7109375" style="184" customWidth="1"/>
    <col min="10733" max="10733" width="30.28515625" style="184" customWidth="1"/>
    <col min="10734" max="10734" width="19.42578125" style="184" customWidth="1"/>
    <col min="10735" max="10735" width="10.85546875" style="184" customWidth="1"/>
    <col min="10736" max="10736" width="13.28515625" style="184" customWidth="1"/>
    <col min="10737" max="10737" width="12.42578125" style="184" customWidth="1"/>
    <col min="10738" max="10738" width="12.42578125" style="184" bestFit="1" customWidth="1"/>
    <col min="10739" max="10739" width="12.28515625" style="184" customWidth="1"/>
    <col min="10740" max="10740" width="14.42578125" style="184" customWidth="1"/>
    <col min="10741" max="10741" width="12.5703125" style="184" customWidth="1"/>
    <col min="10742" max="10742" width="14.85546875" style="184" customWidth="1"/>
    <col min="10743" max="10747" width="14" style="184" customWidth="1"/>
    <col min="10748" max="10748" width="15.5703125" style="184" customWidth="1"/>
    <col min="10749" max="10749" width="14.5703125" style="184" customWidth="1"/>
    <col min="10750" max="10750" width="14.85546875" style="184" customWidth="1"/>
    <col min="10751" max="10751" width="13" style="184" customWidth="1"/>
    <col min="10752" max="10752" width="14.42578125" style="184" customWidth="1"/>
    <col min="10753" max="10753" width="14.140625" style="184" customWidth="1"/>
    <col min="10754" max="10754" width="15.42578125" style="184" customWidth="1"/>
    <col min="10755" max="10755" width="14.42578125" style="184" customWidth="1"/>
    <col min="10756" max="10756" width="14" style="184" customWidth="1"/>
    <col min="10757" max="10757" width="15.85546875" style="184" customWidth="1"/>
    <col min="10758" max="10758" width="13.7109375" style="184" bestFit="1" customWidth="1"/>
    <col min="10759" max="10759" width="10.140625" style="184" customWidth="1"/>
    <col min="10760" max="10760" width="11.7109375" style="184" customWidth="1"/>
    <col min="10761" max="10761" width="16" style="184" customWidth="1"/>
    <col min="10762" max="10762" width="15.42578125" style="184" customWidth="1"/>
    <col min="10763" max="10763" width="15.5703125" style="184" customWidth="1"/>
    <col min="10764" max="10764" width="16.140625" style="184" customWidth="1"/>
    <col min="10765" max="10765" width="13.85546875" style="184" customWidth="1"/>
    <col min="10766" max="10766" width="15.42578125" style="184" customWidth="1"/>
    <col min="10767" max="10767" width="9.28515625" style="184" bestFit="1" customWidth="1"/>
    <col min="10768" max="10987" width="9.140625" style="184"/>
    <col min="10988" max="10988" width="4.7109375" style="184" customWidth="1"/>
    <col min="10989" max="10989" width="30.28515625" style="184" customWidth="1"/>
    <col min="10990" max="10990" width="19.42578125" style="184" customWidth="1"/>
    <col min="10991" max="10991" width="10.85546875" style="184" customWidth="1"/>
    <col min="10992" max="10992" width="13.28515625" style="184" customWidth="1"/>
    <col min="10993" max="10993" width="12.42578125" style="184" customWidth="1"/>
    <col min="10994" max="10994" width="12.42578125" style="184" bestFit="1" customWidth="1"/>
    <col min="10995" max="10995" width="12.28515625" style="184" customWidth="1"/>
    <col min="10996" max="10996" width="14.42578125" style="184" customWidth="1"/>
    <col min="10997" max="10997" width="12.5703125" style="184" customWidth="1"/>
    <col min="10998" max="10998" width="14.85546875" style="184" customWidth="1"/>
    <col min="10999" max="11003" width="14" style="184" customWidth="1"/>
    <col min="11004" max="11004" width="15.5703125" style="184" customWidth="1"/>
    <col min="11005" max="11005" width="14.5703125" style="184" customWidth="1"/>
    <col min="11006" max="11006" width="14.85546875" style="184" customWidth="1"/>
    <col min="11007" max="11007" width="13" style="184" customWidth="1"/>
    <col min="11008" max="11008" width="14.42578125" style="184" customWidth="1"/>
    <col min="11009" max="11009" width="14.140625" style="184" customWidth="1"/>
    <col min="11010" max="11010" width="15.42578125" style="184" customWidth="1"/>
    <col min="11011" max="11011" width="14.42578125" style="184" customWidth="1"/>
    <col min="11012" max="11012" width="14" style="184" customWidth="1"/>
    <col min="11013" max="11013" width="15.85546875" style="184" customWidth="1"/>
    <col min="11014" max="11014" width="13.7109375" style="184" bestFit="1" customWidth="1"/>
    <col min="11015" max="11015" width="10.140625" style="184" customWidth="1"/>
    <col min="11016" max="11016" width="11.7109375" style="184" customWidth="1"/>
    <col min="11017" max="11017" width="16" style="184" customWidth="1"/>
    <col min="11018" max="11018" width="15.42578125" style="184" customWidth="1"/>
    <col min="11019" max="11019" width="15.5703125" style="184" customWidth="1"/>
    <col min="11020" max="11020" width="16.140625" style="184" customWidth="1"/>
    <col min="11021" max="11021" width="13.85546875" style="184" customWidth="1"/>
    <col min="11022" max="11022" width="15.42578125" style="184" customWidth="1"/>
    <col min="11023" max="11023" width="9.28515625" style="184" bestFit="1" customWidth="1"/>
    <col min="11024" max="11243" width="9.140625" style="184"/>
    <col min="11244" max="11244" width="4.7109375" style="184" customWidth="1"/>
    <col min="11245" max="11245" width="30.28515625" style="184" customWidth="1"/>
    <col min="11246" max="11246" width="19.42578125" style="184" customWidth="1"/>
    <col min="11247" max="11247" width="10.85546875" style="184" customWidth="1"/>
    <col min="11248" max="11248" width="13.28515625" style="184" customWidth="1"/>
    <col min="11249" max="11249" width="12.42578125" style="184" customWidth="1"/>
    <col min="11250" max="11250" width="12.42578125" style="184" bestFit="1" customWidth="1"/>
    <col min="11251" max="11251" width="12.28515625" style="184" customWidth="1"/>
    <col min="11252" max="11252" width="14.42578125" style="184" customWidth="1"/>
    <col min="11253" max="11253" width="12.5703125" style="184" customWidth="1"/>
    <col min="11254" max="11254" width="14.85546875" style="184" customWidth="1"/>
    <col min="11255" max="11259" width="14" style="184" customWidth="1"/>
    <col min="11260" max="11260" width="15.5703125" style="184" customWidth="1"/>
    <col min="11261" max="11261" width="14.5703125" style="184" customWidth="1"/>
    <col min="11262" max="11262" width="14.85546875" style="184" customWidth="1"/>
    <col min="11263" max="11263" width="13" style="184" customWidth="1"/>
    <col min="11264" max="11264" width="14.42578125" style="184" customWidth="1"/>
    <col min="11265" max="11265" width="14.140625" style="184" customWidth="1"/>
    <col min="11266" max="11266" width="15.42578125" style="184" customWidth="1"/>
    <col min="11267" max="11267" width="14.42578125" style="184" customWidth="1"/>
    <col min="11268" max="11268" width="14" style="184" customWidth="1"/>
    <col min="11269" max="11269" width="15.85546875" style="184" customWidth="1"/>
    <col min="11270" max="11270" width="13.7109375" style="184" bestFit="1" customWidth="1"/>
    <col min="11271" max="11271" width="10.140625" style="184" customWidth="1"/>
    <col min="11272" max="11272" width="11.7109375" style="184" customWidth="1"/>
    <col min="11273" max="11273" width="16" style="184" customWidth="1"/>
    <col min="11274" max="11274" width="15.42578125" style="184" customWidth="1"/>
    <col min="11275" max="11275" width="15.5703125" style="184" customWidth="1"/>
    <col min="11276" max="11276" width="16.140625" style="184" customWidth="1"/>
    <col min="11277" max="11277" width="13.85546875" style="184" customWidth="1"/>
    <col min="11278" max="11278" width="15.42578125" style="184" customWidth="1"/>
    <col min="11279" max="11279" width="9.28515625" style="184" bestFit="1" customWidth="1"/>
    <col min="11280" max="11499" width="9.140625" style="184"/>
    <col min="11500" max="11500" width="4.7109375" style="184" customWidth="1"/>
    <col min="11501" max="11501" width="30.28515625" style="184" customWidth="1"/>
    <col min="11502" max="11502" width="19.42578125" style="184" customWidth="1"/>
    <col min="11503" max="11503" width="10.85546875" style="184" customWidth="1"/>
    <col min="11504" max="11504" width="13.28515625" style="184" customWidth="1"/>
    <col min="11505" max="11505" width="12.42578125" style="184" customWidth="1"/>
    <col min="11506" max="11506" width="12.42578125" style="184" bestFit="1" customWidth="1"/>
    <col min="11507" max="11507" width="12.28515625" style="184" customWidth="1"/>
    <col min="11508" max="11508" width="14.42578125" style="184" customWidth="1"/>
    <col min="11509" max="11509" width="12.5703125" style="184" customWidth="1"/>
    <col min="11510" max="11510" width="14.85546875" style="184" customWidth="1"/>
    <col min="11511" max="11515" width="14" style="184" customWidth="1"/>
    <col min="11516" max="11516" width="15.5703125" style="184" customWidth="1"/>
    <col min="11517" max="11517" width="14.5703125" style="184" customWidth="1"/>
    <col min="11518" max="11518" width="14.85546875" style="184" customWidth="1"/>
    <col min="11519" max="11519" width="13" style="184" customWidth="1"/>
    <col min="11520" max="11520" width="14.42578125" style="184" customWidth="1"/>
    <col min="11521" max="11521" width="14.140625" style="184" customWidth="1"/>
    <col min="11522" max="11522" width="15.42578125" style="184" customWidth="1"/>
    <col min="11523" max="11523" width="14.42578125" style="184" customWidth="1"/>
    <col min="11524" max="11524" width="14" style="184" customWidth="1"/>
    <col min="11525" max="11525" width="15.85546875" style="184" customWidth="1"/>
    <col min="11526" max="11526" width="13.7109375" style="184" bestFit="1" customWidth="1"/>
    <col min="11527" max="11527" width="10.140625" style="184" customWidth="1"/>
    <col min="11528" max="11528" width="11.7109375" style="184" customWidth="1"/>
    <col min="11529" max="11529" width="16" style="184" customWidth="1"/>
    <col min="11530" max="11530" width="15.42578125" style="184" customWidth="1"/>
    <col min="11531" max="11531" width="15.5703125" style="184" customWidth="1"/>
    <col min="11532" max="11532" width="16.140625" style="184" customWidth="1"/>
    <col min="11533" max="11533" width="13.85546875" style="184" customWidth="1"/>
    <col min="11534" max="11534" width="15.42578125" style="184" customWidth="1"/>
    <col min="11535" max="11535" width="9.28515625" style="184" bestFit="1" customWidth="1"/>
    <col min="11536" max="11755" width="9.140625" style="184"/>
    <col min="11756" max="11756" width="4.7109375" style="184" customWidth="1"/>
    <col min="11757" max="11757" width="30.28515625" style="184" customWidth="1"/>
    <col min="11758" max="11758" width="19.42578125" style="184" customWidth="1"/>
    <col min="11759" max="11759" width="10.85546875" style="184" customWidth="1"/>
    <col min="11760" max="11760" width="13.28515625" style="184" customWidth="1"/>
    <col min="11761" max="11761" width="12.42578125" style="184" customWidth="1"/>
    <col min="11762" max="11762" width="12.42578125" style="184" bestFit="1" customWidth="1"/>
    <col min="11763" max="11763" width="12.28515625" style="184" customWidth="1"/>
    <col min="11764" max="11764" width="14.42578125" style="184" customWidth="1"/>
    <col min="11765" max="11765" width="12.5703125" style="184" customWidth="1"/>
    <col min="11766" max="11766" width="14.85546875" style="184" customWidth="1"/>
    <col min="11767" max="11771" width="14" style="184" customWidth="1"/>
    <col min="11772" max="11772" width="15.5703125" style="184" customWidth="1"/>
    <col min="11773" max="11773" width="14.5703125" style="184" customWidth="1"/>
    <col min="11774" max="11774" width="14.85546875" style="184" customWidth="1"/>
    <col min="11775" max="11775" width="13" style="184" customWidth="1"/>
    <col min="11776" max="11776" width="14.42578125" style="184" customWidth="1"/>
    <col min="11777" max="11777" width="14.140625" style="184" customWidth="1"/>
    <col min="11778" max="11778" width="15.42578125" style="184" customWidth="1"/>
    <col min="11779" max="11779" width="14.42578125" style="184" customWidth="1"/>
    <col min="11780" max="11780" width="14" style="184" customWidth="1"/>
    <col min="11781" max="11781" width="15.85546875" style="184" customWidth="1"/>
    <col min="11782" max="11782" width="13.7109375" style="184" bestFit="1" customWidth="1"/>
    <col min="11783" max="11783" width="10.140625" style="184" customWidth="1"/>
    <col min="11784" max="11784" width="11.7109375" style="184" customWidth="1"/>
    <col min="11785" max="11785" width="16" style="184" customWidth="1"/>
    <col min="11786" max="11786" width="15.42578125" style="184" customWidth="1"/>
    <col min="11787" max="11787" width="15.5703125" style="184" customWidth="1"/>
    <col min="11788" max="11788" width="16.140625" style="184" customWidth="1"/>
    <col min="11789" max="11789" width="13.85546875" style="184" customWidth="1"/>
    <col min="11790" max="11790" width="15.42578125" style="184" customWidth="1"/>
    <col min="11791" max="11791" width="9.28515625" style="184" bestFit="1" customWidth="1"/>
    <col min="11792" max="12011" width="9.140625" style="184"/>
    <col min="12012" max="12012" width="4.7109375" style="184" customWidth="1"/>
    <col min="12013" max="12013" width="30.28515625" style="184" customWidth="1"/>
    <col min="12014" max="12014" width="19.42578125" style="184" customWidth="1"/>
    <col min="12015" max="12015" width="10.85546875" style="184" customWidth="1"/>
    <col min="12016" max="12016" width="13.28515625" style="184" customWidth="1"/>
    <col min="12017" max="12017" width="12.42578125" style="184" customWidth="1"/>
    <col min="12018" max="12018" width="12.42578125" style="184" bestFit="1" customWidth="1"/>
    <col min="12019" max="12019" width="12.28515625" style="184" customWidth="1"/>
    <col min="12020" max="12020" width="14.42578125" style="184" customWidth="1"/>
    <col min="12021" max="12021" width="12.5703125" style="184" customWidth="1"/>
    <col min="12022" max="12022" width="14.85546875" style="184" customWidth="1"/>
    <col min="12023" max="12027" width="14" style="184" customWidth="1"/>
    <col min="12028" max="12028" width="15.5703125" style="184" customWidth="1"/>
    <col min="12029" max="12029" width="14.5703125" style="184" customWidth="1"/>
    <col min="12030" max="12030" width="14.85546875" style="184" customWidth="1"/>
    <col min="12031" max="12031" width="13" style="184" customWidth="1"/>
    <col min="12032" max="12032" width="14.42578125" style="184" customWidth="1"/>
    <col min="12033" max="12033" width="14.140625" style="184" customWidth="1"/>
    <col min="12034" max="12034" width="15.42578125" style="184" customWidth="1"/>
    <col min="12035" max="12035" width="14.42578125" style="184" customWidth="1"/>
    <col min="12036" max="12036" width="14" style="184" customWidth="1"/>
    <col min="12037" max="12037" width="15.85546875" style="184" customWidth="1"/>
    <col min="12038" max="12038" width="13.7109375" style="184" bestFit="1" customWidth="1"/>
    <col min="12039" max="12039" width="10.140625" style="184" customWidth="1"/>
    <col min="12040" max="12040" width="11.7109375" style="184" customWidth="1"/>
    <col min="12041" max="12041" width="16" style="184" customWidth="1"/>
    <col min="12042" max="12042" width="15.42578125" style="184" customWidth="1"/>
    <col min="12043" max="12043" width="15.5703125" style="184" customWidth="1"/>
    <col min="12044" max="12044" width="16.140625" style="184" customWidth="1"/>
    <col min="12045" max="12045" width="13.85546875" style="184" customWidth="1"/>
    <col min="12046" max="12046" width="15.42578125" style="184" customWidth="1"/>
    <col min="12047" max="12047" width="9.28515625" style="184" bestFit="1" customWidth="1"/>
    <col min="12048" max="12267" width="9.140625" style="184"/>
    <col min="12268" max="12268" width="4.7109375" style="184" customWidth="1"/>
    <col min="12269" max="12269" width="30.28515625" style="184" customWidth="1"/>
    <col min="12270" max="12270" width="19.42578125" style="184" customWidth="1"/>
    <col min="12271" max="12271" width="10.85546875" style="184" customWidth="1"/>
    <col min="12272" max="12272" width="13.28515625" style="184" customWidth="1"/>
    <col min="12273" max="12273" width="12.42578125" style="184" customWidth="1"/>
    <col min="12274" max="12274" width="12.42578125" style="184" bestFit="1" customWidth="1"/>
    <col min="12275" max="12275" width="12.28515625" style="184" customWidth="1"/>
    <col min="12276" max="12276" width="14.42578125" style="184" customWidth="1"/>
    <col min="12277" max="12277" width="12.5703125" style="184" customWidth="1"/>
    <col min="12278" max="12278" width="14.85546875" style="184" customWidth="1"/>
    <col min="12279" max="12283" width="14" style="184" customWidth="1"/>
    <col min="12284" max="12284" width="15.5703125" style="184" customWidth="1"/>
    <col min="12285" max="12285" width="14.5703125" style="184" customWidth="1"/>
    <col min="12286" max="12286" width="14.85546875" style="184" customWidth="1"/>
    <col min="12287" max="12287" width="13" style="184" customWidth="1"/>
    <col min="12288" max="12288" width="14.42578125" style="184" customWidth="1"/>
    <col min="12289" max="12289" width="14.140625" style="184" customWidth="1"/>
    <col min="12290" max="12290" width="15.42578125" style="184" customWidth="1"/>
    <col min="12291" max="12291" width="14.42578125" style="184" customWidth="1"/>
    <col min="12292" max="12292" width="14" style="184" customWidth="1"/>
    <col min="12293" max="12293" width="15.85546875" style="184" customWidth="1"/>
    <col min="12294" max="12294" width="13.7109375" style="184" bestFit="1" customWidth="1"/>
    <col min="12295" max="12295" width="10.140625" style="184" customWidth="1"/>
    <col min="12296" max="12296" width="11.7109375" style="184" customWidth="1"/>
    <col min="12297" max="12297" width="16" style="184" customWidth="1"/>
    <col min="12298" max="12298" width="15.42578125" style="184" customWidth="1"/>
    <col min="12299" max="12299" width="15.5703125" style="184" customWidth="1"/>
    <col min="12300" max="12300" width="16.140625" style="184" customWidth="1"/>
    <col min="12301" max="12301" width="13.85546875" style="184" customWidth="1"/>
    <col min="12302" max="12302" width="15.42578125" style="184" customWidth="1"/>
    <col min="12303" max="12303" width="9.28515625" style="184" bestFit="1" customWidth="1"/>
    <col min="12304" max="12523" width="9.140625" style="184"/>
    <col min="12524" max="12524" width="4.7109375" style="184" customWidth="1"/>
    <col min="12525" max="12525" width="30.28515625" style="184" customWidth="1"/>
    <col min="12526" max="12526" width="19.42578125" style="184" customWidth="1"/>
    <col min="12527" max="12527" width="10.85546875" style="184" customWidth="1"/>
    <col min="12528" max="12528" width="13.28515625" style="184" customWidth="1"/>
    <col min="12529" max="12529" width="12.42578125" style="184" customWidth="1"/>
    <col min="12530" max="12530" width="12.42578125" style="184" bestFit="1" customWidth="1"/>
    <col min="12531" max="12531" width="12.28515625" style="184" customWidth="1"/>
    <col min="12532" max="12532" width="14.42578125" style="184" customWidth="1"/>
    <col min="12533" max="12533" width="12.5703125" style="184" customWidth="1"/>
    <col min="12534" max="12534" width="14.85546875" style="184" customWidth="1"/>
    <col min="12535" max="12539" width="14" style="184" customWidth="1"/>
    <col min="12540" max="12540" width="15.5703125" style="184" customWidth="1"/>
    <col min="12541" max="12541" width="14.5703125" style="184" customWidth="1"/>
    <col min="12542" max="12542" width="14.85546875" style="184" customWidth="1"/>
    <col min="12543" max="12543" width="13" style="184" customWidth="1"/>
    <col min="12544" max="12544" width="14.42578125" style="184" customWidth="1"/>
    <col min="12545" max="12545" width="14.140625" style="184" customWidth="1"/>
    <col min="12546" max="12546" width="15.42578125" style="184" customWidth="1"/>
    <col min="12547" max="12547" width="14.42578125" style="184" customWidth="1"/>
    <col min="12548" max="12548" width="14" style="184" customWidth="1"/>
    <col min="12549" max="12549" width="15.85546875" style="184" customWidth="1"/>
    <col min="12550" max="12550" width="13.7109375" style="184" bestFit="1" customWidth="1"/>
    <col min="12551" max="12551" width="10.140625" style="184" customWidth="1"/>
    <col min="12552" max="12552" width="11.7109375" style="184" customWidth="1"/>
    <col min="12553" max="12553" width="16" style="184" customWidth="1"/>
    <col min="12554" max="12554" width="15.42578125" style="184" customWidth="1"/>
    <col min="12555" max="12555" width="15.5703125" style="184" customWidth="1"/>
    <col min="12556" max="12556" width="16.140625" style="184" customWidth="1"/>
    <col min="12557" max="12557" width="13.85546875" style="184" customWidth="1"/>
    <col min="12558" max="12558" width="15.42578125" style="184" customWidth="1"/>
    <col min="12559" max="12559" width="9.28515625" style="184" bestFit="1" customWidth="1"/>
    <col min="12560" max="12779" width="9.140625" style="184"/>
    <col min="12780" max="12780" width="4.7109375" style="184" customWidth="1"/>
    <col min="12781" max="12781" width="30.28515625" style="184" customWidth="1"/>
    <col min="12782" max="12782" width="19.42578125" style="184" customWidth="1"/>
    <col min="12783" max="12783" width="10.85546875" style="184" customWidth="1"/>
    <col min="12784" max="12784" width="13.28515625" style="184" customWidth="1"/>
    <col min="12785" max="12785" width="12.42578125" style="184" customWidth="1"/>
    <col min="12786" max="12786" width="12.42578125" style="184" bestFit="1" customWidth="1"/>
    <col min="12787" max="12787" width="12.28515625" style="184" customWidth="1"/>
    <col min="12788" max="12788" width="14.42578125" style="184" customWidth="1"/>
    <col min="12789" max="12789" width="12.5703125" style="184" customWidth="1"/>
    <col min="12790" max="12790" width="14.85546875" style="184" customWidth="1"/>
    <col min="12791" max="12795" width="14" style="184" customWidth="1"/>
    <col min="12796" max="12796" width="15.5703125" style="184" customWidth="1"/>
    <col min="12797" max="12797" width="14.5703125" style="184" customWidth="1"/>
    <col min="12798" max="12798" width="14.85546875" style="184" customWidth="1"/>
    <col min="12799" max="12799" width="13" style="184" customWidth="1"/>
    <col min="12800" max="12800" width="14.42578125" style="184" customWidth="1"/>
    <col min="12801" max="12801" width="14.140625" style="184" customWidth="1"/>
    <col min="12802" max="12802" width="15.42578125" style="184" customWidth="1"/>
    <col min="12803" max="12803" width="14.42578125" style="184" customWidth="1"/>
    <col min="12804" max="12804" width="14" style="184" customWidth="1"/>
    <col min="12805" max="12805" width="15.85546875" style="184" customWidth="1"/>
    <col min="12806" max="12806" width="13.7109375" style="184" bestFit="1" customWidth="1"/>
    <col min="12807" max="12807" width="10.140625" style="184" customWidth="1"/>
    <col min="12808" max="12808" width="11.7109375" style="184" customWidth="1"/>
    <col min="12809" max="12809" width="16" style="184" customWidth="1"/>
    <col min="12810" max="12810" width="15.42578125" style="184" customWidth="1"/>
    <col min="12811" max="12811" width="15.5703125" style="184" customWidth="1"/>
    <col min="12812" max="12812" width="16.140625" style="184" customWidth="1"/>
    <col min="12813" max="12813" width="13.85546875" style="184" customWidth="1"/>
    <col min="12814" max="12814" width="15.42578125" style="184" customWidth="1"/>
    <col min="12815" max="12815" width="9.28515625" style="184" bestFit="1" customWidth="1"/>
    <col min="12816" max="13035" width="9.140625" style="184"/>
    <col min="13036" max="13036" width="4.7109375" style="184" customWidth="1"/>
    <col min="13037" max="13037" width="30.28515625" style="184" customWidth="1"/>
    <col min="13038" max="13038" width="19.42578125" style="184" customWidth="1"/>
    <col min="13039" max="13039" width="10.85546875" style="184" customWidth="1"/>
    <col min="13040" max="13040" width="13.28515625" style="184" customWidth="1"/>
    <col min="13041" max="13041" width="12.42578125" style="184" customWidth="1"/>
    <col min="13042" max="13042" width="12.42578125" style="184" bestFit="1" customWidth="1"/>
    <col min="13043" max="13043" width="12.28515625" style="184" customWidth="1"/>
    <col min="13044" max="13044" width="14.42578125" style="184" customWidth="1"/>
    <col min="13045" max="13045" width="12.5703125" style="184" customWidth="1"/>
    <col min="13046" max="13046" width="14.85546875" style="184" customWidth="1"/>
    <col min="13047" max="13051" width="14" style="184" customWidth="1"/>
    <col min="13052" max="13052" width="15.5703125" style="184" customWidth="1"/>
    <col min="13053" max="13053" width="14.5703125" style="184" customWidth="1"/>
    <col min="13054" max="13054" width="14.85546875" style="184" customWidth="1"/>
    <col min="13055" max="13055" width="13" style="184" customWidth="1"/>
    <col min="13056" max="13056" width="14.42578125" style="184" customWidth="1"/>
    <col min="13057" max="13057" width="14.140625" style="184" customWidth="1"/>
    <col min="13058" max="13058" width="15.42578125" style="184" customWidth="1"/>
    <col min="13059" max="13059" width="14.42578125" style="184" customWidth="1"/>
    <col min="13060" max="13060" width="14" style="184" customWidth="1"/>
    <col min="13061" max="13061" width="15.85546875" style="184" customWidth="1"/>
    <col min="13062" max="13062" width="13.7109375" style="184" bestFit="1" customWidth="1"/>
    <col min="13063" max="13063" width="10.140625" style="184" customWidth="1"/>
    <col min="13064" max="13064" width="11.7109375" style="184" customWidth="1"/>
    <col min="13065" max="13065" width="16" style="184" customWidth="1"/>
    <col min="13066" max="13066" width="15.42578125" style="184" customWidth="1"/>
    <col min="13067" max="13067" width="15.5703125" style="184" customWidth="1"/>
    <col min="13068" max="13068" width="16.140625" style="184" customWidth="1"/>
    <col min="13069" max="13069" width="13.85546875" style="184" customWidth="1"/>
    <col min="13070" max="13070" width="15.42578125" style="184" customWidth="1"/>
    <col min="13071" max="13071" width="9.28515625" style="184" bestFit="1" customWidth="1"/>
    <col min="13072" max="13291" width="9.140625" style="184"/>
    <col min="13292" max="13292" width="4.7109375" style="184" customWidth="1"/>
    <col min="13293" max="13293" width="30.28515625" style="184" customWidth="1"/>
    <col min="13294" max="13294" width="19.42578125" style="184" customWidth="1"/>
    <col min="13295" max="13295" width="10.85546875" style="184" customWidth="1"/>
    <col min="13296" max="13296" width="13.28515625" style="184" customWidth="1"/>
    <col min="13297" max="13297" width="12.42578125" style="184" customWidth="1"/>
    <col min="13298" max="13298" width="12.42578125" style="184" bestFit="1" customWidth="1"/>
    <col min="13299" max="13299" width="12.28515625" style="184" customWidth="1"/>
    <col min="13300" max="13300" width="14.42578125" style="184" customWidth="1"/>
    <col min="13301" max="13301" width="12.5703125" style="184" customWidth="1"/>
    <col min="13302" max="13302" width="14.85546875" style="184" customWidth="1"/>
    <col min="13303" max="13307" width="14" style="184" customWidth="1"/>
    <col min="13308" max="13308" width="15.5703125" style="184" customWidth="1"/>
    <col min="13309" max="13309" width="14.5703125" style="184" customWidth="1"/>
    <col min="13310" max="13310" width="14.85546875" style="184" customWidth="1"/>
    <col min="13311" max="13311" width="13" style="184" customWidth="1"/>
    <col min="13312" max="13312" width="14.42578125" style="184" customWidth="1"/>
    <col min="13313" max="13313" width="14.140625" style="184" customWidth="1"/>
    <col min="13314" max="13314" width="15.42578125" style="184" customWidth="1"/>
    <col min="13315" max="13315" width="14.42578125" style="184" customWidth="1"/>
    <col min="13316" max="13316" width="14" style="184" customWidth="1"/>
    <col min="13317" max="13317" width="15.85546875" style="184" customWidth="1"/>
    <col min="13318" max="13318" width="13.7109375" style="184" bestFit="1" customWidth="1"/>
    <col min="13319" max="13319" width="10.140625" style="184" customWidth="1"/>
    <col min="13320" max="13320" width="11.7109375" style="184" customWidth="1"/>
    <col min="13321" max="13321" width="16" style="184" customWidth="1"/>
    <col min="13322" max="13322" width="15.42578125" style="184" customWidth="1"/>
    <col min="13323" max="13323" width="15.5703125" style="184" customWidth="1"/>
    <col min="13324" max="13324" width="16.140625" style="184" customWidth="1"/>
    <col min="13325" max="13325" width="13.85546875" style="184" customWidth="1"/>
    <col min="13326" max="13326" width="15.42578125" style="184" customWidth="1"/>
    <col min="13327" max="13327" width="9.28515625" style="184" bestFit="1" customWidth="1"/>
    <col min="13328" max="13547" width="9.140625" style="184"/>
    <col min="13548" max="13548" width="4.7109375" style="184" customWidth="1"/>
    <col min="13549" max="13549" width="30.28515625" style="184" customWidth="1"/>
    <col min="13550" max="13550" width="19.42578125" style="184" customWidth="1"/>
    <col min="13551" max="13551" width="10.85546875" style="184" customWidth="1"/>
    <col min="13552" max="13552" width="13.28515625" style="184" customWidth="1"/>
    <col min="13553" max="13553" width="12.42578125" style="184" customWidth="1"/>
    <col min="13554" max="13554" width="12.42578125" style="184" bestFit="1" customWidth="1"/>
    <col min="13555" max="13555" width="12.28515625" style="184" customWidth="1"/>
    <col min="13556" max="13556" width="14.42578125" style="184" customWidth="1"/>
    <col min="13557" max="13557" width="12.5703125" style="184" customWidth="1"/>
    <col min="13558" max="13558" width="14.85546875" style="184" customWidth="1"/>
    <col min="13559" max="13563" width="14" style="184" customWidth="1"/>
    <col min="13564" max="13564" width="15.5703125" style="184" customWidth="1"/>
    <col min="13565" max="13565" width="14.5703125" style="184" customWidth="1"/>
    <col min="13566" max="13566" width="14.85546875" style="184" customWidth="1"/>
    <col min="13567" max="13567" width="13" style="184" customWidth="1"/>
    <col min="13568" max="13568" width="14.42578125" style="184" customWidth="1"/>
    <col min="13569" max="13569" width="14.140625" style="184" customWidth="1"/>
    <col min="13570" max="13570" width="15.42578125" style="184" customWidth="1"/>
    <col min="13571" max="13571" width="14.42578125" style="184" customWidth="1"/>
    <col min="13572" max="13572" width="14" style="184" customWidth="1"/>
    <col min="13573" max="13573" width="15.85546875" style="184" customWidth="1"/>
    <col min="13574" max="13574" width="13.7109375" style="184" bestFit="1" customWidth="1"/>
    <col min="13575" max="13575" width="10.140625" style="184" customWidth="1"/>
    <col min="13576" max="13576" width="11.7109375" style="184" customWidth="1"/>
    <col min="13577" max="13577" width="16" style="184" customWidth="1"/>
    <col min="13578" max="13578" width="15.42578125" style="184" customWidth="1"/>
    <col min="13579" max="13579" width="15.5703125" style="184" customWidth="1"/>
    <col min="13580" max="13580" width="16.140625" style="184" customWidth="1"/>
    <col min="13581" max="13581" width="13.85546875" style="184" customWidth="1"/>
    <col min="13582" max="13582" width="15.42578125" style="184" customWidth="1"/>
    <col min="13583" max="13583" width="9.28515625" style="184" bestFit="1" customWidth="1"/>
    <col min="13584" max="13803" width="9.140625" style="184"/>
    <col min="13804" max="13804" width="4.7109375" style="184" customWidth="1"/>
    <col min="13805" max="13805" width="30.28515625" style="184" customWidth="1"/>
    <col min="13806" max="13806" width="19.42578125" style="184" customWidth="1"/>
    <col min="13807" max="13807" width="10.85546875" style="184" customWidth="1"/>
    <col min="13808" max="13808" width="13.28515625" style="184" customWidth="1"/>
    <col min="13809" max="13809" width="12.42578125" style="184" customWidth="1"/>
    <col min="13810" max="13810" width="12.42578125" style="184" bestFit="1" customWidth="1"/>
    <col min="13811" max="13811" width="12.28515625" style="184" customWidth="1"/>
    <col min="13812" max="13812" width="14.42578125" style="184" customWidth="1"/>
    <col min="13813" max="13813" width="12.5703125" style="184" customWidth="1"/>
    <col min="13814" max="13814" width="14.85546875" style="184" customWidth="1"/>
    <col min="13815" max="13819" width="14" style="184" customWidth="1"/>
    <col min="13820" max="13820" width="15.5703125" style="184" customWidth="1"/>
    <col min="13821" max="13821" width="14.5703125" style="184" customWidth="1"/>
    <col min="13822" max="13822" width="14.85546875" style="184" customWidth="1"/>
    <col min="13823" max="13823" width="13" style="184" customWidth="1"/>
    <col min="13824" max="13824" width="14.42578125" style="184" customWidth="1"/>
    <col min="13825" max="13825" width="14.140625" style="184" customWidth="1"/>
    <col min="13826" max="13826" width="15.42578125" style="184" customWidth="1"/>
    <col min="13827" max="13827" width="14.42578125" style="184" customWidth="1"/>
    <col min="13828" max="13828" width="14" style="184" customWidth="1"/>
    <col min="13829" max="13829" width="15.85546875" style="184" customWidth="1"/>
    <col min="13830" max="13830" width="13.7109375" style="184" bestFit="1" customWidth="1"/>
    <col min="13831" max="13831" width="10.140625" style="184" customWidth="1"/>
    <col min="13832" max="13832" width="11.7109375" style="184" customWidth="1"/>
    <col min="13833" max="13833" width="16" style="184" customWidth="1"/>
    <col min="13834" max="13834" width="15.42578125" style="184" customWidth="1"/>
    <col min="13835" max="13835" width="15.5703125" style="184" customWidth="1"/>
    <col min="13836" max="13836" width="16.140625" style="184" customWidth="1"/>
    <col min="13837" max="13837" width="13.85546875" style="184" customWidth="1"/>
    <col min="13838" max="13838" width="15.42578125" style="184" customWidth="1"/>
    <col min="13839" max="13839" width="9.28515625" style="184" bestFit="1" customWidth="1"/>
    <col min="13840" max="14059" width="9.140625" style="184"/>
    <col min="14060" max="14060" width="4.7109375" style="184" customWidth="1"/>
    <col min="14061" max="14061" width="30.28515625" style="184" customWidth="1"/>
    <col min="14062" max="14062" width="19.42578125" style="184" customWidth="1"/>
    <col min="14063" max="14063" width="10.85546875" style="184" customWidth="1"/>
    <col min="14064" max="14064" width="13.28515625" style="184" customWidth="1"/>
    <col min="14065" max="14065" width="12.42578125" style="184" customWidth="1"/>
    <col min="14066" max="14066" width="12.42578125" style="184" bestFit="1" customWidth="1"/>
    <col min="14067" max="14067" width="12.28515625" style="184" customWidth="1"/>
    <col min="14068" max="14068" width="14.42578125" style="184" customWidth="1"/>
    <col min="14069" max="14069" width="12.5703125" style="184" customWidth="1"/>
    <col min="14070" max="14070" width="14.85546875" style="184" customWidth="1"/>
    <col min="14071" max="14075" width="14" style="184" customWidth="1"/>
    <col min="14076" max="14076" width="15.5703125" style="184" customWidth="1"/>
    <col min="14077" max="14077" width="14.5703125" style="184" customWidth="1"/>
    <col min="14078" max="14078" width="14.85546875" style="184" customWidth="1"/>
    <col min="14079" max="14079" width="13" style="184" customWidth="1"/>
    <col min="14080" max="14080" width="14.42578125" style="184" customWidth="1"/>
    <col min="14081" max="14081" width="14.140625" style="184" customWidth="1"/>
    <col min="14082" max="14082" width="15.42578125" style="184" customWidth="1"/>
    <col min="14083" max="14083" width="14.42578125" style="184" customWidth="1"/>
    <col min="14084" max="14084" width="14" style="184" customWidth="1"/>
    <col min="14085" max="14085" width="15.85546875" style="184" customWidth="1"/>
    <col min="14086" max="14086" width="13.7109375" style="184" bestFit="1" customWidth="1"/>
    <col min="14087" max="14087" width="10.140625" style="184" customWidth="1"/>
    <col min="14088" max="14088" width="11.7109375" style="184" customWidth="1"/>
    <col min="14089" max="14089" width="16" style="184" customWidth="1"/>
    <col min="14090" max="14090" width="15.42578125" style="184" customWidth="1"/>
    <col min="14091" max="14091" width="15.5703125" style="184" customWidth="1"/>
    <col min="14092" max="14092" width="16.140625" style="184" customWidth="1"/>
    <col min="14093" max="14093" width="13.85546875" style="184" customWidth="1"/>
    <col min="14094" max="14094" width="15.42578125" style="184" customWidth="1"/>
    <col min="14095" max="14095" width="9.28515625" style="184" bestFit="1" customWidth="1"/>
    <col min="14096" max="14315" width="9.140625" style="184"/>
    <col min="14316" max="14316" width="4.7109375" style="184" customWidth="1"/>
    <col min="14317" max="14317" width="30.28515625" style="184" customWidth="1"/>
    <col min="14318" max="14318" width="19.42578125" style="184" customWidth="1"/>
    <col min="14319" max="14319" width="10.85546875" style="184" customWidth="1"/>
    <col min="14320" max="14320" width="13.28515625" style="184" customWidth="1"/>
    <col min="14321" max="14321" width="12.42578125" style="184" customWidth="1"/>
    <col min="14322" max="14322" width="12.42578125" style="184" bestFit="1" customWidth="1"/>
    <col min="14323" max="14323" width="12.28515625" style="184" customWidth="1"/>
    <col min="14324" max="14324" width="14.42578125" style="184" customWidth="1"/>
    <col min="14325" max="14325" width="12.5703125" style="184" customWidth="1"/>
    <col min="14326" max="14326" width="14.85546875" style="184" customWidth="1"/>
    <col min="14327" max="14331" width="14" style="184" customWidth="1"/>
    <col min="14332" max="14332" width="15.5703125" style="184" customWidth="1"/>
    <col min="14333" max="14333" width="14.5703125" style="184" customWidth="1"/>
    <col min="14334" max="14334" width="14.85546875" style="184" customWidth="1"/>
    <col min="14335" max="14335" width="13" style="184" customWidth="1"/>
    <col min="14336" max="14336" width="14.42578125" style="184" customWidth="1"/>
    <col min="14337" max="14337" width="14.140625" style="184" customWidth="1"/>
    <col min="14338" max="14338" width="15.42578125" style="184" customWidth="1"/>
    <col min="14339" max="14339" width="14.42578125" style="184" customWidth="1"/>
    <col min="14340" max="14340" width="14" style="184" customWidth="1"/>
    <col min="14341" max="14341" width="15.85546875" style="184" customWidth="1"/>
    <col min="14342" max="14342" width="13.7109375" style="184" bestFit="1" customWidth="1"/>
    <col min="14343" max="14343" width="10.140625" style="184" customWidth="1"/>
    <col min="14344" max="14344" width="11.7109375" style="184" customWidth="1"/>
    <col min="14345" max="14345" width="16" style="184" customWidth="1"/>
    <col min="14346" max="14346" width="15.42578125" style="184" customWidth="1"/>
    <col min="14347" max="14347" width="15.5703125" style="184" customWidth="1"/>
    <col min="14348" max="14348" width="16.140625" style="184" customWidth="1"/>
    <col min="14349" max="14349" width="13.85546875" style="184" customWidth="1"/>
    <col min="14350" max="14350" width="15.42578125" style="184" customWidth="1"/>
    <col min="14351" max="14351" width="9.28515625" style="184" bestFit="1" customWidth="1"/>
    <col min="14352" max="14571" width="9.140625" style="184"/>
    <col min="14572" max="14572" width="4.7109375" style="184" customWidth="1"/>
    <col min="14573" max="14573" width="30.28515625" style="184" customWidth="1"/>
    <col min="14574" max="14574" width="19.42578125" style="184" customWidth="1"/>
    <col min="14575" max="14575" width="10.85546875" style="184" customWidth="1"/>
    <col min="14576" max="14576" width="13.28515625" style="184" customWidth="1"/>
    <col min="14577" max="14577" width="12.42578125" style="184" customWidth="1"/>
    <col min="14578" max="14578" width="12.42578125" style="184" bestFit="1" customWidth="1"/>
    <col min="14579" max="14579" width="12.28515625" style="184" customWidth="1"/>
    <col min="14580" max="14580" width="14.42578125" style="184" customWidth="1"/>
    <col min="14581" max="14581" width="12.5703125" style="184" customWidth="1"/>
    <col min="14582" max="14582" width="14.85546875" style="184" customWidth="1"/>
    <col min="14583" max="14587" width="14" style="184" customWidth="1"/>
    <col min="14588" max="14588" width="15.5703125" style="184" customWidth="1"/>
    <col min="14589" max="14589" width="14.5703125" style="184" customWidth="1"/>
    <col min="14590" max="14590" width="14.85546875" style="184" customWidth="1"/>
    <col min="14591" max="14591" width="13" style="184" customWidth="1"/>
    <col min="14592" max="14592" width="14.42578125" style="184" customWidth="1"/>
    <col min="14593" max="14593" width="14.140625" style="184" customWidth="1"/>
    <col min="14594" max="14594" width="15.42578125" style="184" customWidth="1"/>
    <col min="14595" max="14595" width="14.42578125" style="184" customWidth="1"/>
    <col min="14596" max="14596" width="14" style="184" customWidth="1"/>
    <col min="14597" max="14597" width="15.85546875" style="184" customWidth="1"/>
    <col min="14598" max="14598" width="13.7109375" style="184" bestFit="1" customWidth="1"/>
    <col min="14599" max="14599" width="10.140625" style="184" customWidth="1"/>
    <col min="14600" max="14600" width="11.7109375" style="184" customWidth="1"/>
    <col min="14601" max="14601" width="16" style="184" customWidth="1"/>
    <col min="14602" max="14602" width="15.42578125" style="184" customWidth="1"/>
    <col min="14603" max="14603" width="15.5703125" style="184" customWidth="1"/>
    <col min="14604" max="14604" width="16.140625" style="184" customWidth="1"/>
    <col min="14605" max="14605" width="13.85546875" style="184" customWidth="1"/>
    <col min="14606" max="14606" width="15.42578125" style="184" customWidth="1"/>
    <col min="14607" max="14607" width="9.28515625" style="184" bestFit="1" customWidth="1"/>
    <col min="14608" max="14827" width="9.140625" style="184"/>
    <col min="14828" max="14828" width="4.7109375" style="184" customWidth="1"/>
    <col min="14829" max="14829" width="30.28515625" style="184" customWidth="1"/>
    <col min="14830" max="14830" width="19.42578125" style="184" customWidth="1"/>
    <col min="14831" max="14831" width="10.85546875" style="184" customWidth="1"/>
    <col min="14832" max="14832" width="13.28515625" style="184" customWidth="1"/>
    <col min="14833" max="14833" width="12.42578125" style="184" customWidth="1"/>
    <col min="14834" max="14834" width="12.42578125" style="184" bestFit="1" customWidth="1"/>
    <col min="14835" max="14835" width="12.28515625" style="184" customWidth="1"/>
    <col min="14836" max="14836" width="14.42578125" style="184" customWidth="1"/>
    <col min="14837" max="14837" width="12.5703125" style="184" customWidth="1"/>
    <col min="14838" max="14838" width="14.85546875" style="184" customWidth="1"/>
    <col min="14839" max="14843" width="14" style="184" customWidth="1"/>
    <col min="14844" max="14844" width="15.5703125" style="184" customWidth="1"/>
    <col min="14845" max="14845" width="14.5703125" style="184" customWidth="1"/>
    <col min="14846" max="14846" width="14.85546875" style="184" customWidth="1"/>
    <col min="14847" max="14847" width="13" style="184" customWidth="1"/>
    <col min="14848" max="14848" width="14.42578125" style="184" customWidth="1"/>
    <col min="14849" max="14849" width="14.140625" style="184" customWidth="1"/>
    <col min="14850" max="14850" width="15.42578125" style="184" customWidth="1"/>
    <col min="14851" max="14851" width="14.42578125" style="184" customWidth="1"/>
    <col min="14852" max="14852" width="14" style="184" customWidth="1"/>
    <col min="14853" max="14853" width="15.85546875" style="184" customWidth="1"/>
    <col min="14854" max="14854" width="13.7109375" style="184" bestFit="1" customWidth="1"/>
    <col min="14855" max="14855" width="10.140625" style="184" customWidth="1"/>
    <col min="14856" max="14856" width="11.7109375" style="184" customWidth="1"/>
    <col min="14857" max="14857" width="16" style="184" customWidth="1"/>
    <col min="14858" max="14858" width="15.42578125" style="184" customWidth="1"/>
    <col min="14859" max="14859" width="15.5703125" style="184" customWidth="1"/>
    <col min="14860" max="14860" width="16.140625" style="184" customWidth="1"/>
    <col min="14861" max="14861" width="13.85546875" style="184" customWidth="1"/>
    <col min="14862" max="14862" width="15.42578125" style="184" customWidth="1"/>
    <col min="14863" max="14863" width="9.28515625" style="184" bestFit="1" customWidth="1"/>
    <col min="14864" max="15083" width="9.140625" style="184"/>
    <col min="15084" max="15084" width="4.7109375" style="184" customWidth="1"/>
    <col min="15085" max="15085" width="30.28515625" style="184" customWidth="1"/>
    <col min="15086" max="15086" width="19.42578125" style="184" customWidth="1"/>
    <col min="15087" max="15087" width="10.85546875" style="184" customWidth="1"/>
    <col min="15088" max="15088" width="13.28515625" style="184" customWidth="1"/>
    <col min="15089" max="15089" width="12.42578125" style="184" customWidth="1"/>
    <col min="15090" max="15090" width="12.42578125" style="184" bestFit="1" customWidth="1"/>
    <col min="15091" max="15091" width="12.28515625" style="184" customWidth="1"/>
    <col min="15092" max="15092" width="14.42578125" style="184" customWidth="1"/>
    <col min="15093" max="15093" width="12.5703125" style="184" customWidth="1"/>
    <col min="15094" max="15094" width="14.85546875" style="184" customWidth="1"/>
    <col min="15095" max="15099" width="14" style="184" customWidth="1"/>
    <col min="15100" max="15100" width="15.5703125" style="184" customWidth="1"/>
    <col min="15101" max="15101" width="14.5703125" style="184" customWidth="1"/>
    <col min="15102" max="15102" width="14.85546875" style="184" customWidth="1"/>
    <col min="15103" max="15103" width="13" style="184" customWidth="1"/>
    <col min="15104" max="15104" width="14.42578125" style="184" customWidth="1"/>
    <col min="15105" max="15105" width="14.140625" style="184" customWidth="1"/>
    <col min="15106" max="15106" width="15.42578125" style="184" customWidth="1"/>
    <col min="15107" max="15107" width="14.42578125" style="184" customWidth="1"/>
    <col min="15108" max="15108" width="14" style="184" customWidth="1"/>
    <col min="15109" max="15109" width="15.85546875" style="184" customWidth="1"/>
    <col min="15110" max="15110" width="13.7109375" style="184" bestFit="1" customWidth="1"/>
    <col min="15111" max="15111" width="10.140625" style="184" customWidth="1"/>
    <col min="15112" max="15112" width="11.7109375" style="184" customWidth="1"/>
    <col min="15113" max="15113" width="16" style="184" customWidth="1"/>
    <col min="15114" max="15114" width="15.42578125" style="184" customWidth="1"/>
    <col min="15115" max="15115" width="15.5703125" style="184" customWidth="1"/>
    <col min="15116" max="15116" width="16.140625" style="184" customWidth="1"/>
    <col min="15117" max="15117" width="13.85546875" style="184" customWidth="1"/>
    <col min="15118" max="15118" width="15.42578125" style="184" customWidth="1"/>
    <col min="15119" max="15119" width="9.28515625" style="184" bestFit="1" customWidth="1"/>
    <col min="15120" max="15339" width="9.140625" style="184"/>
    <col min="15340" max="15340" width="4.7109375" style="184" customWidth="1"/>
    <col min="15341" max="15341" width="30.28515625" style="184" customWidth="1"/>
    <col min="15342" max="15342" width="19.42578125" style="184" customWidth="1"/>
    <col min="15343" max="15343" width="10.85546875" style="184" customWidth="1"/>
    <col min="15344" max="15344" width="13.28515625" style="184" customWidth="1"/>
    <col min="15345" max="15345" width="12.42578125" style="184" customWidth="1"/>
    <col min="15346" max="15346" width="12.42578125" style="184" bestFit="1" customWidth="1"/>
    <col min="15347" max="15347" width="12.28515625" style="184" customWidth="1"/>
    <col min="15348" max="15348" width="14.42578125" style="184" customWidth="1"/>
    <col min="15349" max="15349" width="12.5703125" style="184" customWidth="1"/>
    <col min="15350" max="15350" width="14.85546875" style="184" customWidth="1"/>
    <col min="15351" max="15355" width="14" style="184" customWidth="1"/>
    <col min="15356" max="15356" width="15.5703125" style="184" customWidth="1"/>
    <col min="15357" max="15357" width="14.5703125" style="184" customWidth="1"/>
    <col min="15358" max="15358" width="14.85546875" style="184" customWidth="1"/>
    <col min="15359" max="15359" width="13" style="184" customWidth="1"/>
    <col min="15360" max="15360" width="14.42578125" style="184" customWidth="1"/>
    <col min="15361" max="15361" width="14.140625" style="184" customWidth="1"/>
    <col min="15362" max="15362" width="15.42578125" style="184" customWidth="1"/>
    <col min="15363" max="15363" width="14.42578125" style="184" customWidth="1"/>
    <col min="15364" max="15364" width="14" style="184" customWidth="1"/>
    <col min="15365" max="15365" width="15.85546875" style="184" customWidth="1"/>
    <col min="15366" max="15366" width="13.7109375" style="184" bestFit="1" customWidth="1"/>
    <col min="15367" max="15367" width="10.140625" style="184" customWidth="1"/>
    <col min="15368" max="15368" width="11.7109375" style="184" customWidth="1"/>
    <col min="15369" max="15369" width="16" style="184" customWidth="1"/>
    <col min="15370" max="15370" width="15.42578125" style="184" customWidth="1"/>
    <col min="15371" max="15371" width="15.5703125" style="184" customWidth="1"/>
    <col min="15372" max="15372" width="16.140625" style="184" customWidth="1"/>
    <col min="15373" max="15373" width="13.85546875" style="184" customWidth="1"/>
    <col min="15374" max="15374" width="15.42578125" style="184" customWidth="1"/>
    <col min="15375" max="15375" width="9.28515625" style="184" bestFit="1" customWidth="1"/>
    <col min="15376" max="15595" width="9.140625" style="184"/>
    <col min="15596" max="15596" width="4.7109375" style="184" customWidth="1"/>
    <col min="15597" max="15597" width="30.28515625" style="184" customWidth="1"/>
    <col min="15598" max="15598" width="19.42578125" style="184" customWidth="1"/>
    <col min="15599" max="15599" width="10.85546875" style="184" customWidth="1"/>
    <col min="15600" max="15600" width="13.28515625" style="184" customWidth="1"/>
    <col min="15601" max="15601" width="12.42578125" style="184" customWidth="1"/>
    <col min="15602" max="15602" width="12.42578125" style="184" bestFit="1" customWidth="1"/>
    <col min="15603" max="15603" width="12.28515625" style="184" customWidth="1"/>
    <col min="15604" max="15604" width="14.42578125" style="184" customWidth="1"/>
    <col min="15605" max="15605" width="12.5703125" style="184" customWidth="1"/>
    <col min="15606" max="15606" width="14.85546875" style="184" customWidth="1"/>
    <col min="15607" max="15611" width="14" style="184" customWidth="1"/>
    <col min="15612" max="15612" width="15.5703125" style="184" customWidth="1"/>
    <col min="15613" max="15613" width="14.5703125" style="184" customWidth="1"/>
    <col min="15614" max="15614" width="14.85546875" style="184" customWidth="1"/>
    <col min="15615" max="15615" width="13" style="184" customWidth="1"/>
    <col min="15616" max="15616" width="14.42578125" style="184" customWidth="1"/>
    <col min="15617" max="15617" width="14.140625" style="184" customWidth="1"/>
    <col min="15618" max="15618" width="15.42578125" style="184" customWidth="1"/>
    <col min="15619" max="15619" width="14.42578125" style="184" customWidth="1"/>
    <col min="15620" max="15620" width="14" style="184" customWidth="1"/>
    <col min="15621" max="15621" width="15.85546875" style="184" customWidth="1"/>
    <col min="15622" max="15622" width="13.7109375" style="184" bestFit="1" customWidth="1"/>
    <col min="15623" max="15623" width="10.140625" style="184" customWidth="1"/>
    <col min="15624" max="15624" width="11.7109375" style="184" customWidth="1"/>
    <col min="15625" max="15625" width="16" style="184" customWidth="1"/>
    <col min="15626" max="15626" width="15.42578125" style="184" customWidth="1"/>
    <col min="15627" max="15627" width="15.5703125" style="184" customWidth="1"/>
    <col min="15628" max="15628" width="16.140625" style="184" customWidth="1"/>
    <col min="15629" max="15629" width="13.85546875" style="184" customWidth="1"/>
    <col min="15630" max="15630" width="15.42578125" style="184" customWidth="1"/>
    <col min="15631" max="15631" width="9.28515625" style="184" bestFit="1" customWidth="1"/>
    <col min="15632" max="15851" width="9.140625" style="184"/>
    <col min="15852" max="15852" width="4.7109375" style="184" customWidth="1"/>
    <col min="15853" max="15853" width="30.28515625" style="184" customWidth="1"/>
    <col min="15854" max="15854" width="19.42578125" style="184" customWidth="1"/>
    <col min="15855" max="15855" width="10.85546875" style="184" customWidth="1"/>
    <col min="15856" max="15856" width="13.28515625" style="184" customWidth="1"/>
    <col min="15857" max="15857" width="12.42578125" style="184" customWidth="1"/>
    <col min="15858" max="15858" width="12.42578125" style="184" bestFit="1" customWidth="1"/>
    <col min="15859" max="15859" width="12.28515625" style="184" customWidth="1"/>
    <col min="15860" max="15860" width="14.42578125" style="184" customWidth="1"/>
    <col min="15861" max="15861" width="12.5703125" style="184" customWidth="1"/>
    <col min="15862" max="15862" width="14.85546875" style="184" customWidth="1"/>
    <col min="15863" max="15867" width="14" style="184" customWidth="1"/>
    <col min="15868" max="15868" width="15.5703125" style="184" customWidth="1"/>
    <col min="15869" max="15869" width="14.5703125" style="184" customWidth="1"/>
    <col min="15870" max="15870" width="14.85546875" style="184" customWidth="1"/>
    <col min="15871" max="15871" width="13" style="184" customWidth="1"/>
    <col min="15872" max="15872" width="14.42578125" style="184" customWidth="1"/>
    <col min="15873" max="15873" width="14.140625" style="184" customWidth="1"/>
    <col min="15874" max="15874" width="15.42578125" style="184" customWidth="1"/>
    <col min="15875" max="15875" width="14.42578125" style="184" customWidth="1"/>
    <col min="15876" max="15876" width="14" style="184" customWidth="1"/>
    <col min="15877" max="15877" width="15.85546875" style="184" customWidth="1"/>
    <col min="15878" max="15878" width="13.7109375" style="184" bestFit="1" customWidth="1"/>
    <col min="15879" max="15879" width="10.140625" style="184" customWidth="1"/>
    <col min="15880" max="15880" width="11.7109375" style="184" customWidth="1"/>
    <col min="15881" max="15881" width="16" style="184" customWidth="1"/>
    <col min="15882" max="15882" width="15.42578125" style="184" customWidth="1"/>
    <col min="15883" max="15883" width="15.5703125" style="184" customWidth="1"/>
    <col min="15884" max="15884" width="16.140625" style="184" customWidth="1"/>
    <col min="15885" max="15885" width="13.85546875" style="184" customWidth="1"/>
    <col min="15886" max="15886" width="15.42578125" style="184" customWidth="1"/>
    <col min="15887" max="15887" width="9.28515625" style="184" bestFit="1" customWidth="1"/>
    <col min="15888" max="16107" width="9.140625" style="184"/>
    <col min="16108" max="16108" width="4.7109375" style="184" customWidth="1"/>
    <col min="16109" max="16109" width="30.28515625" style="184" customWidth="1"/>
    <col min="16110" max="16110" width="19.42578125" style="184" customWidth="1"/>
    <col min="16111" max="16111" width="10.85546875" style="184" customWidth="1"/>
    <col min="16112" max="16112" width="13.28515625" style="184" customWidth="1"/>
    <col min="16113" max="16113" width="12.42578125" style="184" customWidth="1"/>
    <col min="16114" max="16114" width="12.42578125" style="184" bestFit="1" customWidth="1"/>
    <col min="16115" max="16115" width="12.28515625" style="184" customWidth="1"/>
    <col min="16116" max="16116" width="14.42578125" style="184" customWidth="1"/>
    <col min="16117" max="16117" width="12.5703125" style="184" customWidth="1"/>
    <col min="16118" max="16118" width="14.85546875" style="184" customWidth="1"/>
    <col min="16119" max="16123" width="14" style="184" customWidth="1"/>
    <col min="16124" max="16124" width="15.5703125" style="184" customWidth="1"/>
    <col min="16125" max="16125" width="14.5703125" style="184" customWidth="1"/>
    <col min="16126" max="16126" width="14.85546875" style="184" customWidth="1"/>
    <col min="16127" max="16127" width="13" style="184" customWidth="1"/>
    <col min="16128" max="16128" width="14.42578125" style="184" customWidth="1"/>
    <col min="16129" max="16129" width="14.140625" style="184" customWidth="1"/>
    <col min="16130" max="16130" width="15.42578125" style="184" customWidth="1"/>
    <col min="16131" max="16131" width="14.42578125" style="184" customWidth="1"/>
    <col min="16132" max="16132" width="14" style="184" customWidth="1"/>
    <col min="16133" max="16133" width="15.85546875" style="184" customWidth="1"/>
    <col min="16134" max="16134" width="13.7109375" style="184" bestFit="1" customWidth="1"/>
    <col min="16135" max="16135" width="10.140625" style="184" customWidth="1"/>
    <col min="16136" max="16136" width="11.7109375" style="184" customWidth="1"/>
    <col min="16137" max="16137" width="16" style="184" customWidth="1"/>
    <col min="16138" max="16138" width="15.42578125" style="184" customWidth="1"/>
    <col min="16139" max="16139" width="15.5703125" style="184" customWidth="1"/>
    <col min="16140" max="16140" width="16.140625" style="184" customWidth="1"/>
    <col min="16141" max="16141" width="13.85546875" style="184" customWidth="1"/>
    <col min="16142" max="16142" width="15.42578125" style="184" customWidth="1"/>
    <col min="16143" max="16143" width="9.28515625" style="184" bestFit="1" customWidth="1"/>
    <col min="16144" max="16384" width="9.140625" style="184"/>
  </cols>
  <sheetData>
    <row r="1" spans="1:38" ht="18" x14ac:dyDescent="0.25">
      <c r="A1" s="211" t="s">
        <v>147</v>
      </c>
      <c r="F1" s="177"/>
      <c r="G1" s="178"/>
      <c r="J1" s="178"/>
      <c r="O1" s="181"/>
      <c r="S1" s="181"/>
      <c r="T1" s="182"/>
      <c r="U1" s="182"/>
      <c r="V1" s="183"/>
      <c r="W1" s="183"/>
      <c r="X1" s="182"/>
      <c r="Y1" s="183"/>
      <c r="Z1" s="183"/>
      <c r="AA1" s="183"/>
      <c r="AB1" s="183"/>
      <c r="AC1" s="183"/>
      <c r="AD1" s="183"/>
      <c r="AE1" s="182"/>
      <c r="AF1" s="339"/>
      <c r="AG1" s="185"/>
      <c r="AH1" s="339"/>
      <c r="AI1" s="183"/>
      <c r="AJ1" s="183"/>
      <c r="AK1" s="185"/>
      <c r="AL1" s="180"/>
    </row>
    <row r="2" spans="1:38" ht="14.25" x14ac:dyDescent="0.25">
      <c r="A2" s="210" t="s">
        <v>418</v>
      </c>
      <c r="F2" s="177"/>
      <c r="G2" s="178"/>
      <c r="J2" s="178"/>
      <c r="O2" s="181"/>
      <c r="S2" s="181"/>
      <c r="T2" s="182"/>
      <c r="U2" s="182"/>
      <c r="V2" s="183"/>
      <c r="W2" s="183"/>
      <c r="X2" s="182"/>
      <c r="Y2" s="183"/>
      <c r="Z2" s="183"/>
      <c r="AA2" s="183"/>
      <c r="AB2" s="183"/>
      <c r="AC2" s="183"/>
      <c r="AD2" s="183"/>
      <c r="AE2" s="182"/>
      <c r="AF2" s="339"/>
      <c r="AG2" s="185"/>
      <c r="AH2" s="339"/>
      <c r="AI2" s="183"/>
      <c r="AJ2" s="183"/>
      <c r="AK2" s="185"/>
      <c r="AL2" s="180"/>
    </row>
    <row r="3" spans="1:38" x14ac:dyDescent="0.25">
      <c r="A3" s="186"/>
      <c r="F3" s="177"/>
      <c r="G3" s="178"/>
      <c r="J3" s="178"/>
      <c r="O3" s="181"/>
      <c r="S3" s="181"/>
      <c r="T3" s="182"/>
      <c r="U3" s="182"/>
      <c r="V3" s="183"/>
      <c r="W3" s="183"/>
      <c r="X3" s="182"/>
      <c r="Y3" s="183"/>
      <c r="Z3" s="183"/>
      <c r="AA3" s="183"/>
      <c r="AB3" s="183"/>
      <c r="AC3" s="183"/>
      <c r="AD3" s="183"/>
      <c r="AE3" s="182"/>
      <c r="AF3" s="339"/>
      <c r="AG3" s="185"/>
      <c r="AH3" s="339"/>
      <c r="AI3" s="183"/>
      <c r="AJ3" s="183"/>
      <c r="AK3" s="185"/>
      <c r="AL3" s="180"/>
    </row>
    <row r="4" spans="1:38" ht="12.75" customHeight="1" x14ac:dyDescent="0.25">
      <c r="A4" s="734" t="s">
        <v>86</v>
      </c>
      <c r="B4" s="736" t="s">
        <v>148</v>
      </c>
      <c r="C4" s="738" t="s">
        <v>149</v>
      </c>
      <c r="D4" s="738" t="s">
        <v>193</v>
      </c>
      <c r="E4" s="740" t="s">
        <v>194</v>
      </c>
      <c r="F4" s="723" t="s">
        <v>150</v>
      </c>
      <c r="G4" s="721" t="s">
        <v>151</v>
      </c>
      <c r="H4" s="729" t="s">
        <v>22</v>
      </c>
      <c r="I4" s="730"/>
      <c r="J4" s="730"/>
      <c r="K4" s="730"/>
      <c r="L4" s="730"/>
      <c r="M4" s="730"/>
      <c r="N4" s="730"/>
      <c r="O4" s="730"/>
      <c r="P4" s="730"/>
      <c r="Q4" s="730"/>
      <c r="R4" s="730"/>
      <c r="S4" s="731"/>
      <c r="T4" s="719" t="s">
        <v>24</v>
      </c>
      <c r="U4" s="732" t="s">
        <v>152</v>
      </c>
      <c r="V4" s="719" t="s">
        <v>153</v>
      </c>
      <c r="W4" s="719" t="s">
        <v>154</v>
      </c>
      <c r="X4" s="719" t="s">
        <v>155</v>
      </c>
      <c r="Y4" s="719" t="s">
        <v>156</v>
      </c>
      <c r="Z4" s="725" t="s">
        <v>157</v>
      </c>
      <c r="AA4" s="725" t="s">
        <v>158</v>
      </c>
      <c r="AB4" s="727" t="s">
        <v>159</v>
      </c>
      <c r="AC4" s="721" t="s">
        <v>152</v>
      </c>
      <c r="AD4" s="183"/>
      <c r="AE4" s="182"/>
      <c r="AF4" s="339"/>
      <c r="AG4" s="185"/>
      <c r="AH4" s="339"/>
      <c r="AI4" s="183"/>
      <c r="AJ4" s="183"/>
      <c r="AK4" s="185"/>
      <c r="AL4" s="180"/>
    </row>
    <row r="5" spans="1:38" ht="15" customHeight="1" x14ac:dyDescent="0.25">
      <c r="A5" s="735"/>
      <c r="B5" s="737"/>
      <c r="C5" s="739"/>
      <c r="D5" s="739"/>
      <c r="E5" s="741"/>
      <c r="F5" s="724"/>
      <c r="G5" s="722"/>
      <c r="H5" s="340" t="s">
        <v>301</v>
      </c>
      <c r="I5" s="340" t="s">
        <v>302</v>
      </c>
      <c r="J5" s="341" t="s">
        <v>303</v>
      </c>
      <c r="K5" s="340" t="s">
        <v>304</v>
      </c>
      <c r="L5" s="340" t="s">
        <v>160</v>
      </c>
      <c r="M5" s="340" t="s">
        <v>305</v>
      </c>
      <c r="N5" s="340" t="s">
        <v>104</v>
      </c>
      <c r="O5" s="342" t="s">
        <v>306</v>
      </c>
      <c r="P5" s="343" t="s">
        <v>307</v>
      </c>
      <c r="Q5" s="343" t="s">
        <v>308</v>
      </c>
      <c r="R5" s="343" t="s">
        <v>309</v>
      </c>
      <c r="S5" s="342" t="s">
        <v>310</v>
      </c>
      <c r="T5" s="720"/>
      <c r="U5" s="733"/>
      <c r="V5" s="720"/>
      <c r="W5" s="720"/>
      <c r="X5" s="720"/>
      <c r="Y5" s="720"/>
      <c r="Z5" s="726"/>
      <c r="AA5" s="726"/>
      <c r="AB5" s="728"/>
      <c r="AC5" s="722"/>
      <c r="AD5" s="183"/>
      <c r="AE5" s="182"/>
      <c r="AF5" s="339"/>
      <c r="AG5" s="185"/>
      <c r="AH5" s="339"/>
      <c r="AI5" s="183"/>
      <c r="AJ5" s="183"/>
      <c r="AK5" s="185"/>
      <c r="AL5" s="180"/>
    </row>
    <row r="6" spans="1:38" ht="15" customHeight="1" x14ac:dyDescent="0.25">
      <c r="A6" s="187"/>
      <c r="B6" s="344" t="s">
        <v>161</v>
      </c>
      <c r="C6" s="345"/>
      <c r="D6" s="345"/>
      <c r="E6" s="344"/>
      <c r="F6" s="195"/>
      <c r="G6" s="346"/>
      <c r="H6" s="188"/>
      <c r="I6" s="188"/>
      <c r="J6" s="346"/>
      <c r="K6" s="188"/>
      <c r="L6" s="188"/>
      <c r="M6" s="188"/>
      <c r="N6" s="188"/>
      <c r="O6" s="189"/>
      <c r="P6" s="347"/>
      <c r="Q6" s="347"/>
      <c r="R6" s="347"/>
      <c r="S6" s="189"/>
      <c r="T6" s="348"/>
      <c r="U6" s="349"/>
      <c r="V6" s="190"/>
      <c r="W6" s="190"/>
      <c r="X6" s="190"/>
      <c r="Y6" s="191"/>
      <c r="Z6" s="192"/>
      <c r="AA6" s="190"/>
      <c r="AB6" s="349"/>
      <c r="AC6" s="190"/>
      <c r="AD6" s="183"/>
      <c r="AE6" s="182"/>
      <c r="AF6" s="339"/>
      <c r="AG6" s="185"/>
      <c r="AH6" s="339"/>
      <c r="AI6" s="183"/>
      <c r="AJ6" s="183"/>
      <c r="AK6" s="185"/>
      <c r="AL6" s="180"/>
    </row>
    <row r="7" spans="1:38" ht="15" customHeight="1" x14ac:dyDescent="0.25">
      <c r="A7" s="187"/>
      <c r="B7" s="344"/>
      <c r="C7" s="345"/>
      <c r="D7" s="345"/>
      <c r="E7" s="344"/>
      <c r="F7" s="195"/>
      <c r="G7" s="346"/>
      <c r="H7" s="188"/>
      <c r="I7" s="188"/>
      <c r="J7" s="346"/>
      <c r="K7" s="188"/>
      <c r="L7" s="188"/>
      <c r="M7" s="188"/>
      <c r="N7" s="188"/>
      <c r="O7" s="380"/>
      <c r="P7" s="381"/>
      <c r="Q7" s="347"/>
      <c r="R7" s="347"/>
      <c r="S7" s="189"/>
      <c r="T7" s="348"/>
      <c r="U7" s="349"/>
      <c r="V7" s="190"/>
      <c r="W7" s="193"/>
      <c r="X7" s="190"/>
      <c r="Y7" s="191"/>
      <c r="Z7" s="192"/>
      <c r="AA7" s="190"/>
      <c r="AB7" s="349"/>
      <c r="AC7" s="190"/>
      <c r="AD7" s="183"/>
      <c r="AE7" s="182"/>
      <c r="AF7" s="339"/>
      <c r="AG7" s="185"/>
      <c r="AH7" s="339"/>
      <c r="AI7" s="183"/>
      <c r="AJ7" s="183"/>
      <c r="AK7" s="185"/>
      <c r="AL7" s="180"/>
    </row>
    <row r="8" spans="1:38" ht="25.5" x14ac:dyDescent="0.25">
      <c r="A8" s="194">
        <v>1</v>
      </c>
      <c r="B8" s="195" t="s">
        <v>234</v>
      </c>
      <c r="C8" s="196" t="s">
        <v>235</v>
      </c>
      <c r="D8" s="234" t="s">
        <v>236</v>
      </c>
      <c r="E8" s="235" t="s">
        <v>237</v>
      </c>
      <c r="F8" s="196"/>
      <c r="G8" s="331" t="s">
        <v>166</v>
      </c>
      <c r="H8" s="214">
        <v>3750000</v>
      </c>
      <c r="I8" s="214"/>
      <c r="J8" s="588"/>
      <c r="K8" s="214"/>
      <c r="L8" s="588"/>
      <c r="M8" s="214"/>
      <c r="N8" s="588"/>
      <c r="O8" s="214"/>
      <c r="P8" s="214"/>
      <c r="Q8" s="332"/>
      <c r="R8" s="332"/>
      <c r="S8" s="332"/>
      <c r="T8" s="214"/>
      <c r="U8" s="349">
        <f t="shared" ref="U8:U31" si="0">SUM(H8:T8)</f>
        <v>3750000</v>
      </c>
      <c r="V8" s="190">
        <f t="shared" ref="V8:V32" si="1">U8*5%</f>
        <v>187500</v>
      </c>
      <c r="W8" s="193">
        <f t="shared" ref="W8:W20" si="2">IF(G8="TK/-",4500000,IF(G8="K/-",4875000,IF(G8="K/1",5250000,IF(G8="K/2",5625000,IF(G8="K/3",6000000,IF(G8="TK/1",4875000,IF(G8="TK/2",5250000,5625000)))))))*12</f>
        <v>72000000</v>
      </c>
      <c r="X8" s="190">
        <f t="shared" ref="X8:X21" si="3">IF(U8&gt;(V8+W8),ROUNDDOWN((U8-V8-W8),-3),0)</f>
        <v>0</v>
      </c>
      <c r="Y8" s="191">
        <f t="shared" ref="Y8:Y21" si="4">IF(X8&lt;=50000000,X8*0.05,IF(AND(X8&gt;50000000,X8&lt;=250000000),(X8-50000000)*0.15+2500000,IF(AND(X8&gt;250000000,X8&lt;=500000000),(X8-250000000)*0.25+32500000,IF(X8&gt;500000000,(X8-500000000)*0.3+95000000))))</f>
        <v>0</v>
      </c>
      <c r="Z8" s="192">
        <f t="shared" ref="Z8:Z31" si="5">IF(F8="",Y8*1.2,Y8)</f>
        <v>0</v>
      </c>
      <c r="AA8" s="190">
        <v>0</v>
      </c>
      <c r="AB8" s="349">
        <f t="shared" ref="AB8:AB21" si="6">Z8-AA8</f>
        <v>0</v>
      </c>
      <c r="AC8" s="190">
        <f t="shared" ref="AC8:AC21" si="7">U8-AB8</f>
        <v>3750000</v>
      </c>
      <c r="AD8" s="183"/>
      <c r="AE8" s="182"/>
      <c r="AF8" s="351"/>
      <c r="AG8" s="185"/>
      <c r="AH8" s="339"/>
      <c r="AI8" s="183"/>
      <c r="AJ8" s="183"/>
      <c r="AK8" s="185"/>
      <c r="AL8" s="180"/>
    </row>
    <row r="9" spans="1:38" ht="25.5" x14ac:dyDescent="0.25">
      <c r="A9" s="194">
        <v>2</v>
      </c>
      <c r="B9" s="195" t="s">
        <v>183</v>
      </c>
      <c r="C9" s="196" t="s">
        <v>184</v>
      </c>
      <c r="D9" s="234" t="s">
        <v>222</v>
      </c>
      <c r="E9" s="235" t="s">
        <v>223</v>
      </c>
      <c r="F9" s="197"/>
      <c r="G9" s="331" t="s">
        <v>165</v>
      </c>
      <c r="H9" s="214">
        <v>3500000</v>
      </c>
      <c r="I9" s="214"/>
      <c r="J9" s="588"/>
      <c r="K9" s="214"/>
      <c r="L9" s="588"/>
      <c r="M9" s="214"/>
      <c r="N9" s="588"/>
      <c r="O9" s="214"/>
      <c r="P9" s="214"/>
      <c r="Q9" s="332"/>
      <c r="R9" s="332"/>
      <c r="S9" s="332"/>
      <c r="T9" s="214"/>
      <c r="U9" s="349">
        <f t="shared" si="0"/>
        <v>3500000</v>
      </c>
      <c r="V9" s="190">
        <f t="shared" si="1"/>
        <v>175000</v>
      </c>
      <c r="W9" s="193">
        <f t="shared" si="2"/>
        <v>67500000</v>
      </c>
      <c r="X9" s="190">
        <f t="shared" si="3"/>
        <v>0</v>
      </c>
      <c r="Y9" s="191">
        <f t="shared" si="4"/>
        <v>0</v>
      </c>
      <c r="Z9" s="192">
        <f t="shared" si="5"/>
        <v>0</v>
      </c>
      <c r="AA9" s="190">
        <v>0</v>
      </c>
      <c r="AB9" s="349">
        <f t="shared" si="6"/>
        <v>0</v>
      </c>
      <c r="AC9" s="190">
        <f t="shared" si="7"/>
        <v>3500000</v>
      </c>
      <c r="AD9" s="183"/>
      <c r="AE9" s="182"/>
      <c r="AF9" s="339"/>
      <c r="AG9" s="185"/>
      <c r="AH9" s="339"/>
      <c r="AI9" s="183"/>
      <c r="AJ9" s="183"/>
      <c r="AK9" s="185"/>
      <c r="AL9" s="180"/>
    </row>
    <row r="10" spans="1:38" ht="25.5" x14ac:dyDescent="0.25">
      <c r="A10" s="194">
        <v>3</v>
      </c>
      <c r="B10" s="195" t="s">
        <v>185</v>
      </c>
      <c r="C10" s="196" t="s">
        <v>186</v>
      </c>
      <c r="D10" s="234" t="s">
        <v>222</v>
      </c>
      <c r="E10" s="235" t="s">
        <v>238</v>
      </c>
      <c r="F10" s="197"/>
      <c r="G10" s="331" t="s">
        <v>163</v>
      </c>
      <c r="H10" s="214">
        <v>3500000</v>
      </c>
      <c r="I10" s="214"/>
      <c r="J10" s="588"/>
      <c r="K10" s="214"/>
      <c r="L10" s="588"/>
      <c r="M10" s="214"/>
      <c r="N10" s="588"/>
      <c r="O10" s="214"/>
      <c r="P10" s="214"/>
      <c r="Q10" s="332"/>
      <c r="R10" s="332"/>
      <c r="S10" s="332"/>
      <c r="T10" s="214"/>
      <c r="U10" s="349">
        <f t="shared" si="0"/>
        <v>3500000</v>
      </c>
      <c r="V10" s="190">
        <f t="shared" si="1"/>
        <v>175000</v>
      </c>
      <c r="W10" s="193">
        <f t="shared" si="2"/>
        <v>58500000</v>
      </c>
      <c r="X10" s="190">
        <f t="shared" si="3"/>
        <v>0</v>
      </c>
      <c r="Y10" s="191">
        <f t="shared" si="4"/>
        <v>0</v>
      </c>
      <c r="Z10" s="192">
        <f t="shared" si="5"/>
        <v>0</v>
      </c>
      <c r="AA10" s="190">
        <v>0</v>
      </c>
      <c r="AB10" s="349">
        <f t="shared" si="6"/>
        <v>0</v>
      </c>
      <c r="AC10" s="190">
        <f t="shared" si="7"/>
        <v>3500000</v>
      </c>
      <c r="AD10" s="183"/>
      <c r="AE10" s="182"/>
      <c r="AF10" s="339"/>
      <c r="AG10" s="185"/>
      <c r="AH10" s="339"/>
      <c r="AI10" s="183"/>
      <c r="AJ10" s="183"/>
      <c r="AK10" s="185"/>
      <c r="AL10" s="180"/>
    </row>
    <row r="11" spans="1:38" ht="38.25" x14ac:dyDescent="0.25">
      <c r="A11" s="194">
        <v>4</v>
      </c>
      <c r="B11" s="195" t="s">
        <v>189</v>
      </c>
      <c r="C11" s="196" t="s">
        <v>190</v>
      </c>
      <c r="D11" s="234" t="s">
        <v>191</v>
      </c>
      <c r="E11" s="235" t="s">
        <v>311</v>
      </c>
      <c r="F11" s="196" t="s">
        <v>263</v>
      </c>
      <c r="G11" s="331" t="s">
        <v>166</v>
      </c>
      <c r="H11" s="214">
        <v>3750000</v>
      </c>
      <c r="I11" s="214"/>
      <c r="J11" s="589"/>
      <c r="K11" s="190"/>
      <c r="L11" s="589"/>
      <c r="M11" s="190"/>
      <c r="N11" s="589"/>
      <c r="O11" s="190"/>
      <c r="P11" s="190"/>
      <c r="Q11" s="332"/>
      <c r="R11" s="332"/>
      <c r="S11" s="332"/>
      <c r="T11" s="190"/>
      <c r="U11" s="349">
        <f>SUM(H11:T11)</f>
        <v>3750000</v>
      </c>
      <c r="V11" s="190">
        <f>U11*5%</f>
        <v>187500</v>
      </c>
      <c r="W11" s="193">
        <f>IF(G11="TK/-",4500000,IF(G11="K/-",4875000,IF(G11="K/1",5250000,IF(G11="K/2",5625000,IF(G11="K/3",6000000,IF(G11="TK/1",4875000,IF(G11="TK/2",5250000,5625000)))))))*12</f>
        <v>72000000</v>
      </c>
      <c r="X11" s="190">
        <f>IF(U11&gt;(V11+W11),ROUNDDOWN((U11-V11-W11),-3),0)</f>
        <v>0</v>
      </c>
      <c r="Y11" s="191">
        <f>IF(X11&lt;=50000000,X11*0.05,IF(AND(X11&gt;50000000,X11&lt;=250000000),(X11-50000000)*0.15+2500000,IF(AND(X11&gt;250000000,X11&lt;=500000000),(X11-250000000)*0.25+32500000,IF(X11&gt;500000000,(X11-500000000)*0.3+95000000))))</f>
        <v>0</v>
      </c>
      <c r="Z11" s="192">
        <f>IF(F11="",Y11*1.2,Y11)</f>
        <v>0</v>
      </c>
      <c r="AA11" s="190">
        <v>0</v>
      </c>
      <c r="AB11" s="349">
        <f>Z11-AA11</f>
        <v>0</v>
      </c>
      <c r="AC11" s="190">
        <f>U11-AB11</f>
        <v>3750000</v>
      </c>
      <c r="AD11" s="183"/>
      <c r="AE11" s="182"/>
      <c r="AF11" s="339"/>
      <c r="AG11" s="185"/>
      <c r="AH11" s="339"/>
      <c r="AI11" s="183"/>
      <c r="AJ11" s="183"/>
      <c r="AK11" s="185"/>
      <c r="AL11" s="180"/>
    </row>
    <row r="12" spans="1:38" ht="25.5" x14ac:dyDescent="0.25">
      <c r="A12" s="194">
        <v>5</v>
      </c>
      <c r="B12" s="195" t="s">
        <v>187</v>
      </c>
      <c r="C12" s="196" t="s">
        <v>188</v>
      </c>
      <c r="D12" s="234" t="s">
        <v>224</v>
      </c>
      <c r="E12" s="235" t="s">
        <v>225</v>
      </c>
      <c r="F12" s="197"/>
      <c r="G12" s="331" t="s">
        <v>163</v>
      </c>
      <c r="H12" s="190">
        <v>2100000</v>
      </c>
      <c r="I12" s="190"/>
      <c r="J12" s="588"/>
      <c r="K12" s="214"/>
      <c r="L12" s="588"/>
      <c r="M12" s="214"/>
      <c r="N12" s="588"/>
      <c r="O12" s="214"/>
      <c r="P12" s="214"/>
      <c r="Q12" s="333"/>
      <c r="R12" s="333"/>
      <c r="S12" s="333"/>
      <c r="T12" s="214"/>
      <c r="U12" s="349">
        <f t="shared" si="0"/>
        <v>2100000</v>
      </c>
      <c r="V12" s="190">
        <f t="shared" si="1"/>
        <v>105000</v>
      </c>
      <c r="W12" s="193">
        <f t="shared" si="2"/>
        <v>58500000</v>
      </c>
      <c r="X12" s="190">
        <f t="shared" si="3"/>
        <v>0</v>
      </c>
      <c r="Y12" s="191">
        <f t="shared" si="4"/>
        <v>0</v>
      </c>
      <c r="Z12" s="192">
        <f t="shared" si="5"/>
        <v>0</v>
      </c>
      <c r="AA12" s="190">
        <v>0</v>
      </c>
      <c r="AB12" s="349">
        <f t="shared" si="6"/>
        <v>0</v>
      </c>
      <c r="AC12" s="190">
        <f t="shared" si="7"/>
        <v>2100000</v>
      </c>
      <c r="AD12" s="183"/>
      <c r="AE12" s="182"/>
      <c r="AF12" s="339"/>
      <c r="AG12" s="185"/>
      <c r="AH12" s="339"/>
      <c r="AI12" s="183"/>
      <c r="AJ12" s="183"/>
      <c r="AK12" s="185"/>
      <c r="AL12" s="180"/>
    </row>
    <row r="13" spans="1:38" ht="25.5" x14ac:dyDescent="0.25">
      <c r="A13" s="194">
        <v>6</v>
      </c>
      <c r="B13" s="195" t="s">
        <v>239</v>
      </c>
      <c r="C13" s="196" t="s">
        <v>240</v>
      </c>
      <c r="D13" s="234" t="s">
        <v>241</v>
      </c>
      <c r="E13" s="235" t="s">
        <v>242</v>
      </c>
      <c r="F13" s="197"/>
      <c r="G13" s="331" t="s">
        <v>165</v>
      </c>
      <c r="H13" s="214">
        <v>1600000</v>
      </c>
      <c r="I13" s="214"/>
      <c r="J13" s="214"/>
      <c r="K13" s="214"/>
      <c r="L13" s="214"/>
      <c r="M13" s="214"/>
      <c r="N13" s="588"/>
      <c r="O13" s="214"/>
      <c r="P13" s="214"/>
      <c r="Q13" s="332"/>
      <c r="R13" s="332"/>
      <c r="S13" s="332"/>
      <c r="T13" s="214"/>
      <c r="U13" s="373">
        <f t="shared" ref="U13:U17" si="8">SUM(H13:T13)</f>
        <v>1600000</v>
      </c>
      <c r="V13" s="190">
        <f t="shared" ref="V13:V17" si="9">U13*5%</f>
        <v>80000</v>
      </c>
      <c r="W13" s="193">
        <f>IF(G13="TK/-",4500000,IF(G13="K/-",4875000,IF(G13="K/1",5250000,IF(G13="K/2",5625000,IF(G13="K/3",6000000,IF(G13="TK/1",4875000,IF(G13="TK/2",5250000,5625000)))))))*12</f>
        <v>67500000</v>
      </c>
      <c r="X13" s="190">
        <f t="shared" ref="X13:X17" si="10">IF(U13&gt;(V13+W13),ROUNDDOWN((U13-V13-W13),-3),0)</f>
        <v>0</v>
      </c>
      <c r="Y13" s="191">
        <f t="shared" ref="Y13:Y17" si="11">IF(X13&lt;=50000000,X13*0.05,IF(AND(X13&gt;50000000,X13&lt;=250000000),(X13-50000000)*0.15+2500000,IF(AND(X13&gt;250000000,X13&lt;=500000000),(X13-250000000)*0.25+32500000,IF(X13&gt;500000000,(X13-500000000)*0.3+95000000))))</f>
        <v>0</v>
      </c>
      <c r="Z13" s="192">
        <f t="shared" ref="Z13:Z17" si="12">IF(F13="",Y13*1.2,Y13)</f>
        <v>0</v>
      </c>
      <c r="AA13" s="190">
        <v>0</v>
      </c>
      <c r="AB13" s="373">
        <f t="shared" ref="AB13:AB17" si="13">Z13-AA13</f>
        <v>0</v>
      </c>
      <c r="AC13" s="190">
        <f t="shared" ref="AC13:AC17" si="14">U13-AB13</f>
        <v>1600000</v>
      </c>
      <c r="AD13" s="183"/>
      <c r="AE13" s="182"/>
      <c r="AF13" s="183"/>
      <c r="AG13" s="185"/>
      <c r="AI13" s="183"/>
      <c r="AJ13" s="183"/>
      <c r="AK13" s="185"/>
      <c r="AL13" s="180"/>
    </row>
    <row r="14" spans="1:38" ht="25.5" x14ac:dyDescent="0.25">
      <c r="A14" s="194">
        <v>7</v>
      </c>
      <c r="B14" s="195" t="s">
        <v>243</v>
      </c>
      <c r="C14" s="196" t="s">
        <v>244</v>
      </c>
      <c r="D14" s="234" t="s">
        <v>241</v>
      </c>
      <c r="E14" s="235" t="s">
        <v>245</v>
      </c>
      <c r="F14" s="197"/>
      <c r="G14" s="331" t="s">
        <v>164</v>
      </c>
      <c r="H14" s="214">
        <v>1500000</v>
      </c>
      <c r="I14" s="214"/>
      <c r="J14" s="214"/>
      <c r="K14" s="214"/>
      <c r="L14" s="214"/>
      <c r="M14" s="214"/>
      <c r="N14" s="588"/>
      <c r="O14" s="214"/>
      <c r="P14" s="214"/>
      <c r="Q14" s="332"/>
      <c r="R14" s="332"/>
      <c r="S14" s="332"/>
      <c r="T14" s="214"/>
      <c r="U14" s="349">
        <f t="shared" si="8"/>
        <v>1500000</v>
      </c>
      <c r="V14" s="190">
        <f t="shared" si="9"/>
        <v>75000</v>
      </c>
      <c r="W14" s="193">
        <f>IF(G14="TK/-",4500000,IF(G14="K/-",4875000,IF(G14="K/1",5250000,IF(G14="K/2",5625000,IF(G14="K/3",6000000,IF(G14="TK/1",4875000,IF(G14="TK/2",5250000,5625000)))))))*12</f>
        <v>63000000</v>
      </c>
      <c r="X14" s="190">
        <f t="shared" si="10"/>
        <v>0</v>
      </c>
      <c r="Y14" s="191">
        <f t="shared" si="11"/>
        <v>0</v>
      </c>
      <c r="Z14" s="192">
        <f t="shared" si="12"/>
        <v>0</v>
      </c>
      <c r="AA14" s="190">
        <v>0</v>
      </c>
      <c r="AB14" s="349">
        <f t="shared" si="13"/>
        <v>0</v>
      </c>
      <c r="AC14" s="190">
        <f t="shared" si="14"/>
        <v>1500000</v>
      </c>
      <c r="AD14" s="183"/>
      <c r="AE14" s="182"/>
      <c r="AF14" s="339"/>
      <c r="AG14" s="185"/>
      <c r="AH14" s="339"/>
      <c r="AI14" s="183"/>
      <c r="AJ14" s="183"/>
      <c r="AK14" s="185"/>
      <c r="AL14" s="180"/>
    </row>
    <row r="15" spans="1:38" x14ac:dyDescent="0.25">
      <c r="A15" s="194">
        <v>8</v>
      </c>
      <c r="B15" s="195" t="s">
        <v>405</v>
      </c>
      <c r="C15" s="196"/>
      <c r="D15" s="234" t="s">
        <v>404</v>
      </c>
      <c r="E15" s="235"/>
      <c r="F15" s="197"/>
      <c r="G15" s="350" t="s">
        <v>165</v>
      </c>
      <c r="H15" s="214">
        <v>1100000</v>
      </c>
      <c r="I15" s="214"/>
      <c r="J15" s="214"/>
      <c r="K15" s="214"/>
      <c r="L15" s="214"/>
      <c r="M15" s="214"/>
      <c r="N15" s="588"/>
      <c r="O15" s="214"/>
      <c r="P15" s="214"/>
      <c r="Q15" s="214"/>
      <c r="R15" s="214"/>
      <c r="S15" s="214"/>
      <c r="T15" s="214"/>
      <c r="U15" s="349">
        <f t="shared" si="8"/>
        <v>1100000</v>
      </c>
      <c r="V15" s="190">
        <f t="shared" si="9"/>
        <v>55000</v>
      </c>
      <c r="W15" s="190">
        <f>IF(G15="TK/-",3000000,IF(G15="K/-",3250000,IF(G15="K/1",3500000,IF(G15="K/2",3750000,IF(G15="K/3",4000000,IF(G15="TK/1",3250000,IF(G15="TK/2",3500000,3750000)))))))*12</f>
        <v>45000000</v>
      </c>
      <c r="X15" s="190">
        <f t="shared" si="10"/>
        <v>0</v>
      </c>
      <c r="Y15" s="191">
        <f t="shared" si="11"/>
        <v>0</v>
      </c>
      <c r="Z15" s="192">
        <f t="shared" si="12"/>
        <v>0</v>
      </c>
      <c r="AA15" s="190">
        <v>0</v>
      </c>
      <c r="AB15" s="349">
        <f t="shared" si="13"/>
        <v>0</v>
      </c>
      <c r="AC15" s="190">
        <f t="shared" si="14"/>
        <v>1100000</v>
      </c>
      <c r="AD15" s="183"/>
      <c r="AE15" s="182"/>
      <c r="AF15" s="352"/>
      <c r="AG15" s="198"/>
      <c r="AH15" s="339"/>
      <c r="AI15" s="183"/>
      <c r="AJ15" s="183"/>
      <c r="AK15" s="185"/>
      <c r="AL15" s="180"/>
    </row>
    <row r="16" spans="1:38" ht="25.5" x14ac:dyDescent="0.25">
      <c r="A16" s="194">
        <v>9</v>
      </c>
      <c r="B16" s="195" t="s">
        <v>246</v>
      </c>
      <c r="C16" s="196" t="s">
        <v>247</v>
      </c>
      <c r="D16" s="234" t="s">
        <v>192</v>
      </c>
      <c r="E16" s="235" t="s">
        <v>248</v>
      </c>
      <c r="F16" s="197"/>
      <c r="G16" s="331" t="s">
        <v>164</v>
      </c>
      <c r="H16" s="214">
        <v>2100000</v>
      </c>
      <c r="I16" s="214"/>
      <c r="J16" s="214"/>
      <c r="K16" s="214"/>
      <c r="L16" s="214"/>
      <c r="M16" s="214"/>
      <c r="N16" s="588"/>
      <c r="O16" s="214"/>
      <c r="P16" s="214"/>
      <c r="Q16" s="332"/>
      <c r="R16" s="332"/>
      <c r="S16" s="332"/>
      <c r="T16" s="214"/>
      <c r="U16" s="373">
        <f t="shared" si="8"/>
        <v>2100000</v>
      </c>
      <c r="V16" s="190">
        <f t="shared" si="9"/>
        <v>105000</v>
      </c>
      <c r="W16" s="193">
        <f>IF(G16="TK/-",4500000,IF(G16="K/-",4875000,IF(G16="K/1",5250000,IF(G16="K/2",5625000,IF(G16="K/3",6000000,IF(G16="TK/1",4875000,IF(G16="TK/2",5250000,5625000)))))))*12</f>
        <v>63000000</v>
      </c>
      <c r="X16" s="190">
        <f t="shared" si="10"/>
        <v>0</v>
      </c>
      <c r="Y16" s="191">
        <f t="shared" si="11"/>
        <v>0</v>
      </c>
      <c r="Z16" s="192">
        <f t="shared" si="12"/>
        <v>0</v>
      </c>
      <c r="AA16" s="190">
        <v>0</v>
      </c>
      <c r="AB16" s="373">
        <f t="shared" si="13"/>
        <v>0</v>
      </c>
      <c r="AC16" s="190">
        <f t="shared" si="14"/>
        <v>2100000</v>
      </c>
      <c r="AD16" s="183"/>
      <c r="AE16" s="182"/>
      <c r="AF16" s="183"/>
      <c r="AG16" s="185"/>
      <c r="AI16" s="183"/>
      <c r="AJ16" s="183"/>
      <c r="AK16" s="185"/>
      <c r="AL16" s="180"/>
    </row>
    <row r="17" spans="1:38" ht="25.5" x14ac:dyDescent="0.25">
      <c r="A17" s="194">
        <v>10</v>
      </c>
      <c r="B17" s="195" t="s">
        <v>249</v>
      </c>
      <c r="C17" s="196" t="s">
        <v>250</v>
      </c>
      <c r="D17" s="234" t="s">
        <v>251</v>
      </c>
      <c r="E17" s="235" t="s">
        <v>252</v>
      </c>
      <c r="F17" s="197"/>
      <c r="G17" s="331" t="s">
        <v>165</v>
      </c>
      <c r="H17" s="214">
        <f>(110000*12)+((110000*12)-10000)</f>
        <v>2630000</v>
      </c>
      <c r="I17" s="214"/>
      <c r="J17" s="588"/>
      <c r="K17" s="214"/>
      <c r="L17" s="588"/>
      <c r="M17" s="214"/>
      <c r="N17" s="588"/>
      <c r="O17" s="214"/>
      <c r="P17" s="214"/>
      <c r="Q17" s="332"/>
      <c r="R17" s="332"/>
      <c r="S17" s="332"/>
      <c r="T17" s="214"/>
      <c r="U17" s="349">
        <f t="shared" si="8"/>
        <v>2630000</v>
      </c>
      <c r="V17" s="190">
        <f t="shared" si="9"/>
        <v>131500</v>
      </c>
      <c r="W17" s="193">
        <f>IF(G17="TK/-",4500000,IF(G17="K/-",4875000,IF(G17="K/1",5250000,IF(G17="K/2",5625000,IF(G17="K/3",6000000,IF(G17="TK/1",4875000,IF(G17="TK/2",5250000,5625000)))))))*12</f>
        <v>67500000</v>
      </c>
      <c r="X17" s="190">
        <f t="shared" si="10"/>
        <v>0</v>
      </c>
      <c r="Y17" s="191">
        <f t="shared" si="11"/>
        <v>0</v>
      </c>
      <c r="Z17" s="192">
        <f t="shared" si="12"/>
        <v>0</v>
      </c>
      <c r="AA17" s="190">
        <v>0</v>
      </c>
      <c r="AB17" s="349">
        <f t="shared" si="13"/>
        <v>0</v>
      </c>
      <c r="AC17" s="190">
        <f t="shared" si="14"/>
        <v>2630000</v>
      </c>
      <c r="AD17" s="183"/>
      <c r="AE17" s="182"/>
      <c r="AF17" s="339"/>
      <c r="AG17" s="185"/>
      <c r="AH17" s="339"/>
      <c r="AI17" s="183"/>
      <c r="AJ17" s="183"/>
      <c r="AK17" s="185"/>
      <c r="AL17" s="180"/>
    </row>
    <row r="18" spans="1:38" ht="25.5" x14ac:dyDescent="0.25">
      <c r="A18" s="194">
        <v>11</v>
      </c>
      <c r="B18" s="195" t="s">
        <v>254</v>
      </c>
      <c r="C18" s="196" t="s">
        <v>255</v>
      </c>
      <c r="D18" s="234" t="s">
        <v>253</v>
      </c>
      <c r="E18" s="235" t="s">
        <v>256</v>
      </c>
      <c r="F18" s="197"/>
      <c r="G18" s="331" t="s">
        <v>165</v>
      </c>
      <c r="H18" s="214">
        <f>(110000*12)+(110000*12)</f>
        <v>2640000</v>
      </c>
      <c r="I18" s="214"/>
      <c r="J18" s="588"/>
      <c r="K18" s="214"/>
      <c r="L18" s="588"/>
      <c r="M18" s="214"/>
      <c r="N18" s="588"/>
      <c r="O18" s="214"/>
      <c r="P18" s="214"/>
      <c r="Q18" s="332"/>
      <c r="R18" s="332"/>
      <c r="S18" s="332"/>
      <c r="T18" s="214"/>
      <c r="U18" s="349">
        <f t="shared" si="0"/>
        <v>2640000</v>
      </c>
      <c r="V18" s="190">
        <f t="shared" si="1"/>
        <v>132000</v>
      </c>
      <c r="W18" s="193">
        <f t="shared" si="2"/>
        <v>67500000</v>
      </c>
      <c r="X18" s="190">
        <f t="shared" si="3"/>
        <v>0</v>
      </c>
      <c r="Y18" s="191">
        <f t="shared" si="4"/>
        <v>0</v>
      </c>
      <c r="Z18" s="192">
        <f t="shared" si="5"/>
        <v>0</v>
      </c>
      <c r="AA18" s="190">
        <v>0</v>
      </c>
      <c r="AB18" s="349">
        <f t="shared" si="6"/>
        <v>0</v>
      </c>
      <c r="AC18" s="190">
        <f t="shared" si="7"/>
        <v>2640000</v>
      </c>
      <c r="AD18" s="183"/>
      <c r="AE18" s="182"/>
      <c r="AF18" s="339"/>
      <c r="AG18" s="185"/>
      <c r="AH18" s="339"/>
      <c r="AI18" s="183"/>
      <c r="AJ18" s="183"/>
      <c r="AK18" s="185"/>
      <c r="AL18" s="180"/>
    </row>
    <row r="19" spans="1:38" x14ac:dyDescent="0.25">
      <c r="A19" s="194">
        <v>12</v>
      </c>
      <c r="B19" s="195" t="s">
        <v>257</v>
      </c>
      <c r="C19" s="196" t="s">
        <v>258</v>
      </c>
      <c r="D19" s="234" t="s">
        <v>253</v>
      </c>
      <c r="E19" s="235" t="s">
        <v>259</v>
      </c>
      <c r="F19" s="197"/>
      <c r="G19" s="331" t="s">
        <v>164</v>
      </c>
      <c r="H19" s="214">
        <f t="shared" ref="H19:H21" si="15">(110000*12)+(110000*12)</f>
        <v>2640000</v>
      </c>
      <c r="I19" s="214"/>
      <c r="J19" s="588"/>
      <c r="K19" s="214"/>
      <c r="L19" s="588"/>
      <c r="M19" s="214"/>
      <c r="N19" s="588"/>
      <c r="O19" s="214"/>
      <c r="P19" s="214"/>
      <c r="Q19" s="332"/>
      <c r="R19" s="332"/>
      <c r="S19" s="332"/>
      <c r="T19" s="214"/>
      <c r="U19" s="349">
        <f t="shared" si="0"/>
        <v>2640000</v>
      </c>
      <c r="V19" s="190">
        <f t="shared" si="1"/>
        <v>132000</v>
      </c>
      <c r="W19" s="193">
        <f t="shared" si="2"/>
        <v>63000000</v>
      </c>
      <c r="X19" s="190">
        <f t="shared" si="3"/>
        <v>0</v>
      </c>
      <c r="Y19" s="191">
        <f t="shared" si="4"/>
        <v>0</v>
      </c>
      <c r="Z19" s="192">
        <f t="shared" si="5"/>
        <v>0</v>
      </c>
      <c r="AA19" s="190">
        <v>0</v>
      </c>
      <c r="AB19" s="349">
        <f t="shared" si="6"/>
        <v>0</v>
      </c>
      <c r="AC19" s="190">
        <f t="shared" si="7"/>
        <v>2640000</v>
      </c>
      <c r="AD19" s="183"/>
      <c r="AE19" s="182"/>
      <c r="AF19" s="339"/>
      <c r="AG19" s="185"/>
      <c r="AH19" s="339"/>
      <c r="AI19" s="183"/>
      <c r="AJ19" s="183"/>
      <c r="AK19" s="185"/>
      <c r="AL19" s="180"/>
    </row>
    <row r="20" spans="1:38" x14ac:dyDescent="0.25">
      <c r="A20" s="194">
        <v>13</v>
      </c>
      <c r="B20" s="195" t="s">
        <v>260</v>
      </c>
      <c r="C20" s="196" t="s">
        <v>261</v>
      </c>
      <c r="D20" s="234" t="s">
        <v>251</v>
      </c>
      <c r="E20" s="235" t="s">
        <v>262</v>
      </c>
      <c r="F20" s="197"/>
      <c r="G20" s="331" t="s">
        <v>165</v>
      </c>
      <c r="H20" s="214">
        <f t="shared" si="15"/>
        <v>2640000</v>
      </c>
      <c r="I20" s="214"/>
      <c r="J20" s="588"/>
      <c r="K20" s="214"/>
      <c r="L20" s="588"/>
      <c r="M20" s="214"/>
      <c r="N20" s="588"/>
      <c r="O20" s="214"/>
      <c r="P20" s="214"/>
      <c r="Q20" s="332"/>
      <c r="R20" s="332"/>
      <c r="S20" s="332"/>
      <c r="T20" s="214"/>
      <c r="U20" s="373">
        <f t="shared" si="0"/>
        <v>2640000</v>
      </c>
      <c r="V20" s="190">
        <f t="shared" si="1"/>
        <v>132000</v>
      </c>
      <c r="W20" s="193">
        <f t="shared" si="2"/>
        <v>67500000</v>
      </c>
      <c r="X20" s="190">
        <f t="shared" si="3"/>
        <v>0</v>
      </c>
      <c r="Y20" s="191">
        <f t="shared" si="4"/>
        <v>0</v>
      </c>
      <c r="Z20" s="192">
        <f t="shared" si="5"/>
        <v>0</v>
      </c>
      <c r="AA20" s="190">
        <v>0</v>
      </c>
      <c r="AB20" s="373">
        <f t="shared" si="6"/>
        <v>0</v>
      </c>
      <c r="AC20" s="190">
        <f t="shared" si="7"/>
        <v>2640000</v>
      </c>
      <c r="AD20" s="183"/>
      <c r="AE20" s="182"/>
      <c r="AF20" s="183"/>
      <c r="AG20" s="185"/>
      <c r="AI20" s="183"/>
      <c r="AJ20" s="183"/>
      <c r="AK20" s="185"/>
      <c r="AL20" s="180"/>
    </row>
    <row r="21" spans="1:38" x14ac:dyDescent="0.25">
      <c r="A21" s="194">
        <v>14</v>
      </c>
      <c r="B21" s="195" t="s">
        <v>403</v>
      </c>
      <c r="C21" s="196"/>
      <c r="D21" s="234" t="s">
        <v>192</v>
      </c>
      <c r="E21" s="235"/>
      <c r="F21" s="197"/>
      <c r="G21" s="350" t="s">
        <v>162</v>
      </c>
      <c r="H21" s="214">
        <f t="shared" si="15"/>
        <v>2640000</v>
      </c>
      <c r="I21" s="214"/>
      <c r="J21" s="588"/>
      <c r="K21" s="214"/>
      <c r="L21" s="588"/>
      <c r="M21" s="214"/>
      <c r="N21" s="588"/>
      <c r="O21" s="214"/>
      <c r="P21" s="214"/>
      <c r="Q21" s="214"/>
      <c r="R21" s="214"/>
      <c r="S21" s="191"/>
      <c r="T21" s="214"/>
      <c r="U21" s="373">
        <f t="shared" si="0"/>
        <v>2640000</v>
      </c>
      <c r="V21" s="190">
        <f t="shared" si="1"/>
        <v>132000</v>
      </c>
      <c r="W21" s="190">
        <f t="shared" ref="W21:W31" si="16">IF(G21="TK/-",3000000,IF(G21="K/-",3250000,IF(G21="K/1",3500000,IF(G21="K/2",3750000,IF(G21="K/3",4000000,IF(G21="TK/1",3250000,IF(G21="TK/2",3500000,3750000)))))))*12</f>
        <v>36000000</v>
      </c>
      <c r="X21" s="190">
        <f t="shared" si="3"/>
        <v>0</v>
      </c>
      <c r="Y21" s="191">
        <f t="shared" si="4"/>
        <v>0</v>
      </c>
      <c r="Z21" s="192">
        <f t="shared" si="5"/>
        <v>0</v>
      </c>
      <c r="AA21" s="190">
        <v>0</v>
      </c>
      <c r="AB21" s="373">
        <f t="shared" si="6"/>
        <v>0</v>
      </c>
      <c r="AC21" s="190">
        <f t="shared" si="7"/>
        <v>2640000</v>
      </c>
      <c r="AD21" s="183"/>
      <c r="AE21" s="182"/>
      <c r="AF21" s="183"/>
      <c r="AG21" s="185"/>
      <c r="AI21" s="183"/>
      <c r="AJ21" s="183"/>
      <c r="AK21" s="185"/>
      <c r="AL21" s="180"/>
    </row>
    <row r="22" spans="1:38" x14ac:dyDescent="0.25">
      <c r="A22" s="194">
        <v>15</v>
      </c>
      <c r="B22" s="195"/>
      <c r="C22" s="196"/>
      <c r="D22" s="234"/>
      <c r="E22" s="235"/>
      <c r="F22" s="197"/>
      <c r="G22" s="350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190"/>
      <c r="U22" s="349">
        <f t="shared" si="0"/>
        <v>0</v>
      </c>
      <c r="V22" s="190">
        <f t="shared" si="1"/>
        <v>0</v>
      </c>
      <c r="W22" s="190">
        <f t="shared" si="16"/>
        <v>45000000</v>
      </c>
      <c r="X22" s="190">
        <f>IF(U22&gt;(V22+W22),ROUNDDOWN((U22-V22-W22),-3),0)</f>
        <v>0</v>
      </c>
      <c r="Y22" s="191">
        <f>IF(X22&lt;=50000000,X22*0.05,IF(AND(X22&gt;50000000,X22&lt;=250000000),(X22-50000000)*0.15+2500000,IF(AND(X22&gt;250000000,X22&lt;=500000000),(X22-250000000)*0.25+32500000,IF(X22&gt;500000000,(X22-500000000)*0.3+95000000))))</f>
        <v>0</v>
      </c>
      <c r="Z22" s="192">
        <f t="shared" si="5"/>
        <v>0</v>
      </c>
      <c r="AA22" s="190">
        <v>0</v>
      </c>
      <c r="AB22" s="349">
        <f>Z22-AA22</f>
        <v>0</v>
      </c>
      <c r="AC22" s="190">
        <f>U22-AB22</f>
        <v>0</v>
      </c>
      <c r="AD22" s="183"/>
      <c r="AE22" s="182"/>
      <c r="AF22" s="352"/>
      <c r="AG22" s="198"/>
      <c r="AH22" s="339"/>
      <c r="AI22" s="183"/>
      <c r="AJ22" s="183"/>
      <c r="AK22" s="185"/>
      <c r="AL22" s="180"/>
    </row>
    <row r="23" spans="1:38" x14ac:dyDescent="0.25">
      <c r="A23" s="194">
        <v>16</v>
      </c>
      <c r="B23" s="195"/>
      <c r="C23" s="196"/>
      <c r="D23" s="234"/>
      <c r="E23" s="235"/>
      <c r="F23" s="197"/>
      <c r="G23" s="350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190"/>
      <c r="U23" s="349">
        <f t="shared" si="0"/>
        <v>0</v>
      </c>
      <c r="V23" s="190">
        <f t="shared" si="1"/>
        <v>0</v>
      </c>
      <c r="W23" s="190">
        <f t="shared" si="16"/>
        <v>45000000</v>
      </c>
      <c r="X23" s="190">
        <f>IF(U23&gt;(V23+W23),ROUNDDOWN((U23-V23-W23),-3),0)</f>
        <v>0</v>
      </c>
      <c r="Y23" s="191">
        <f>IF(X23&lt;=50000000,X23*0.05,IF(AND(X23&gt;50000000,X23&lt;=250000000),(X23-50000000)*0.15+2500000,IF(AND(X23&gt;250000000,X23&lt;=500000000),(X23-250000000)*0.25+32500000,IF(X23&gt;500000000,(X23-500000000)*0.3+95000000))))</f>
        <v>0</v>
      </c>
      <c r="Z23" s="192">
        <f t="shared" si="5"/>
        <v>0</v>
      </c>
      <c r="AA23" s="190">
        <v>0</v>
      </c>
      <c r="AB23" s="349">
        <f>Z23-AA23</f>
        <v>0</v>
      </c>
      <c r="AC23" s="190">
        <f>U23-AB23</f>
        <v>0</v>
      </c>
      <c r="AD23" s="183"/>
      <c r="AE23" s="199"/>
      <c r="AF23" s="339"/>
      <c r="AG23" s="185"/>
      <c r="AH23" s="339"/>
      <c r="AI23" s="183"/>
      <c r="AJ23" s="183"/>
      <c r="AK23" s="185"/>
      <c r="AL23" s="180"/>
    </row>
    <row r="24" spans="1:38" x14ac:dyDescent="0.25">
      <c r="A24" s="194">
        <v>17</v>
      </c>
      <c r="B24" s="195"/>
      <c r="C24" s="196"/>
      <c r="D24" s="234"/>
      <c r="E24" s="235"/>
      <c r="F24" s="197"/>
      <c r="G24" s="174"/>
      <c r="H24" s="214"/>
      <c r="I24" s="174"/>
      <c r="J24" s="174"/>
      <c r="K24" s="174"/>
      <c r="L24" s="174"/>
      <c r="M24" s="174"/>
      <c r="N24" s="174"/>
      <c r="O24" s="174"/>
      <c r="P24" s="214"/>
      <c r="Q24" s="214"/>
      <c r="R24" s="214"/>
      <c r="S24" s="353"/>
      <c r="T24" s="190"/>
      <c r="U24" s="349">
        <f t="shared" si="0"/>
        <v>0</v>
      </c>
      <c r="V24" s="190">
        <f t="shared" si="1"/>
        <v>0</v>
      </c>
      <c r="W24" s="190">
        <f t="shared" si="16"/>
        <v>45000000</v>
      </c>
      <c r="X24" s="190">
        <f t="shared" ref="X24:X31" si="17">IF(U24&gt;(V24+W24),ROUNDDOWN((U24-V24-W24),-3),0)</f>
        <v>0</v>
      </c>
      <c r="Y24" s="191">
        <f t="shared" ref="Y24:Y31" si="18">IF(X24&lt;=50000000,X24*0.05,IF(AND(X24&gt;50000000,X24&lt;=250000000),(X24-50000000)*0.15+2500000,IF(AND(X24&gt;250000000,X24&lt;=500000000),(X24-250000000)*0.25+32500000,IF(X24&gt;500000000,(X24-500000000)*0.3+95000000))))</f>
        <v>0</v>
      </c>
      <c r="Z24" s="192">
        <f t="shared" si="5"/>
        <v>0</v>
      </c>
      <c r="AA24" s="190">
        <v>0</v>
      </c>
      <c r="AB24" s="349">
        <f t="shared" ref="AB24:AB31" si="19">Z24-AA24</f>
        <v>0</v>
      </c>
      <c r="AC24" s="190">
        <f t="shared" ref="AC24:AC31" si="20">U24-AB24</f>
        <v>0</v>
      </c>
      <c r="AH24" s="184"/>
    </row>
    <row r="25" spans="1:38" x14ac:dyDescent="0.25">
      <c r="A25" s="194">
        <v>18</v>
      </c>
      <c r="B25" s="195"/>
      <c r="C25" s="196"/>
      <c r="D25" s="234"/>
      <c r="E25" s="235"/>
      <c r="F25" s="197"/>
      <c r="G25" s="174"/>
      <c r="H25" s="214"/>
      <c r="I25" s="174"/>
      <c r="J25" s="174"/>
      <c r="K25" s="174"/>
      <c r="L25" s="174"/>
      <c r="M25" s="174"/>
      <c r="N25" s="174"/>
      <c r="O25" s="174"/>
      <c r="P25" s="214"/>
      <c r="Q25" s="214"/>
      <c r="R25" s="214"/>
      <c r="S25" s="353"/>
      <c r="T25" s="190"/>
      <c r="U25" s="349">
        <f t="shared" si="0"/>
        <v>0</v>
      </c>
      <c r="V25" s="190">
        <f t="shared" si="1"/>
        <v>0</v>
      </c>
      <c r="W25" s="190">
        <f t="shared" si="16"/>
        <v>45000000</v>
      </c>
      <c r="X25" s="190">
        <f t="shared" si="17"/>
        <v>0</v>
      </c>
      <c r="Y25" s="191">
        <f t="shared" si="18"/>
        <v>0</v>
      </c>
      <c r="Z25" s="192">
        <f t="shared" si="5"/>
        <v>0</v>
      </c>
      <c r="AA25" s="190">
        <v>0</v>
      </c>
      <c r="AB25" s="349">
        <f t="shared" si="19"/>
        <v>0</v>
      </c>
      <c r="AC25" s="190">
        <f t="shared" si="20"/>
        <v>0</v>
      </c>
      <c r="AH25" s="184"/>
    </row>
    <row r="26" spans="1:38" x14ac:dyDescent="0.25">
      <c r="A26" s="194">
        <v>19</v>
      </c>
      <c r="B26" s="195"/>
      <c r="C26" s="196"/>
      <c r="D26" s="234"/>
      <c r="E26" s="235"/>
      <c r="F26" s="197"/>
      <c r="G26" s="174"/>
      <c r="H26" s="174"/>
      <c r="I26" s="174"/>
      <c r="J26" s="174"/>
      <c r="K26" s="188"/>
      <c r="L26" s="188"/>
      <c r="M26" s="188"/>
      <c r="N26" s="188"/>
      <c r="O26" s="353"/>
      <c r="P26" s="353"/>
      <c r="Q26" s="214"/>
      <c r="R26" s="214"/>
      <c r="S26" s="353"/>
      <c r="T26" s="190"/>
      <c r="U26" s="349">
        <f t="shared" si="0"/>
        <v>0</v>
      </c>
      <c r="V26" s="190">
        <f t="shared" si="1"/>
        <v>0</v>
      </c>
      <c r="W26" s="190">
        <f t="shared" si="16"/>
        <v>45000000</v>
      </c>
      <c r="X26" s="190">
        <f t="shared" si="17"/>
        <v>0</v>
      </c>
      <c r="Y26" s="191">
        <f t="shared" si="18"/>
        <v>0</v>
      </c>
      <c r="Z26" s="192">
        <f t="shared" si="5"/>
        <v>0</v>
      </c>
      <c r="AA26" s="190">
        <v>0</v>
      </c>
      <c r="AB26" s="349">
        <f t="shared" si="19"/>
        <v>0</v>
      </c>
      <c r="AC26" s="190">
        <f t="shared" si="20"/>
        <v>0</v>
      </c>
      <c r="AH26" s="184"/>
    </row>
    <row r="27" spans="1:38" x14ac:dyDescent="0.25">
      <c r="A27" s="194">
        <v>20</v>
      </c>
      <c r="B27" s="195"/>
      <c r="C27" s="197"/>
      <c r="D27" s="234"/>
      <c r="E27" s="195"/>
      <c r="F27" s="197"/>
      <c r="G27" s="174"/>
      <c r="H27" s="174"/>
      <c r="I27" s="174"/>
      <c r="J27" s="174"/>
      <c r="K27" s="188"/>
      <c r="L27" s="188"/>
      <c r="M27" s="188"/>
      <c r="N27" s="188"/>
      <c r="O27" s="353"/>
      <c r="P27" s="353"/>
      <c r="Q27" s="353"/>
      <c r="R27" s="353"/>
      <c r="S27" s="353"/>
      <c r="T27" s="190"/>
      <c r="U27" s="349">
        <f t="shared" si="0"/>
        <v>0</v>
      </c>
      <c r="V27" s="190">
        <f t="shared" si="1"/>
        <v>0</v>
      </c>
      <c r="W27" s="190">
        <f t="shared" si="16"/>
        <v>45000000</v>
      </c>
      <c r="X27" s="190">
        <f t="shared" si="17"/>
        <v>0</v>
      </c>
      <c r="Y27" s="191">
        <f t="shared" si="18"/>
        <v>0</v>
      </c>
      <c r="Z27" s="192">
        <f t="shared" si="5"/>
        <v>0</v>
      </c>
      <c r="AA27" s="190">
        <v>0</v>
      </c>
      <c r="AB27" s="349">
        <f t="shared" si="19"/>
        <v>0</v>
      </c>
      <c r="AC27" s="190">
        <f t="shared" si="20"/>
        <v>0</v>
      </c>
      <c r="AH27" s="184"/>
    </row>
    <row r="28" spans="1:38" x14ac:dyDescent="0.25">
      <c r="A28" s="194">
        <v>21</v>
      </c>
      <c r="B28" s="195"/>
      <c r="C28" s="197"/>
      <c r="D28" s="234"/>
      <c r="E28" s="195"/>
      <c r="F28" s="197"/>
      <c r="G28" s="174"/>
      <c r="H28" s="174"/>
      <c r="I28" s="174"/>
      <c r="J28" s="174"/>
      <c r="K28" s="188"/>
      <c r="L28" s="188"/>
      <c r="M28" s="188"/>
      <c r="N28" s="188"/>
      <c r="O28" s="353"/>
      <c r="P28" s="353"/>
      <c r="Q28" s="353"/>
      <c r="R28" s="353"/>
      <c r="S28" s="353"/>
      <c r="T28" s="190"/>
      <c r="U28" s="349">
        <f t="shared" si="0"/>
        <v>0</v>
      </c>
      <c r="V28" s="190">
        <f t="shared" si="1"/>
        <v>0</v>
      </c>
      <c r="W28" s="190">
        <f t="shared" si="16"/>
        <v>45000000</v>
      </c>
      <c r="X28" s="190">
        <f t="shared" si="17"/>
        <v>0</v>
      </c>
      <c r="Y28" s="191">
        <f t="shared" si="18"/>
        <v>0</v>
      </c>
      <c r="Z28" s="192">
        <f t="shared" si="5"/>
        <v>0</v>
      </c>
      <c r="AA28" s="190">
        <v>0</v>
      </c>
      <c r="AB28" s="349">
        <f t="shared" si="19"/>
        <v>0</v>
      </c>
      <c r="AC28" s="190">
        <f t="shared" si="20"/>
        <v>0</v>
      </c>
      <c r="AH28" s="184"/>
    </row>
    <row r="29" spans="1:38" x14ac:dyDescent="0.25">
      <c r="A29" s="194">
        <v>22</v>
      </c>
      <c r="B29" s="195"/>
      <c r="C29" s="197"/>
      <c r="D29" s="234"/>
      <c r="E29" s="195"/>
      <c r="F29" s="197"/>
      <c r="G29" s="174"/>
      <c r="H29" s="174"/>
      <c r="I29" s="174"/>
      <c r="J29" s="174"/>
      <c r="K29" s="188"/>
      <c r="L29" s="188"/>
      <c r="M29" s="188"/>
      <c r="N29" s="188"/>
      <c r="O29" s="353"/>
      <c r="P29" s="353"/>
      <c r="Q29" s="353"/>
      <c r="R29" s="353"/>
      <c r="S29" s="353"/>
      <c r="T29" s="190"/>
      <c r="U29" s="349">
        <f>SUM(H29:T29)</f>
        <v>0</v>
      </c>
      <c r="V29" s="190">
        <f>U29*5%</f>
        <v>0</v>
      </c>
      <c r="W29" s="190">
        <f>IF(G29="TK/-",3000000,IF(G29="K/-",3250000,IF(G29="K/1",3500000,IF(G29="K/2",3750000,IF(G29="K/3",4000000,IF(G29="TK/1",3250000,IF(G29="TK/2",3500000,3750000)))))))*12</f>
        <v>45000000</v>
      </c>
      <c r="X29" s="190">
        <f>IF(U29&gt;(V29+W29),ROUNDDOWN((U29-V29-W29),-3),0)</f>
        <v>0</v>
      </c>
      <c r="Y29" s="191">
        <f>IF(X29&lt;=50000000,X29*0.05,IF(AND(X29&gt;50000000,X29&lt;=250000000),(X29-50000000)*0.15+2500000,IF(AND(X29&gt;250000000,X29&lt;=500000000),(X29-250000000)*0.25+32500000,IF(X29&gt;500000000,(X29-500000000)*0.3+95000000))))</f>
        <v>0</v>
      </c>
      <c r="Z29" s="192">
        <f>IF(F29="",Y29*1.2,Y29)</f>
        <v>0</v>
      </c>
      <c r="AA29" s="190">
        <v>0</v>
      </c>
      <c r="AB29" s="349">
        <f>Z29-AA29</f>
        <v>0</v>
      </c>
      <c r="AC29" s="190">
        <f>U29-AB29</f>
        <v>0</v>
      </c>
      <c r="AH29" s="184"/>
    </row>
    <row r="30" spans="1:38" x14ac:dyDescent="0.25">
      <c r="A30" s="194">
        <v>23</v>
      </c>
      <c r="B30" s="195"/>
      <c r="C30" s="197"/>
      <c r="D30" s="234"/>
      <c r="E30" s="195"/>
      <c r="F30" s="197"/>
      <c r="G30" s="174"/>
      <c r="H30" s="174"/>
      <c r="I30" s="174"/>
      <c r="J30" s="174"/>
      <c r="K30" s="188"/>
      <c r="L30" s="188"/>
      <c r="M30" s="188"/>
      <c r="N30" s="188"/>
      <c r="O30" s="353"/>
      <c r="P30" s="353"/>
      <c r="Q30" s="353"/>
      <c r="R30" s="353"/>
      <c r="S30" s="353"/>
      <c r="T30" s="190"/>
      <c r="U30" s="349">
        <f>SUM(H30:T30)</f>
        <v>0</v>
      </c>
      <c r="V30" s="190">
        <f>U30*5%</f>
        <v>0</v>
      </c>
      <c r="W30" s="190">
        <f>IF(G30="TK/-",3000000,IF(G30="K/-",3250000,IF(G30="K/1",3500000,IF(G30="K/2",3750000,IF(G30="K/3",4000000,IF(G30="TK/1",3250000,IF(G30="TK/2",3500000,3750000)))))))*12</f>
        <v>45000000</v>
      </c>
      <c r="X30" s="190">
        <f>IF(U30&gt;(V30+W30),ROUNDDOWN((U30-V30-W30),-3),0)</f>
        <v>0</v>
      </c>
      <c r="Y30" s="191">
        <f>IF(X30&lt;=50000000,X30*0.05,IF(AND(X30&gt;50000000,X30&lt;=250000000),(X30-50000000)*0.15+2500000,IF(AND(X30&gt;250000000,X30&lt;=500000000),(X30-250000000)*0.25+32500000,IF(X30&gt;500000000,(X30-500000000)*0.3+95000000))))</f>
        <v>0</v>
      </c>
      <c r="Z30" s="192">
        <f>IF(F30="",Y30*1.2,Y30)</f>
        <v>0</v>
      </c>
      <c r="AA30" s="190">
        <v>0</v>
      </c>
      <c r="AB30" s="349">
        <f>Z30-AA30</f>
        <v>0</v>
      </c>
      <c r="AC30" s="190">
        <f>U30-AB30</f>
        <v>0</v>
      </c>
      <c r="AH30" s="184"/>
    </row>
    <row r="31" spans="1:38" x14ac:dyDescent="0.25">
      <c r="A31" s="194">
        <v>24</v>
      </c>
      <c r="B31" s="195"/>
      <c r="C31" s="197"/>
      <c r="D31" s="234"/>
      <c r="E31" s="195"/>
      <c r="F31" s="197"/>
      <c r="G31" s="174"/>
      <c r="H31" s="174"/>
      <c r="I31" s="174"/>
      <c r="J31" s="174"/>
      <c r="K31" s="188"/>
      <c r="L31" s="188"/>
      <c r="M31" s="188"/>
      <c r="N31" s="188"/>
      <c r="O31" s="353"/>
      <c r="P31" s="353"/>
      <c r="Q31" s="353"/>
      <c r="R31" s="353"/>
      <c r="S31" s="353"/>
      <c r="T31" s="190"/>
      <c r="U31" s="349">
        <f t="shared" si="0"/>
        <v>0</v>
      </c>
      <c r="V31" s="190">
        <f t="shared" si="1"/>
        <v>0</v>
      </c>
      <c r="W31" s="190">
        <f t="shared" si="16"/>
        <v>45000000</v>
      </c>
      <c r="X31" s="190">
        <f t="shared" si="17"/>
        <v>0</v>
      </c>
      <c r="Y31" s="191">
        <f t="shared" si="18"/>
        <v>0</v>
      </c>
      <c r="Z31" s="192">
        <f t="shared" si="5"/>
        <v>0</v>
      </c>
      <c r="AA31" s="190">
        <v>0</v>
      </c>
      <c r="AB31" s="349">
        <f t="shared" si="19"/>
        <v>0</v>
      </c>
      <c r="AC31" s="190">
        <f t="shared" si="20"/>
        <v>0</v>
      </c>
      <c r="AH31" s="184"/>
    </row>
    <row r="32" spans="1:38" x14ac:dyDescent="0.25">
      <c r="A32" s="194">
        <v>25</v>
      </c>
      <c r="B32" s="195"/>
      <c r="C32" s="197"/>
      <c r="D32" s="234"/>
      <c r="E32" s="195"/>
      <c r="F32" s="197"/>
      <c r="G32" s="174"/>
      <c r="H32" s="174"/>
      <c r="I32" s="174"/>
      <c r="J32" s="174"/>
      <c r="K32" s="188"/>
      <c r="L32" s="188"/>
      <c r="M32" s="188"/>
      <c r="N32" s="188"/>
      <c r="O32" s="353"/>
      <c r="P32" s="353"/>
      <c r="Q32" s="353"/>
      <c r="R32" s="353"/>
      <c r="S32" s="353"/>
      <c r="T32" s="354"/>
      <c r="U32" s="349"/>
      <c r="V32" s="190">
        <f t="shared" si="1"/>
        <v>0</v>
      </c>
      <c r="W32" s="190"/>
      <c r="X32" s="190"/>
      <c r="Y32" s="191"/>
      <c r="Z32" s="192"/>
      <c r="AA32" s="190"/>
      <c r="AB32" s="349"/>
      <c r="AC32" s="190"/>
      <c r="AH32" s="184"/>
    </row>
    <row r="33" spans="1:34" x14ac:dyDescent="0.25">
      <c r="A33" s="355"/>
      <c r="B33" s="356"/>
      <c r="C33" s="357"/>
      <c r="D33" s="358"/>
      <c r="E33" s="356"/>
      <c r="F33" s="357"/>
      <c r="G33" s="359"/>
      <c r="H33" s="359">
        <f t="shared" ref="H33:V33" si="21">SUM(H8:H32)</f>
        <v>36090000</v>
      </c>
      <c r="I33" s="359">
        <f t="shared" si="21"/>
        <v>0</v>
      </c>
      <c r="J33" s="359">
        <f t="shared" si="21"/>
        <v>0</v>
      </c>
      <c r="K33" s="359">
        <f t="shared" si="21"/>
        <v>0</v>
      </c>
      <c r="L33" s="359">
        <f t="shared" si="21"/>
        <v>0</v>
      </c>
      <c r="M33" s="359">
        <f t="shared" si="21"/>
        <v>0</v>
      </c>
      <c r="N33" s="359">
        <f t="shared" si="21"/>
        <v>0</v>
      </c>
      <c r="O33" s="359">
        <f t="shared" si="21"/>
        <v>0</v>
      </c>
      <c r="P33" s="360">
        <f t="shared" si="21"/>
        <v>0</v>
      </c>
      <c r="Q33" s="360">
        <f t="shared" si="21"/>
        <v>0</v>
      </c>
      <c r="R33" s="360">
        <f t="shared" si="21"/>
        <v>0</v>
      </c>
      <c r="S33" s="359">
        <f t="shared" si="21"/>
        <v>0</v>
      </c>
      <c r="T33" s="359">
        <f t="shared" si="21"/>
        <v>0</v>
      </c>
      <c r="U33" s="359">
        <f t="shared" si="21"/>
        <v>36090000</v>
      </c>
      <c r="V33" s="359">
        <f t="shared" si="21"/>
        <v>1804500</v>
      </c>
      <c r="W33" s="361"/>
      <c r="X33" s="361"/>
      <c r="Y33" s="359">
        <f>SUM(Y8:Y32)</f>
        <v>0</v>
      </c>
      <c r="Z33" s="359">
        <f>SUM(Z8:Z32)</f>
        <v>0</v>
      </c>
      <c r="AA33" s="359">
        <f>SUM(AA8:AA32)</f>
        <v>0</v>
      </c>
      <c r="AB33" s="359">
        <f>SUM(AB8:AB32)</f>
        <v>0</v>
      </c>
      <c r="AC33" s="359">
        <f>SUM(AC8:AC32)</f>
        <v>36090000</v>
      </c>
      <c r="AH33" s="184"/>
    </row>
    <row r="34" spans="1:34" x14ac:dyDescent="0.25">
      <c r="A34" s="187"/>
      <c r="B34" s="195"/>
      <c r="C34" s="197"/>
      <c r="D34" s="234"/>
      <c r="E34" s="195"/>
      <c r="F34" s="197"/>
      <c r="G34" s="362"/>
      <c r="H34" s="188"/>
      <c r="I34" s="188"/>
      <c r="J34" s="362"/>
      <c r="K34" s="189"/>
      <c r="L34" s="189"/>
      <c r="M34" s="189"/>
      <c r="N34" s="189"/>
      <c r="O34" s="363"/>
      <c r="P34" s="192"/>
      <c r="Q34" s="192"/>
      <c r="R34" s="192"/>
      <c r="S34" s="363"/>
      <c r="T34" s="297"/>
      <c r="U34" s="349"/>
      <c r="V34" s="190"/>
      <c r="W34" s="190"/>
      <c r="X34" s="190"/>
      <c r="Y34" s="191"/>
      <c r="Z34" s="192"/>
      <c r="AA34" s="190"/>
      <c r="AB34" s="349"/>
      <c r="AC34" s="190"/>
      <c r="AH34" s="184"/>
    </row>
    <row r="35" spans="1:34" x14ac:dyDescent="0.25">
      <c r="A35" s="319"/>
      <c r="B35" s="320"/>
      <c r="C35" s="321"/>
      <c r="D35" s="322"/>
      <c r="E35" s="320"/>
      <c r="F35" s="321"/>
      <c r="G35" s="364"/>
      <c r="H35" s="365">
        <f>H33</f>
        <v>36090000</v>
      </c>
      <c r="I35" s="365">
        <f t="shared" ref="I35:AC35" si="22">I33</f>
        <v>0</v>
      </c>
      <c r="J35" s="365">
        <f t="shared" si="22"/>
        <v>0</v>
      </c>
      <c r="K35" s="365">
        <f t="shared" si="22"/>
        <v>0</v>
      </c>
      <c r="L35" s="365">
        <f t="shared" si="22"/>
        <v>0</v>
      </c>
      <c r="M35" s="365">
        <f t="shared" si="22"/>
        <v>0</v>
      </c>
      <c r="N35" s="365">
        <f t="shared" si="22"/>
        <v>0</v>
      </c>
      <c r="O35" s="365">
        <f t="shared" si="22"/>
        <v>0</v>
      </c>
      <c r="P35" s="366">
        <f t="shared" si="22"/>
        <v>0</v>
      </c>
      <c r="Q35" s="366">
        <f t="shared" si="22"/>
        <v>0</v>
      </c>
      <c r="R35" s="366">
        <f>R33</f>
        <v>0</v>
      </c>
      <c r="S35" s="365">
        <f t="shared" si="22"/>
        <v>0</v>
      </c>
      <c r="T35" s="365">
        <f t="shared" si="22"/>
        <v>0</v>
      </c>
      <c r="U35" s="365">
        <f t="shared" si="22"/>
        <v>36090000</v>
      </c>
      <c r="V35" s="365">
        <f t="shared" si="22"/>
        <v>1804500</v>
      </c>
      <c r="W35" s="365">
        <f t="shared" si="22"/>
        <v>0</v>
      </c>
      <c r="X35" s="365">
        <f t="shared" si="22"/>
        <v>0</v>
      </c>
      <c r="Y35" s="365">
        <f t="shared" si="22"/>
        <v>0</v>
      </c>
      <c r="Z35" s="365">
        <f t="shared" si="22"/>
        <v>0</v>
      </c>
      <c r="AA35" s="365">
        <f t="shared" si="22"/>
        <v>0</v>
      </c>
      <c r="AB35" s="365">
        <f t="shared" si="22"/>
        <v>0</v>
      </c>
      <c r="AC35" s="365">
        <f t="shared" si="22"/>
        <v>36090000</v>
      </c>
      <c r="AH35" s="184"/>
    </row>
    <row r="36" spans="1:34" x14ac:dyDescent="0.25">
      <c r="A36" s="200"/>
      <c r="B36" s="201"/>
      <c r="C36" s="202"/>
      <c r="D36" s="236"/>
      <c r="E36" s="201"/>
      <c r="F36" s="202"/>
      <c r="G36" s="367"/>
      <c r="H36" s="368"/>
      <c r="I36" s="368"/>
      <c r="J36" s="367"/>
      <c r="K36" s="203"/>
      <c r="L36" s="203"/>
      <c r="M36" s="203"/>
      <c r="N36" s="203"/>
      <c r="O36" s="369"/>
      <c r="P36" s="370"/>
      <c r="Q36" s="370"/>
      <c r="R36" s="370"/>
      <c r="S36" s="369"/>
      <c r="T36" s="204"/>
      <c r="U36" s="371"/>
      <c r="V36" s="205"/>
      <c r="W36" s="205"/>
      <c r="X36" s="204"/>
      <c r="Y36" s="205"/>
      <c r="Z36" s="205"/>
      <c r="AA36" s="205"/>
      <c r="AB36" s="372"/>
      <c r="AC36" s="205"/>
      <c r="AH36" s="184"/>
    </row>
    <row r="37" spans="1:34" x14ac:dyDescent="0.25">
      <c r="F37" s="176"/>
      <c r="G37" s="178"/>
      <c r="J37" s="179"/>
      <c r="O37" s="181"/>
      <c r="S37" s="181"/>
      <c r="U37" s="180"/>
      <c r="V37" s="183">
        <f>U37*5%</f>
        <v>0</v>
      </c>
      <c r="W37" s="183"/>
      <c r="X37" s="182"/>
      <c r="Y37" s="183"/>
      <c r="Z37" s="183"/>
      <c r="AA37" s="183"/>
      <c r="AB37" s="183"/>
      <c r="AC37" s="183"/>
      <c r="AH37" s="184"/>
    </row>
    <row r="38" spans="1:34" x14ac:dyDescent="0.25">
      <c r="A38" s="248" t="s">
        <v>61</v>
      </c>
      <c r="T38" s="180"/>
      <c r="U38" s="180"/>
      <c r="V38" s="180"/>
      <c r="W38" s="180"/>
      <c r="AH38" s="184"/>
    </row>
    <row r="39" spans="1:34" x14ac:dyDescent="0.25">
      <c r="A39" s="249" t="s">
        <v>264</v>
      </c>
      <c r="T39" s="180"/>
      <c r="U39" s="180"/>
      <c r="V39" s="180"/>
      <c r="W39" s="180"/>
      <c r="AH39" s="184"/>
    </row>
    <row r="40" spans="1:34" x14ac:dyDescent="0.25">
      <c r="A40" s="250" t="s">
        <v>162</v>
      </c>
      <c r="B40" s="175" t="s">
        <v>265</v>
      </c>
      <c r="AH40" s="184"/>
    </row>
    <row r="41" spans="1:34" x14ac:dyDescent="0.25">
      <c r="A41" s="250" t="s">
        <v>163</v>
      </c>
      <c r="B41" s="175" t="s">
        <v>266</v>
      </c>
      <c r="AH41" s="184"/>
    </row>
    <row r="42" spans="1:34" x14ac:dyDescent="0.25">
      <c r="A42" s="250" t="s">
        <v>164</v>
      </c>
      <c r="B42" s="175" t="s">
        <v>267</v>
      </c>
      <c r="AH42" s="184"/>
    </row>
    <row r="43" spans="1:34" x14ac:dyDescent="0.25">
      <c r="A43" s="250" t="s">
        <v>165</v>
      </c>
      <c r="B43" s="175" t="s">
        <v>268</v>
      </c>
      <c r="AH43" s="184"/>
    </row>
    <row r="44" spans="1:34" x14ac:dyDescent="0.25">
      <c r="A44" s="250" t="s">
        <v>166</v>
      </c>
      <c r="B44" s="175" t="s">
        <v>269</v>
      </c>
      <c r="AH44" s="184"/>
    </row>
    <row r="45" spans="1:34" x14ac:dyDescent="0.25">
      <c r="A45" s="250" t="s">
        <v>270</v>
      </c>
      <c r="B45" s="175" t="s">
        <v>271</v>
      </c>
      <c r="AH45" s="184"/>
    </row>
    <row r="46" spans="1:34" x14ac:dyDescent="0.25">
      <c r="A46" s="250" t="s">
        <v>272</v>
      </c>
      <c r="B46" s="175" t="s">
        <v>273</v>
      </c>
      <c r="AH46" s="184"/>
    </row>
    <row r="47" spans="1:34" x14ac:dyDescent="0.25">
      <c r="A47" s="250" t="s">
        <v>274</v>
      </c>
      <c r="B47" s="175" t="s">
        <v>275</v>
      </c>
      <c r="AH47" s="184"/>
    </row>
    <row r="48" spans="1:34" x14ac:dyDescent="0.25">
      <c r="A48" s="250" t="s">
        <v>276</v>
      </c>
      <c r="B48" s="175" t="s">
        <v>277</v>
      </c>
      <c r="AH48" s="184"/>
    </row>
    <row r="49" spans="1:34" x14ac:dyDescent="0.25">
      <c r="A49" s="250" t="s">
        <v>278</v>
      </c>
      <c r="B49" s="175" t="s">
        <v>279</v>
      </c>
      <c r="AH49" s="184"/>
    </row>
    <row r="50" spans="1:34" x14ac:dyDescent="0.25">
      <c r="A50" s="250" t="s">
        <v>280</v>
      </c>
      <c r="B50" s="175" t="s">
        <v>281</v>
      </c>
      <c r="AH50" s="184"/>
    </row>
    <row r="51" spans="1:34" x14ac:dyDescent="0.25">
      <c r="A51" s="250" t="s">
        <v>282</v>
      </c>
      <c r="B51" s="175" t="s">
        <v>283</v>
      </c>
      <c r="AH51" s="184"/>
    </row>
    <row r="52" spans="1:34" x14ac:dyDescent="0.25">
      <c r="AH52" s="184"/>
    </row>
    <row r="53" spans="1:34" x14ac:dyDescent="0.25">
      <c r="AH53" s="184"/>
    </row>
    <row r="54" spans="1:34" x14ac:dyDescent="0.25">
      <c r="AH54" s="184"/>
    </row>
    <row r="55" spans="1:34" x14ac:dyDescent="0.25">
      <c r="AH55" s="184"/>
    </row>
    <row r="56" spans="1:34" x14ac:dyDescent="0.25">
      <c r="AH56" s="184"/>
    </row>
    <row r="57" spans="1:34" x14ac:dyDescent="0.25">
      <c r="AH57" s="184"/>
    </row>
    <row r="58" spans="1:34" x14ac:dyDescent="0.25">
      <c r="AH58" s="184"/>
    </row>
    <row r="59" spans="1:34" x14ac:dyDescent="0.25">
      <c r="AH59" s="184"/>
    </row>
    <row r="60" spans="1:34" x14ac:dyDescent="0.25">
      <c r="AH60" s="184"/>
    </row>
    <row r="61" spans="1:34" x14ac:dyDescent="0.25">
      <c r="AH61" s="184"/>
    </row>
    <row r="62" spans="1:34" x14ac:dyDescent="0.25">
      <c r="AH62" s="184"/>
    </row>
    <row r="63" spans="1:34" x14ac:dyDescent="0.25">
      <c r="AH63" s="184"/>
    </row>
    <row r="64" spans="1:34" x14ac:dyDescent="0.25">
      <c r="AH64" s="184"/>
    </row>
    <row r="65" spans="34:34" x14ac:dyDescent="0.25">
      <c r="AH65" s="184"/>
    </row>
    <row r="66" spans="34:34" x14ac:dyDescent="0.25">
      <c r="AH66" s="184"/>
    </row>
    <row r="67" spans="34:34" x14ac:dyDescent="0.25">
      <c r="AH67" s="184"/>
    </row>
    <row r="68" spans="34:34" x14ac:dyDescent="0.25">
      <c r="AH68" s="184"/>
    </row>
    <row r="69" spans="34:34" x14ac:dyDescent="0.25">
      <c r="AH69" s="184"/>
    </row>
    <row r="70" spans="34:34" x14ac:dyDescent="0.25">
      <c r="AH70" s="184"/>
    </row>
    <row r="71" spans="34:34" x14ac:dyDescent="0.25">
      <c r="AH71" s="184"/>
    </row>
    <row r="72" spans="34:34" x14ac:dyDescent="0.25">
      <c r="AH72" s="184"/>
    </row>
    <row r="73" spans="34:34" x14ac:dyDescent="0.25">
      <c r="AH73" s="184"/>
    </row>
    <row r="74" spans="34:34" x14ac:dyDescent="0.25">
      <c r="AH74" s="184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18">
    <mergeCell ref="A4:A5"/>
    <mergeCell ref="B4:B5"/>
    <mergeCell ref="C4:C5"/>
    <mergeCell ref="D4:D5"/>
    <mergeCell ref="E4:E5"/>
    <mergeCell ref="V4:V5"/>
    <mergeCell ref="W4:W5"/>
    <mergeCell ref="AC4:AC5"/>
    <mergeCell ref="F4:F5"/>
    <mergeCell ref="G4:G5"/>
    <mergeCell ref="X4:X5"/>
    <mergeCell ref="Y4:Y5"/>
    <mergeCell ref="Z4:Z5"/>
    <mergeCell ref="AA4:AA5"/>
    <mergeCell ref="AB4:AB5"/>
    <mergeCell ref="H4:S4"/>
    <mergeCell ref="T4:T5"/>
    <mergeCell ref="U4:U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9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P396" sqref="P396:R396"/>
    </sheetView>
  </sheetViews>
  <sheetFormatPr defaultRowHeight="14.25" x14ac:dyDescent="0.25"/>
  <cols>
    <col min="1" max="1" width="7.7109375" style="658" customWidth="1"/>
    <col min="2" max="2" width="34.42578125" style="659" bestFit="1" customWidth="1"/>
    <col min="3" max="13" width="12.7109375" style="660" customWidth="1"/>
    <col min="14" max="14" width="12.7109375" style="661" customWidth="1"/>
    <col min="15" max="18" width="12.7109375" style="660" customWidth="1"/>
    <col min="19" max="258" width="9.140625" style="606"/>
    <col min="259" max="259" width="31.85546875" style="606" customWidth="1"/>
    <col min="260" max="260" width="18" style="606" customWidth="1"/>
    <col min="261" max="261" width="15" style="606" customWidth="1"/>
    <col min="262" max="262" width="12.140625" style="606" customWidth="1"/>
    <col min="263" max="263" width="10.7109375" style="606" customWidth="1"/>
    <col min="264" max="264" width="9.140625" style="606"/>
    <col min="265" max="265" width="13.7109375" style="606" customWidth="1"/>
    <col min="266" max="266" width="13.5703125" style="606" customWidth="1"/>
    <col min="267" max="267" width="12.28515625" style="606" customWidth="1"/>
    <col min="268" max="268" width="13" style="606" customWidth="1"/>
    <col min="269" max="514" width="9.140625" style="606"/>
    <col min="515" max="515" width="31.85546875" style="606" customWidth="1"/>
    <col min="516" max="516" width="18" style="606" customWidth="1"/>
    <col min="517" max="517" width="15" style="606" customWidth="1"/>
    <col min="518" max="518" width="12.140625" style="606" customWidth="1"/>
    <col min="519" max="519" width="10.7109375" style="606" customWidth="1"/>
    <col min="520" max="520" width="9.140625" style="606"/>
    <col min="521" max="521" width="13.7109375" style="606" customWidth="1"/>
    <col min="522" max="522" width="13.5703125" style="606" customWidth="1"/>
    <col min="523" max="523" width="12.28515625" style="606" customWidth="1"/>
    <col min="524" max="524" width="13" style="606" customWidth="1"/>
    <col min="525" max="770" width="9.140625" style="606"/>
    <col min="771" max="771" width="31.85546875" style="606" customWidth="1"/>
    <col min="772" max="772" width="18" style="606" customWidth="1"/>
    <col min="773" max="773" width="15" style="606" customWidth="1"/>
    <col min="774" max="774" width="12.140625" style="606" customWidth="1"/>
    <col min="775" max="775" width="10.7109375" style="606" customWidth="1"/>
    <col min="776" max="776" width="9.140625" style="606"/>
    <col min="777" max="777" width="13.7109375" style="606" customWidth="1"/>
    <col min="778" max="778" width="13.5703125" style="606" customWidth="1"/>
    <col min="779" max="779" width="12.28515625" style="606" customWidth="1"/>
    <col min="780" max="780" width="13" style="606" customWidth="1"/>
    <col min="781" max="1026" width="9.140625" style="606"/>
    <col min="1027" max="1027" width="31.85546875" style="606" customWidth="1"/>
    <col min="1028" max="1028" width="18" style="606" customWidth="1"/>
    <col min="1029" max="1029" width="15" style="606" customWidth="1"/>
    <col min="1030" max="1030" width="12.140625" style="606" customWidth="1"/>
    <col min="1031" max="1031" width="10.7109375" style="606" customWidth="1"/>
    <col min="1032" max="1032" width="9.140625" style="606"/>
    <col min="1033" max="1033" width="13.7109375" style="606" customWidth="1"/>
    <col min="1034" max="1034" width="13.5703125" style="606" customWidth="1"/>
    <col min="1035" max="1035" width="12.28515625" style="606" customWidth="1"/>
    <col min="1036" max="1036" width="13" style="606" customWidth="1"/>
    <col min="1037" max="1282" width="9.140625" style="606"/>
    <col min="1283" max="1283" width="31.85546875" style="606" customWidth="1"/>
    <col min="1284" max="1284" width="18" style="606" customWidth="1"/>
    <col min="1285" max="1285" width="15" style="606" customWidth="1"/>
    <col min="1286" max="1286" width="12.140625" style="606" customWidth="1"/>
    <col min="1287" max="1287" width="10.7109375" style="606" customWidth="1"/>
    <col min="1288" max="1288" width="9.140625" style="606"/>
    <col min="1289" max="1289" width="13.7109375" style="606" customWidth="1"/>
    <col min="1290" max="1290" width="13.5703125" style="606" customWidth="1"/>
    <col min="1291" max="1291" width="12.28515625" style="606" customWidth="1"/>
    <col min="1292" max="1292" width="13" style="606" customWidth="1"/>
    <col min="1293" max="1538" width="9.140625" style="606"/>
    <col min="1539" max="1539" width="31.85546875" style="606" customWidth="1"/>
    <col min="1540" max="1540" width="18" style="606" customWidth="1"/>
    <col min="1541" max="1541" width="15" style="606" customWidth="1"/>
    <col min="1542" max="1542" width="12.140625" style="606" customWidth="1"/>
    <col min="1543" max="1543" width="10.7109375" style="606" customWidth="1"/>
    <col min="1544" max="1544" width="9.140625" style="606"/>
    <col min="1545" max="1545" width="13.7109375" style="606" customWidth="1"/>
    <col min="1546" max="1546" width="13.5703125" style="606" customWidth="1"/>
    <col min="1547" max="1547" width="12.28515625" style="606" customWidth="1"/>
    <col min="1548" max="1548" width="13" style="606" customWidth="1"/>
    <col min="1549" max="1794" width="9.140625" style="606"/>
    <col min="1795" max="1795" width="31.85546875" style="606" customWidth="1"/>
    <col min="1796" max="1796" width="18" style="606" customWidth="1"/>
    <col min="1797" max="1797" width="15" style="606" customWidth="1"/>
    <col min="1798" max="1798" width="12.140625" style="606" customWidth="1"/>
    <col min="1799" max="1799" width="10.7109375" style="606" customWidth="1"/>
    <col min="1800" max="1800" width="9.140625" style="606"/>
    <col min="1801" max="1801" width="13.7109375" style="606" customWidth="1"/>
    <col min="1802" max="1802" width="13.5703125" style="606" customWidth="1"/>
    <col min="1803" max="1803" width="12.28515625" style="606" customWidth="1"/>
    <col min="1804" max="1804" width="13" style="606" customWidth="1"/>
    <col min="1805" max="2050" width="9.140625" style="606"/>
    <col min="2051" max="2051" width="31.85546875" style="606" customWidth="1"/>
    <col min="2052" max="2052" width="18" style="606" customWidth="1"/>
    <col min="2053" max="2053" width="15" style="606" customWidth="1"/>
    <col min="2054" max="2054" width="12.140625" style="606" customWidth="1"/>
    <col min="2055" max="2055" width="10.7109375" style="606" customWidth="1"/>
    <col min="2056" max="2056" width="9.140625" style="606"/>
    <col min="2057" max="2057" width="13.7109375" style="606" customWidth="1"/>
    <col min="2058" max="2058" width="13.5703125" style="606" customWidth="1"/>
    <col min="2059" max="2059" width="12.28515625" style="606" customWidth="1"/>
    <col min="2060" max="2060" width="13" style="606" customWidth="1"/>
    <col min="2061" max="2306" width="9.140625" style="606"/>
    <col min="2307" max="2307" width="31.85546875" style="606" customWidth="1"/>
    <col min="2308" max="2308" width="18" style="606" customWidth="1"/>
    <col min="2309" max="2309" width="15" style="606" customWidth="1"/>
    <col min="2310" max="2310" width="12.140625" style="606" customWidth="1"/>
    <col min="2311" max="2311" width="10.7109375" style="606" customWidth="1"/>
    <col min="2312" max="2312" width="9.140625" style="606"/>
    <col min="2313" max="2313" width="13.7109375" style="606" customWidth="1"/>
    <col min="2314" max="2314" width="13.5703125" style="606" customWidth="1"/>
    <col min="2315" max="2315" width="12.28515625" style="606" customWidth="1"/>
    <col min="2316" max="2316" width="13" style="606" customWidth="1"/>
    <col min="2317" max="2562" width="9.140625" style="606"/>
    <col min="2563" max="2563" width="31.85546875" style="606" customWidth="1"/>
    <col min="2564" max="2564" width="18" style="606" customWidth="1"/>
    <col min="2565" max="2565" width="15" style="606" customWidth="1"/>
    <col min="2566" max="2566" width="12.140625" style="606" customWidth="1"/>
    <col min="2567" max="2567" width="10.7109375" style="606" customWidth="1"/>
    <col min="2568" max="2568" width="9.140625" style="606"/>
    <col min="2569" max="2569" width="13.7109375" style="606" customWidth="1"/>
    <col min="2570" max="2570" width="13.5703125" style="606" customWidth="1"/>
    <col min="2571" max="2571" width="12.28515625" style="606" customWidth="1"/>
    <col min="2572" max="2572" width="13" style="606" customWidth="1"/>
    <col min="2573" max="2818" width="9.140625" style="606"/>
    <col min="2819" max="2819" width="31.85546875" style="606" customWidth="1"/>
    <col min="2820" max="2820" width="18" style="606" customWidth="1"/>
    <col min="2821" max="2821" width="15" style="606" customWidth="1"/>
    <col min="2822" max="2822" width="12.140625" style="606" customWidth="1"/>
    <col min="2823" max="2823" width="10.7109375" style="606" customWidth="1"/>
    <col min="2824" max="2824" width="9.140625" style="606"/>
    <col min="2825" max="2825" width="13.7109375" style="606" customWidth="1"/>
    <col min="2826" max="2826" width="13.5703125" style="606" customWidth="1"/>
    <col min="2827" max="2827" width="12.28515625" style="606" customWidth="1"/>
    <col min="2828" max="2828" width="13" style="606" customWidth="1"/>
    <col min="2829" max="3074" width="9.140625" style="606"/>
    <col min="3075" max="3075" width="31.85546875" style="606" customWidth="1"/>
    <col min="3076" max="3076" width="18" style="606" customWidth="1"/>
    <col min="3077" max="3077" width="15" style="606" customWidth="1"/>
    <col min="3078" max="3078" width="12.140625" style="606" customWidth="1"/>
    <col min="3079" max="3079" width="10.7109375" style="606" customWidth="1"/>
    <col min="3080" max="3080" width="9.140625" style="606"/>
    <col min="3081" max="3081" width="13.7109375" style="606" customWidth="1"/>
    <col min="3082" max="3082" width="13.5703125" style="606" customWidth="1"/>
    <col min="3083" max="3083" width="12.28515625" style="606" customWidth="1"/>
    <col min="3084" max="3084" width="13" style="606" customWidth="1"/>
    <col min="3085" max="3330" width="9.140625" style="606"/>
    <col min="3331" max="3331" width="31.85546875" style="606" customWidth="1"/>
    <col min="3332" max="3332" width="18" style="606" customWidth="1"/>
    <col min="3333" max="3333" width="15" style="606" customWidth="1"/>
    <col min="3334" max="3334" width="12.140625" style="606" customWidth="1"/>
    <col min="3335" max="3335" width="10.7109375" style="606" customWidth="1"/>
    <col min="3336" max="3336" width="9.140625" style="606"/>
    <col min="3337" max="3337" width="13.7109375" style="606" customWidth="1"/>
    <col min="3338" max="3338" width="13.5703125" style="606" customWidth="1"/>
    <col min="3339" max="3339" width="12.28515625" style="606" customWidth="1"/>
    <col min="3340" max="3340" width="13" style="606" customWidth="1"/>
    <col min="3341" max="3586" width="9.140625" style="606"/>
    <col min="3587" max="3587" width="31.85546875" style="606" customWidth="1"/>
    <col min="3588" max="3588" width="18" style="606" customWidth="1"/>
    <col min="3589" max="3589" width="15" style="606" customWidth="1"/>
    <col min="3590" max="3590" width="12.140625" style="606" customWidth="1"/>
    <col min="3591" max="3591" width="10.7109375" style="606" customWidth="1"/>
    <col min="3592" max="3592" width="9.140625" style="606"/>
    <col min="3593" max="3593" width="13.7109375" style="606" customWidth="1"/>
    <col min="3594" max="3594" width="13.5703125" style="606" customWidth="1"/>
    <col min="3595" max="3595" width="12.28515625" style="606" customWidth="1"/>
    <col min="3596" max="3596" width="13" style="606" customWidth="1"/>
    <col min="3597" max="3842" width="9.140625" style="606"/>
    <col min="3843" max="3843" width="31.85546875" style="606" customWidth="1"/>
    <col min="3844" max="3844" width="18" style="606" customWidth="1"/>
    <col min="3845" max="3845" width="15" style="606" customWidth="1"/>
    <col min="3846" max="3846" width="12.140625" style="606" customWidth="1"/>
    <col min="3847" max="3847" width="10.7109375" style="606" customWidth="1"/>
    <col min="3848" max="3848" width="9.140625" style="606"/>
    <col min="3849" max="3849" width="13.7109375" style="606" customWidth="1"/>
    <col min="3850" max="3850" width="13.5703125" style="606" customWidth="1"/>
    <col min="3851" max="3851" width="12.28515625" style="606" customWidth="1"/>
    <col min="3852" max="3852" width="13" style="606" customWidth="1"/>
    <col min="3853" max="4098" width="9.140625" style="606"/>
    <col min="4099" max="4099" width="31.85546875" style="606" customWidth="1"/>
    <col min="4100" max="4100" width="18" style="606" customWidth="1"/>
    <col min="4101" max="4101" width="15" style="606" customWidth="1"/>
    <col min="4102" max="4102" width="12.140625" style="606" customWidth="1"/>
    <col min="4103" max="4103" width="10.7109375" style="606" customWidth="1"/>
    <col min="4104" max="4104" width="9.140625" style="606"/>
    <col min="4105" max="4105" width="13.7109375" style="606" customWidth="1"/>
    <col min="4106" max="4106" width="13.5703125" style="606" customWidth="1"/>
    <col min="4107" max="4107" width="12.28515625" style="606" customWidth="1"/>
    <col min="4108" max="4108" width="13" style="606" customWidth="1"/>
    <col min="4109" max="4354" width="9.140625" style="606"/>
    <col min="4355" max="4355" width="31.85546875" style="606" customWidth="1"/>
    <col min="4356" max="4356" width="18" style="606" customWidth="1"/>
    <col min="4357" max="4357" width="15" style="606" customWidth="1"/>
    <col min="4358" max="4358" width="12.140625" style="606" customWidth="1"/>
    <col min="4359" max="4359" width="10.7109375" style="606" customWidth="1"/>
    <col min="4360" max="4360" width="9.140625" style="606"/>
    <col min="4361" max="4361" width="13.7109375" style="606" customWidth="1"/>
    <col min="4362" max="4362" width="13.5703125" style="606" customWidth="1"/>
    <col min="4363" max="4363" width="12.28515625" style="606" customWidth="1"/>
    <col min="4364" max="4364" width="13" style="606" customWidth="1"/>
    <col min="4365" max="4610" width="9.140625" style="606"/>
    <col min="4611" max="4611" width="31.85546875" style="606" customWidth="1"/>
    <col min="4612" max="4612" width="18" style="606" customWidth="1"/>
    <col min="4613" max="4613" width="15" style="606" customWidth="1"/>
    <col min="4614" max="4614" width="12.140625" style="606" customWidth="1"/>
    <col min="4615" max="4615" width="10.7109375" style="606" customWidth="1"/>
    <col min="4616" max="4616" width="9.140625" style="606"/>
    <col min="4617" max="4617" width="13.7109375" style="606" customWidth="1"/>
    <col min="4618" max="4618" width="13.5703125" style="606" customWidth="1"/>
    <col min="4619" max="4619" width="12.28515625" style="606" customWidth="1"/>
    <col min="4620" max="4620" width="13" style="606" customWidth="1"/>
    <col min="4621" max="4866" width="9.140625" style="606"/>
    <col min="4867" max="4867" width="31.85546875" style="606" customWidth="1"/>
    <col min="4868" max="4868" width="18" style="606" customWidth="1"/>
    <col min="4869" max="4869" width="15" style="606" customWidth="1"/>
    <col min="4870" max="4870" width="12.140625" style="606" customWidth="1"/>
    <col min="4871" max="4871" width="10.7109375" style="606" customWidth="1"/>
    <col min="4872" max="4872" width="9.140625" style="606"/>
    <col min="4873" max="4873" width="13.7109375" style="606" customWidth="1"/>
    <col min="4874" max="4874" width="13.5703125" style="606" customWidth="1"/>
    <col min="4875" max="4875" width="12.28515625" style="606" customWidth="1"/>
    <col min="4876" max="4876" width="13" style="606" customWidth="1"/>
    <col min="4877" max="5122" width="9.140625" style="606"/>
    <col min="5123" max="5123" width="31.85546875" style="606" customWidth="1"/>
    <col min="5124" max="5124" width="18" style="606" customWidth="1"/>
    <col min="5125" max="5125" width="15" style="606" customWidth="1"/>
    <col min="5126" max="5126" width="12.140625" style="606" customWidth="1"/>
    <col min="5127" max="5127" width="10.7109375" style="606" customWidth="1"/>
    <col min="5128" max="5128" width="9.140625" style="606"/>
    <col min="5129" max="5129" width="13.7109375" style="606" customWidth="1"/>
    <col min="5130" max="5130" width="13.5703125" style="606" customWidth="1"/>
    <col min="5131" max="5131" width="12.28515625" style="606" customWidth="1"/>
    <col min="5132" max="5132" width="13" style="606" customWidth="1"/>
    <col min="5133" max="5378" width="9.140625" style="606"/>
    <col min="5379" max="5379" width="31.85546875" style="606" customWidth="1"/>
    <col min="5380" max="5380" width="18" style="606" customWidth="1"/>
    <col min="5381" max="5381" width="15" style="606" customWidth="1"/>
    <col min="5382" max="5382" width="12.140625" style="606" customWidth="1"/>
    <col min="5383" max="5383" width="10.7109375" style="606" customWidth="1"/>
    <col min="5384" max="5384" width="9.140625" style="606"/>
    <col min="5385" max="5385" width="13.7109375" style="606" customWidth="1"/>
    <col min="5386" max="5386" width="13.5703125" style="606" customWidth="1"/>
    <col min="5387" max="5387" width="12.28515625" style="606" customWidth="1"/>
    <col min="5388" max="5388" width="13" style="606" customWidth="1"/>
    <col min="5389" max="5634" width="9.140625" style="606"/>
    <col min="5635" max="5635" width="31.85546875" style="606" customWidth="1"/>
    <col min="5636" max="5636" width="18" style="606" customWidth="1"/>
    <col min="5637" max="5637" width="15" style="606" customWidth="1"/>
    <col min="5638" max="5638" width="12.140625" style="606" customWidth="1"/>
    <col min="5639" max="5639" width="10.7109375" style="606" customWidth="1"/>
    <col min="5640" max="5640" width="9.140625" style="606"/>
    <col min="5641" max="5641" width="13.7109375" style="606" customWidth="1"/>
    <col min="5642" max="5642" width="13.5703125" style="606" customWidth="1"/>
    <col min="5643" max="5643" width="12.28515625" style="606" customWidth="1"/>
    <col min="5644" max="5644" width="13" style="606" customWidth="1"/>
    <col min="5645" max="5890" width="9.140625" style="606"/>
    <col min="5891" max="5891" width="31.85546875" style="606" customWidth="1"/>
    <col min="5892" max="5892" width="18" style="606" customWidth="1"/>
    <col min="5893" max="5893" width="15" style="606" customWidth="1"/>
    <col min="5894" max="5894" width="12.140625" style="606" customWidth="1"/>
    <col min="5895" max="5895" width="10.7109375" style="606" customWidth="1"/>
    <col min="5896" max="5896" width="9.140625" style="606"/>
    <col min="5897" max="5897" width="13.7109375" style="606" customWidth="1"/>
    <col min="5898" max="5898" width="13.5703125" style="606" customWidth="1"/>
    <col min="5899" max="5899" width="12.28515625" style="606" customWidth="1"/>
    <col min="5900" max="5900" width="13" style="606" customWidth="1"/>
    <col min="5901" max="6146" width="9.140625" style="606"/>
    <col min="6147" max="6147" width="31.85546875" style="606" customWidth="1"/>
    <col min="6148" max="6148" width="18" style="606" customWidth="1"/>
    <col min="6149" max="6149" width="15" style="606" customWidth="1"/>
    <col min="6150" max="6150" width="12.140625" style="606" customWidth="1"/>
    <col min="6151" max="6151" width="10.7109375" style="606" customWidth="1"/>
    <col min="6152" max="6152" width="9.140625" style="606"/>
    <col min="6153" max="6153" width="13.7109375" style="606" customWidth="1"/>
    <col min="6154" max="6154" width="13.5703125" style="606" customWidth="1"/>
    <col min="6155" max="6155" width="12.28515625" style="606" customWidth="1"/>
    <col min="6156" max="6156" width="13" style="606" customWidth="1"/>
    <col min="6157" max="6402" width="9.140625" style="606"/>
    <col min="6403" max="6403" width="31.85546875" style="606" customWidth="1"/>
    <col min="6404" max="6404" width="18" style="606" customWidth="1"/>
    <col min="6405" max="6405" width="15" style="606" customWidth="1"/>
    <col min="6406" max="6406" width="12.140625" style="606" customWidth="1"/>
    <col min="6407" max="6407" width="10.7109375" style="606" customWidth="1"/>
    <col min="6408" max="6408" width="9.140625" style="606"/>
    <col min="6409" max="6409" width="13.7109375" style="606" customWidth="1"/>
    <col min="6410" max="6410" width="13.5703125" style="606" customWidth="1"/>
    <col min="6411" max="6411" width="12.28515625" style="606" customWidth="1"/>
    <col min="6412" max="6412" width="13" style="606" customWidth="1"/>
    <col min="6413" max="6658" width="9.140625" style="606"/>
    <col min="6659" max="6659" width="31.85546875" style="606" customWidth="1"/>
    <col min="6660" max="6660" width="18" style="606" customWidth="1"/>
    <col min="6661" max="6661" width="15" style="606" customWidth="1"/>
    <col min="6662" max="6662" width="12.140625" style="606" customWidth="1"/>
    <col min="6663" max="6663" width="10.7109375" style="606" customWidth="1"/>
    <col min="6664" max="6664" width="9.140625" style="606"/>
    <col min="6665" max="6665" width="13.7109375" style="606" customWidth="1"/>
    <col min="6666" max="6666" width="13.5703125" style="606" customWidth="1"/>
    <col min="6667" max="6667" width="12.28515625" style="606" customWidth="1"/>
    <col min="6668" max="6668" width="13" style="606" customWidth="1"/>
    <col min="6669" max="6914" width="9.140625" style="606"/>
    <col min="6915" max="6915" width="31.85546875" style="606" customWidth="1"/>
    <col min="6916" max="6916" width="18" style="606" customWidth="1"/>
    <col min="6917" max="6917" width="15" style="606" customWidth="1"/>
    <col min="6918" max="6918" width="12.140625" style="606" customWidth="1"/>
    <col min="6919" max="6919" width="10.7109375" style="606" customWidth="1"/>
    <col min="6920" max="6920" width="9.140625" style="606"/>
    <col min="6921" max="6921" width="13.7109375" style="606" customWidth="1"/>
    <col min="6922" max="6922" width="13.5703125" style="606" customWidth="1"/>
    <col min="6923" max="6923" width="12.28515625" style="606" customWidth="1"/>
    <col min="6924" max="6924" width="13" style="606" customWidth="1"/>
    <col min="6925" max="7170" width="9.140625" style="606"/>
    <col min="7171" max="7171" width="31.85546875" style="606" customWidth="1"/>
    <col min="7172" max="7172" width="18" style="606" customWidth="1"/>
    <col min="7173" max="7173" width="15" style="606" customWidth="1"/>
    <col min="7174" max="7174" width="12.140625" style="606" customWidth="1"/>
    <col min="7175" max="7175" width="10.7109375" style="606" customWidth="1"/>
    <col min="7176" max="7176" width="9.140625" style="606"/>
    <col min="7177" max="7177" width="13.7109375" style="606" customWidth="1"/>
    <col min="7178" max="7178" width="13.5703125" style="606" customWidth="1"/>
    <col min="7179" max="7179" width="12.28515625" style="606" customWidth="1"/>
    <col min="7180" max="7180" width="13" style="606" customWidth="1"/>
    <col min="7181" max="7426" width="9.140625" style="606"/>
    <col min="7427" max="7427" width="31.85546875" style="606" customWidth="1"/>
    <col min="7428" max="7428" width="18" style="606" customWidth="1"/>
    <col min="7429" max="7429" width="15" style="606" customWidth="1"/>
    <col min="7430" max="7430" width="12.140625" style="606" customWidth="1"/>
    <col min="7431" max="7431" width="10.7109375" style="606" customWidth="1"/>
    <col min="7432" max="7432" width="9.140625" style="606"/>
    <col min="7433" max="7433" width="13.7109375" style="606" customWidth="1"/>
    <col min="7434" max="7434" width="13.5703125" style="606" customWidth="1"/>
    <col min="7435" max="7435" width="12.28515625" style="606" customWidth="1"/>
    <col min="7436" max="7436" width="13" style="606" customWidth="1"/>
    <col min="7437" max="7682" width="9.140625" style="606"/>
    <col min="7683" max="7683" width="31.85546875" style="606" customWidth="1"/>
    <col min="7684" max="7684" width="18" style="606" customWidth="1"/>
    <col min="7685" max="7685" width="15" style="606" customWidth="1"/>
    <col min="7686" max="7686" width="12.140625" style="606" customWidth="1"/>
    <col min="7687" max="7687" width="10.7109375" style="606" customWidth="1"/>
    <col min="7688" max="7688" width="9.140625" style="606"/>
    <col min="7689" max="7689" width="13.7109375" style="606" customWidth="1"/>
    <col min="7690" max="7690" width="13.5703125" style="606" customWidth="1"/>
    <col min="7691" max="7691" width="12.28515625" style="606" customWidth="1"/>
    <col min="7692" max="7692" width="13" style="606" customWidth="1"/>
    <col min="7693" max="7938" width="9.140625" style="606"/>
    <col min="7939" max="7939" width="31.85546875" style="606" customWidth="1"/>
    <col min="7940" max="7940" width="18" style="606" customWidth="1"/>
    <col min="7941" max="7941" width="15" style="606" customWidth="1"/>
    <col min="7942" max="7942" width="12.140625" style="606" customWidth="1"/>
    <col min="7943" max="7943" width="10.7109375" style="606" customWidth="1"/>
    <col min="7944" max="7944" width="9.140625" style="606"/>
    <col min="7945" max="7945" width="13.7109375" style="606" customWidth="1"/>
    <col min="7946" max="7946" width="13.5703125" style="606" customWidth="1"/>
    <col min="7947" max="7947" width="12.28515625" style="606" customWidth="1"/>
    <col min="7948" max="7948" width="13" style="606" customWidth="1"/>
    <col min="7949" max="8194" width="9.140625" style="606"/>
    <col min="8195" max="8195" width="31.85546875" style="606" customWidth="1"/>
    <col min="8196" max="8196" width="18" style="606" customWidth="1"/>
    <col min="8197" max="8197" width="15" style="606" customWidth="1"/>
    <col min="8198" max="8198" width="12.140625" style="606" customWidth="1"/>
    <col min="8199" max="8199" width="10.7109375" style="606" customWidth="1"/>
    <col min="8200" max="8200" width="9.140625" style="606"/>
    <col min="8201" max="8201" width="13.7109375" style="606" customWidth="1"/>
    <col min="8202" max="8202" width="13.5703125" style="606" customWidth="1"/>
    <col min="8203" max="8203" width="12.28515625" style="606" customWidth="1"/>
    <col min="8204" max="8204" width="13" style="606" customWidth="1"/>
    <col min="8205" max="8450" width="9.140625" style="606"/>
    <col min="8451" max="8451" width="31.85546875" style="606" customWidth="1"/>
    <col min="8452" max="8452" width="18" style="606" customWidth="1"/>
    <col min="8453" max="8453" width="15" style="606" customWidth="1"/>
    <col min="8454" max="8454" width="12.140625" style="606" customWidth="1"/>
    <col min="8455" max="8455" width="10.7109375" style="606" customWidth="1"/>
    <col min="8456" max="8456" width="9.140625" style="606"/>
    <col min="8457" max="8457" width="13.7109375" style="606" customWidth="1"/>
    <col min="8458" max="8458" width="13.5703125" style="606" customWidth="1"/>
    <col min="8459" max="8459" width="12.28515625" style="606" customWidth="1"/>
    <col min="8460" max="8460" width="13" style="606" customWidth="1"/>
    <col min="8461" max="8706" width="9.140625" style="606"/>
    <col min="8707" max="8707" width="31.85546875" style="606" customWidth="1"/>
    <col min="8708" max="8708" width="18" style="606" customWidth="1"/>
    <col min="8709" max="8709" width="15" style="606" customWidth="1"/>
    <col min="8710" max="8710" width="12.140625" style="606" customWidth="1"/>
    <col min="8711" max="8711" width="10.7109375" style="606" customWidth="1"/>
    <col min="8712" max="8712" width="9.140625" style="606"/>
    <col min="8713" max="8713" width="13.7109375" style="606" customWidth="1"/>
    <col min="8714" max="8714" width="13.5703125" style="606" customWidth="1"/>
    <col min="8715" max="8715" width="12.28515625" style="606" customWidth="1"/>
    <col min="8716" max="8716" width="13" style="606" customWidth="1"/>
    <col min="8717" max="8962" width="9.140625" style="606"/>
    <col min="8963" max="8963" width="31.85546875" style="606" customWidth="1"/>
    <col min="8964" max="8964" width="18" style="606" customWidth="1"/>
    <col min="8965" max="8965" width="15" style="606" customWidth="1"/>
    <col min="8966" max="8966" width="12.140625" style="606" customWidth="1"/>
    <col min="8967" max="8967" width="10.7109375" style="606" customWidth="1"/>
    <col min="8968" max="8968" width="9.140625" style="606"/>
    <col min="8969" max="8969" width="13.7109375" style="606" customWidth="1"/>
    <col min="8970" max="8970" width="13.5703125" style="606" customWidth="1"/>
    <col min="8971" max="8971" width="12.28515625" style="606" customWidth="1"/>
    <col min="8972" max="8972" width="13" style="606" customWidth="1"/>
    <col min="8973" max="9218" width="9.140625" style="606"/>
    <col min="9219" max="9219" width="31.85546875" style="606" customWidth="1"/>
    <col min="9220" max="9220" width="18" style="606" customWidth="1"/>
    <col min="9221" max="9221" width="15" style="606" customWidth="1"/>
    <col min="9222" max="9222" width="12.140625" style="606" customWidth="1"/>
    <col min="9223" max="9223" width="10.7109375" style="606" customWidth="1"/>
    <col min="9224" max="9224" width="9.140625" style="606"/>
    <col min="9225" max="9225" width="13.7109375" style="606" customWidth="1"/>
    <col min="9226" max="9226" width="13.5703125" style="606" customWidth="1"/>
    <col min="9227" max="9227" width="12.28515625" style="606" customWidth="1"/>
    <col min="9228" max="9228" width="13" style="606" customWidth="1"/>
    <col min="9229" max="9474" width="9.140625" style="606"/>
    <col min="9475" max="9475" width="31.85546875" style="606" customWidth="1"/>
    <col min="9476" max="9476" width="18" style="606" customWidth="1"/>
    <col min="9477" max="9477" width="15" style="606" customWidth="1"/>
    <col min="9478" max="9478" width="12.140625" style="606" customWidth="1"/>
    <col min="9479" max="9479" width="10.7109375" style="606" customWidth="1"/>
    <col min="9480" max="9480" width="9.140625" style="606"/>
    <col min="9481" max="9481" width="13.7109375" style="606" customWidth="1"/>
    <col min="9482" max="9482" width="13.5703125" style="606" customWidth="1"/>
    <col min="9483" max="9483" width="12.28515625" style="606" customWidth="1"/>
    <col min="9484" max="9484" width="13" style="606" customWidth="1"/>
    <col min="9485" max="9730" width="9.140625" style="606"/>
    <col min="9731" max="9731" width="31.85546875" style="606" customWidth="1"/>
    <col min="9732" max="9732" width="18" style="606" customWidth="1"/>
    <col min="9733" max="9733" width="15" style="606" customWidth="1"/>
    <col min="9734" max="9734" width="12.140625" style="606" customWidth="1"/>
    <col min="9735" max="9735" width="10.7109375" style="606" customWidth="1"/>
    <col min="9736" max="9736" width="9.140625" style="606"/>
    <col min="9737" max="9737" width="13.7109375" style="606" customWidth="1"/>
    <col min="9738" max="9738" width="13.5703125" style="606" customWidth="1"/>
    <col min="9739" max="9739" width="12.28515625" style="606" customWidth="1"/>
    <col min="9740" max="9740" width="13" style="606" customWidth="1"/>
    <col min="9741" max="9986" width="9.140625" style="606"/>
    <col min="9987" max="9987" width="31.85546875" style="606" customWidth="1"/>
    <col min="9988" max="9988" width="18" style="606" customWidth="1"/>
    <col min="9989" max="9989" width="15" style="606" customWidth="1"/>
    <col min="9990" max="9990" width="12.140625" style="606" customWidth="1"/>
    <col min="9991" max="9991" width="10.7109375" style="606" customWidth="1"/>
    <col min="9992" max="9992" width="9.140625" style="606"/>
    <col min="9993" max="9993" width="13.7109375" style="606" customWidth="1"/>
    <col min="9994" max="9994" width="13.5703125" style="606" customWidth="1"/>
    <col min="9995" max="9995" width="12.28515625" style="606" customWidth="1"/>
    <col min="9996" max="9996" width="13" style="606" customWidth="1"/>
    <col min="9997" max="10242" width="9.140625" style="606"/>
    <col min="10243" max="10243" width="31.85546875" style="606" customWidth="1"/>
    <col min="10244" max="10244" width="18" style="606" customWidth="1"/>
    <col min="10245" max="10245" width="15" style="606" customWidth="1"/>
    <col min="10246" max="10246" width="12.140625" style="606" customWidth="1"/>
    <col min="10247" max="10247" width="10.7109375" style="606" customWidth="1"/>
    <col min="10248" max="10248" width="9.140625" style="606"/>
    <col min="10249" max="10249" width="13.7109375" style="606" customWidth="1"/>
    <col min="10250" max="10250" width="13.5703125" style="606" customWidth="1"/>
    <col min="10251" max="10251" width="12.28515625" style="606" customWidth="1"/>
    <col min="10252" max="10252" width="13" style="606" customWidth="1"/>
    <col min="10253" max="10498" width="9.140625" style="606"/>
    <col min="10499" max="10499" width="31.85546875" style="606" customWidth="1"/>
    <col min="10500" max="10500" width="18" style="606" customWidth="1"/>
    <col min="10501" max="10501" width="15" style="606" customWidth="1"/>
    <col min="10502" max="10502" width="12.140625" style="606" customWidth="1"/>
    <col min="10503" max="10503" width="10.7109375" style="606" customWidth="1"/>
    <col min="10504" max="10504" width="9.140625" style="606"/>
    <col min="10505" max="10505" width="13.7109375" style="606" customWidth="1"/>
    <col min="10506" max="10506" width="13.5703125" style="606" customWidth="1"/>
    <col min="10507" max="10507" width="12.28515625" style="606" customWidth="1"/>
    <col min="10508" max="10508" width="13" style="606" customWidth="1"/>
    <col min="10509" max="10754" width="9.140625" style="606"/>
    <col min="10755" max="10755" width="31.85546875" style="606" customWidth="1"/>
    <col min="10756" max="10756" width="18" style="606" customWidth="1"/>
    <col min="10757" max="10757" width="15" style="606" customWidth="1"/>
    <col min="10758" max="10758" width="12.140625" style="606" customWidth="1"/>
    <col min="10759" max="10759" width="10.7109375" style="606" customWidth="1"/>
    <col min="10760" max="10760" width="9.140625" style="606"/>
    <col min="10761" max="10761" width="13.7109375" style="606" customWidth="1"/>
    <col min="10762" max="10762" width="13.5703125" style="606" customWidth="1"/>
    <col min="10763" max="10763" width="12.28515625" style="606" customWidth="1"/>
    <col min="10764" max="10764" width="13" style="606" customWidth="1"/>
    <col min="10765" max="11010" width="9.140625" style="606"/>
    <col min="11011" max="11011" width="31.85546875" style="606" customWidth="1"/>
    <col min="11012" max="11012" width="18" style="606" customWidth="1"/>
    <col min="11013" max="11013" width="15" style="606" customWidth="1"/>
    <col min="11014" max="11014" width="12.140625" style="606" customWidth="1"/>
    <col min="11015" max="11015" width="10.7109375" style="606" customWidth="1"/>
    <col min="11016" max="11016" width="9.140625" style="606"/>
    <col min="11017" max="11017" width="13.7109375" style="606" customWidth="1"/>
    <col min="11018" max="11018" width="13.5703125" style="606" customWidth="1"/>
    <col min="11019" max="11019" width="12.28515625" style="606" customWidth="1"/>
    <col min="11020" max="11020" width="13" style="606" customWidth="1"/>
    <col min="11021" max="11266" width="9.140625" style="606"/>
    <col min="11267" max="11267" width="31.85546875" style="606" customWidth="1"/>
    <col min="11268" max="11268" width="18" style="606" customWidth="1"/>
    <col min="11269" max="11269" width="15" style="606" customWidth="1"/>
    <col min="11270" max="11270" width="12.140625" style="606" customWidth="1"/>
    <col min="11271" max="11271" width="10.7109375" style="606" customWidth="1"/>
    <col min="11272" max="11272" width="9.140625" style="606"/>
    <col min="11273" max="11273" width="13.7109375" style="606" customWidth="1"/>
    <col min="11274" max="11274" width="13.5703125" style="606" customWidth="1"/>
    <col min="11275" max="11275" width="12.28515625" style="606" customWidth="1"/>
    <col min="11276" max="11276" width="13" style="606" customWidth="1"/>
    <col min="11277" max="11522" width="9.140625" style="606"/>
    <col min="11523" max="11523" width="31.85546875" style="606" customWidth="1"/>
    <col min="11524" max="11524" width="18" style="606" customWidth="1"/>
    <col min="11525" max="11525" width="15" style="606" customWidth="1"/>
    <col min="11526" max="11526" width="12.140625" style="606" customWidth="1"/>
    <col min="11527" max="11527" width="10.7109375" style="606" customWidth="1"/>
    <col min="11528" max="11528" width="9.140625" style="606"/>
    <col min="11529" max="11529" width="13.7109375" style="606" customWidth="1"/>
    <col min="11530" max="11530" width="13.5703125" style="606" customWidth="1"/>
    <col min="11531" max="11531" width="12.28515625" style="606" customWidth="1"/>
    <col min="11532" max="11532" width="13" style="606" customWidth="1"/>
    <col min="11533" max="11778" width="9.140625" style="606"/>
    <col min="11779" max="11779" width="31.85546875" style="606" customWidth="1"/>
    <col min="11780" max="11780" width="18" style="606" customWidth="1"/>
    <col min="11781" max="11781" width="15" style="606" customWidth="1"/>
    <col min="11782" max="11782" width="12.140625" style="606" customWidth="1"/>
    <col min="11783" max="11783" width="10.7109375" style="606" customWidth="1"/>
    <col min="11784" max="11784" width="9.140625" style="606"/>
    <col min="11785" max="11785" width="13.7109375" style="606" customWidth="1"/>
    <col min="11786" max="11786" width="13.5703125" style="606" customWidth="1"/>
    <col min="11787" max="11787" width="12.28515625" style="606" customWidth="1"/>
    <col min="11788" max="11788" width="13" style="606" customWidth="1"/>
    <col min="11789" max="12034" width="9.140625" style="606"/>
    <col min="12035" max="12035" width="31.85546875" style="606" customWidth="1"/>
    <col min="12036" max="12036" width="18" style="606" customWidth="1"/>
    <col min="12037" max="12037" width="15" style="606" customWidth="1"/>
    <col min="12038" max="12038" width="12.140625" style="606" customWidth="1"/>
    <col min="12039" max="12039" width="10.7109375" style="606" customWidth="1"/>
    <col min="12040" max="12040" width="9.140625" style="606"/>
    <col min="12041" max="12041" width="13.7109375" style="606" customWidth="1"/>
    <col min="12042" max="12042" width="13.5703125" style="606" customWidth="1"/>
    <col min="12043" max="12043" width="12.28515625" style="606" customWidth="1"/>
    <col min="12044" max="12044" width="13" style="606" customWidth="1"/>
    <col min="12045" max="12290" width="9.140625" style="606"/>
    <col min="12291" max="12291" width="31.85546875" style="606" customWidth="1"/>
    <col min="12292" max="12292" width="18" style="606" customWidth="1"/>
    <col min="12293" max="12293" width="15" style="606" customWidth="1"/>
    <col min="12294" max="12294" width="12.140625" style="606" customWidth="1"/>
    <col min="12295" max="12295" width="10.7109375" style="606" customWidth="1"/>
    <col min="12296" max="12296" width="9.140625" style="606"/>
    <col min="12297" max="12297" width="13.7109375" style="606" customWidth="1"/>
    <col min="12298" max="12298" width="13.5703125" style="606" customWidth="1"/>
    <col min="12299" max="12299" width="12.28515625" style="606" customWidth="1"/>
    <col min="12300" max="12300" width="13" style="606" customWidth="1"/>
    <col min="12301" max="12546" width="9.140625" style="606"/>
    <col min="12547" max="12547" width="31.85546875" style="606" customWidth="1"/>
    <col min="12548" max="12548" width="18" style="606" customWidth="1"/>
    <col min="12549" max="12549" width="15" style="606" customWidth="1"/>
    <col min="12550" max="12550" width="12.140625" style="606" customWidth="1"/>
    <col min="12551" max="12551" width="10.7109375" style="606" customWidth="1"/>
    <col min="12552" max="12552" width="9.140625" style="606"/>
    <col min="12553" max="12553" width="13.7109375" style="606" customWidth="1"/>
    <col min="12554" max="12554" width="13.5703125" style="606" customWidth="1"/>
    <col min="12555" max="12555" width="12.28515625" style="606" customWidth="1"/>
    <col min="12556" max="12556" width="13" style="606" customWidth="1"/>
    <col min="12557" max="12802" width="9.140625" style="606"/>
    <col min="12803" max="12803" width="31.85546875" style="606" customWidth="1"/>
    <col min="12804" max="12804" width="18" style="606" customWidth="1"/>
    <col min="12805" max="12805" width="15" style="606" customWidth="1"/>
    <col min="12806" max="12806" width="12.140625" style="606" customWidth="1"/>
    <col min="12807" max="12807" width="10.7109375" style="606" customWidth="1"/>
    <col min="12808" max="12808" width="9.140625" style="606"/>
    <col min="12809" max="12809" width="13.7109375" style="606" customWidth="1"/>
    <col min="12810" max="12810" width="13.5703125" style="606" customWidth="1"/>
    <col min="12811" max="12811" width="12.28515625" style="606" customWidth="1"/>
    <col min="12812" max="12812" width="13" style="606" customWidth="1"/>
    <col min="12813" max="13058" width="9.140625" style="606"/>
    <col min="13059" max="13059" width="31.85546875" style="606" customWidth="1"/>
    <col min="13060" max="13060" width="18" style="606" customWidth="1"/>
    <col min="13061" max="13061" width="15" style="606" customWidth="1"/>
    <col min="13062" max="13062" width="12.140625" style="606" customWidth="1"/>
    <col min="13063" max="13063" width="10.7109375" style="606" customWidth="1"/>
    <col min="13064" max="13064" width="9.140625" style="606"/>
    <col min="13065" max="13065" width="13.7109375" style="606" customWidth="1"/>
    <col min="13066" max="13066" width="13.5703125" style="606" customWidth="1"/>
    <col min="13067" max="13067" width="12.28515625" style="606" customWidth="1"/>
    <col min="13068" max="13068" width="13" style="606" customWidth="1"/>
    <col min="13069" max="13314" width="9.140625" style="606"/>
    <col min="13315" max="13315" width="31.85546875" style="606" customWidth="1"/>
    <col min="13316" max="13316" width="18" style="606" customWidth="1"/>
    <col min="13317" max="13317" width="15" style="606" customWidth="1"/>
    <col min="13318" max="13318" width="12.140625" style="606" customWidth="1"/>
    <col min="13319" max="13319" width="10.7109375" style="606" customWidth="1"/>
    <col min="13320" max="13320" width="9.140625" style="606"/>
    <col min="13321" max="13321" width="13.7109375" style="606" customWidth="1"/>
    <col min="13322" max="13322" width="13.5703125" style="606" customWidth="1"/>
    <col min="13323" max="13323" width="12.28515625" style="606" customWidth="1"/>
    <col min="13324" max="13324" width="13" style="606" customWidth="1"/>
    <col min="13325" max="13570" width="9.140625" style="606"/>
    <col min="13571" max="13571" width="31.85546875" style="606" customWidth="1"/>
    <col min="13572" max="13572" width="18" style="606" customWidth="1"/>
    <col min="13573" max="13573" width="15" style="606" customWidth="1"/>
    <col min="13574" max="13574" width="12.140625" style="606" customWidth="1"/>
    <col min="13575" max="13575" width="10.7109375" style="606" customWidth="1"/>
    <col min="13576" max="13576" width="9.140625" style="606"/>
    <col min="13577" max="13577" width="13.7109375" style="606" customWidth="1"/>
    <col min="13578" max="13578" width="13.5703125" style="606" customWidth="1"/>
    <col min="13579" max="13579" width="12.28515625" style="606" customWidth="1"/>
    <col min="13580" max="13580" width="13" style="606" customWidth="1"/>
    <col min="13581" max="13826" width="9.140625" style="606"/>
    <col min="13827" max="13827" width="31.85546875" style="606" customWidth="1"/>
    <col min="13828" max="13828" width="18" style="606" customWidth="1"/>
    <col min="13829" max="13829" width="15" style="606" customWidth="1"/>
    <col min="13830" max="13830" width="12.140625" style="606" customWidth="1"/>
    <col min="13831" max="13831" width="10.7109375" style="606" customWidth="1"/>
    <col min="13832" max="13832" width="9.140625" style="606"/>
    <col min="13833" max="13833" width="13.7109375" style="606" customWidth="1"/>
    <col min="13834" max="13834" width="13.5703125" style="606" customWidth="1"/>
    <col min="13835" max="13835" width="12.28515625" style="606" customWidth="1"/>
    <col min="13836" max="13836" width="13" style="606" customWidth="1"/>
    <col min="13837" max="14082" width="9.140625" style="606"/>
    <col min="14083" max="14083" width="31.85546875" style="606" customWidth="1"/>
    <col min="14084" max="14084" width="18" style="606" customWidth="1"/>
    <col min="14085" max="14085" width="15" style="606" customWidth="1"/>
    <col min="14086" max="14086" width="12.140625" style="606" customWidth="1"/>
    <col min="14087" max="14087" width="10.7109375" style="606" customWidth="1"/>
    <col min="14088" max="14088" width="9.140625" style="606"/>
    <col min="14089" max="14089" width="13.7109375" style="606" customWidth="1"/>
    <col min="14090" max="14090" width="13.5703125" style="606" customWidth="1"/>
    <col min="14091" max="14091" width="12.28515625" style="606" customWidth="1"/>
    <col min="14092" max="14092" width="13" style="606" customWidth="1"/>
    <col min="14093" max="14338" width="9.140625" style="606"/>
    <col min="14339" max="14339" width="31.85546875" style="606" customWidth="1"/>
    <col min="14340" max="14340" width="18" style="606" customWidth="1"/>
    <col min="14341" max="14341" width="15" style="606" customWidth="1"/>
    <col min="14342" max="14342" width="12.140625" style="606" customWidth="1"/>
    <col min="14343" max="14343" width="10.7109375" style="606" customWidth="1"/>
    <col min="14344" max="14344" width="9.140625" style="606"/>
    <col min="14345" max="14345" width="13.7109375" style="606" customWidth="1"/>
    <col min="14346" max="14346" width="13.5703125" style="606" customWidth="1"/>
    <col min="14347" max="14347" width="12.28515625" style="606" customWidth="1"/>
    <col min="14348" max="14348" width="13" style="606" customWidth="1"/>
    <col min="14349" max="14594" width="9.140625" style="606"/>
    <col min="14595" max="14595" width="31.85546875" style="606" customWidth="1"/>
    <col min="14596" max="14596" width="18" style="606" customWidth="1"/>
    <col min="14597" max="14597" width="15" style="606" customWidth="1"/>
    <col min="14598" max="14598" width="12.140625" style="606" customWidth="1"/>
    <col min="14599" max="14599" width="10.7109375" style="606" customWidth="1"/>
    <col min="14600" max="14600" width="9.140625" style="606"/>
    <col min="14601" max="14601" width="13.7109375" style="606" customWidth="1"/>
    <col min="14602" max="14602" width="13.5703125" style="606" customWidth="1"/>
    <col min="14603" max="14603" width="12.28515625" style="606" customWidth="1"/>
    <col min="14604" max="14604" width="13" style="606" customWidth="1"/>
    <col min="14605" max="14850" width="9.140625" style="606"/>
    <col min="14851" max="14851" width="31.85546875" style="606" customWidth="1"/>
    <col min="14852" max="14852" width="18" style="606" customWidth="1"/>
    <col min="14853" max="14853" width="15" style="606" customWidth="1"/>
    <col min="14854" max="14854" width="12.140625" style="606" customWidth="1"/>
    <col min="14855" max="14855" width="10.7109375" style="606" customWidth="1"/>
    <col min="14856" max="14856" width="9.140625" style="606"/>
    <col min="14857" max="14857" width="13.7109375" style="606" customWidth="1"/>
    <col min="14858" max="14858" width="13.5703125" style="606" customWidth="1"/>
    <col min="14859" max="14859" width="12.28515625" style="606" customWidth="1"/>
    <col min="14860" max="14860" width="13" style="606" customWidth="1"/>
    <col min="14861" max="15106" width="9.140625" style="606"/>
    <col min="15107" max="15107" width="31.85546875" style="606" customWidth="1"/>
    <col min="15108" max="15108" width="18" style="606" customWidth="1"/>
    <col min="15109" max="15109" width="15" style="606" customWidth="1"/>
    <col min="15110" max="15110" width="12.140625" style="606" customWidth="1"/>
    <col min="15111" max="15111" width="10.7109375" style="606" customWidth="1"/>
    <col min="15112" max="15112" width="9.140625" style="606"/>
    <col min="15113" max="15113" width="13.7109375" style="606" customWidth="1"/>
    <col min="15114" max="15114" width="13.5703125" style="606" customWidth="1"/>
    <col min="15115" max="15115" width="12.28515625" style="606" customWidth="1"/>
    <col min="15116" max="15116" width="13" style="606" customWidth="1"/>
    <col min="15117" max="15362" width="9.140625" style="606"/>
    <col min="15363" max="15363" width="31.85546875" style="606" customWidth="1"/>
    <col min="15364" max="15364" width="18" style="606" customWidth="1"/>
    <col min="15365" max="15365" width="15" style="606" customWidth="1"/>
    <col min="15366" max="15366" width="12.140625" style="606" customWidth="1"/>
    <col min="15367" max="15367" width="10.7109375" style="606" customWidth="1"/>
    <col min="15368" max="15368" width="9.140625" style="606"/>
    <col min="15369" max="15369" width="13.7109375" style="606" customWidth="1"/>
    <col min="15370" max="15370" width="13.5703125" style="606" customWidth="1"/>
    <col min="15371" max="15371" width="12.28515625" style="606" customWidth="1"/>
    <col min="15372" max="15372" width="13" style="606" customWidth="1"/>
    <col min="15373" max="15618" width="9.140625" style="606"/>
    <col min="15619" max="15619" width="31.85546875" style="606" customWidth="1"/>
    <col min="15620" max="15620" width="18" style="606" customWidth="1"/>
    <col min="15621" max="15621" width="15" style="606" customWidth="1"/>
    <col min="15622" max="15622" width="12.140625" style="606" customWidth="1"/>
    <col min="15623" max="15623" width="10.7109375" style="606" customWidth="1"/>
    <col min="15624" max="15624" width="9.140625" style="606"/>
    <col min="15625" max="15625" width="13.7109375" style="606" customWidth="1"/>
    <col min="15626" max="15626" width="13.5703125" style="606" customWidth="1"/>
    <col min="15627" max="15627" width="12.28515625" style="606" customWidth="1"/>
    <col min="15628" max="15628" width="13" style="606" customWidth="1"/>
    <col min="15629" max="15874" width="9.140625" style="606"/>
    <col min="15875" max="15875" width="31.85546875" style="606" customWidth="1"/>
    <col min="15876" max="15876" width="18" style="606" customWidth="1"/>
    <col min="15877" max="15877" width="15" style="606" customWidth="1"/>
    <col min="15878" max="15878" width="12.140625" style="606" customWidth="1"/>
    <col min="15879" max="15879" width="10.7109375" style="606" customWidth="1"/>
    <col min="15880" max="15880" width="9.140625" style="606"/>
    <col min="15881" max="15881" width="13.7109375" style="606" customWidth="1"/>
    <col min="15882" max="15882" width="13.5703125" style="606" customWidth="1"/>
    <col min="15883" max="15883" width="12.28515625" style="606" customWidth="1"/>
    <col min="15884" max="15884" width="13" style="606" customWidth="1"/>
    <col min="15885" max="16130" width="9.140625" style="606"/>
    <col min="16131" max="16131" width="31.85546875" style="606" customWidth="1"/>
    <col min="16132" max="16132" width="18" style="606" customWidth="1"/>
    <col min="16133" max="16133" width="15" style="606" customWidth="1"/>
    <col min="16134" max="16134" width="12.140625" style="606" customWidth="1"/>
    <col min="16135" max="16135" width="10.7109375" style="606" customWidth="1"/>
    <col min="16136" max="16136" width="9.140625" style="606"/>
    <col min="16137" max="16137" width="13.7109375" style="606" customWidth="1"/>
    <col min="16138" max="16138" width="13.5703125" style="606" customWidth="1"/>
    <col min="16139" max="16139" width="12.28515625" style="606" customWidth="1"/>
    <col min="16140" max="16140" width="13" style="606" customWidth="1"/>
    <col min="16141" max="16384" width="9.140625" style="606"/>
  </cols>
  <sheetData>
    <row r="1" spans="1:18" ht="24.75" x14ac:dyDescent="0.25">
      <c r="A1" s="602" t="s">
        <v>294</v>
      </c>
      <c r="B1" s="603"/>
      <c r="C1" s="604"/>
      <c r="D1" s="604"/>
      <c r="E1" s="604"/>
      <c r="F1" s="604"/>
      <c r="G1" s="604"/>
      <c r="H1" s="604"/>
      <c r="I1" s="604"/>
      <c r="J1" s="604"/>
      <c r="K1" s="604"/>
      <c r="L1" s="604"/>
      <c r="M1" s="604"/>
      <c r="N1" s="605"/>
      <c r="O1" s="604"/>
      <c r="P1" s="604"/>
      <c r="Q1" s="604"/>
      <c r="R1" s="604"/>
    </row>
    <row r="2" spans="1:18" ht="20.25" thickBot="1" x14ac:dyDescent="0.3">
      <c r="A2" s="607" t="s">
        <v>419</v>
      </c>
      <c r="B2" s="608"/>
      <c r="C2" s="609"/>
      <c r="D2" s="609"/>
      <c r="E2" s="609"/>
      <c r="F2" s="609"/>
      <c r="G2" s="609"/>
      <c r="H2" s="609"/>
      <c r="I2" s="609"/>
      <c r="J2" s="609"/>
      <c r="K2" s="609"/>
      <c r="L2" s="609"/>
      <c r="M2" s="609"/>
      <c r="N2" s="610"/>
      <c r="O2" s="609"/>
      <c r="P2" s="609"/>
      <c r="Q2" s="609"/>
      <c r="R2" s="609"/>
    </row>
    <row r="3" spans="1:18" ht="15" customHeight="1" thickBot="1" x14ac:dyDescent="0.3">
      <c r="A3" s="746" t="s">
        <v>33</v>
      </c>
      <c r="B3" s="748" t="s">
        <v>92</v>
      </c>
      <c r="C3" s="754" t="s">
        <v>197</v>
      </c>
      <c r="D3" s="755"/>
      <c r="E3" s="756"/>
      <c r="F3" s="611" t="s">
        <v>210</v>
      </c>
      <c r="G3" s="763" t="s">
        <v>298</v>
      </c>
      <c r="H3" s="759" t="s">
        <v>145</v>
      </c>
      <c r="I3" s="612" t="s">
        <v>200</v>
      </c>
      <c r="J3" s="752" t="s">
        <v>179</v>
      </c>
      <c r="K3" s="752" t="s">
        <v>180</v>
      </c>
      <c r="L3" s="757" t="s">
        <v>398</v>
      </c>
      <c r="M3" s="759" t="s">
        <v>181</v>
      </c>
      <c r="N3" s="613" t="s">
        <v>219</v>
      </c>
      <c r="O3" s="752" t="s">
        <v>22</v>
      </c>
      <c r="P3" s="761" t="s">
        <v>416</v>
      </c>
      <c r="Q3" s="750" t="s">
        <v>24</v>
      </c>
      <c r="R3" s="750" t="s">
        <v>182</v>
      </c>
    </row>
    <row r="4" spans="1:18" ht="15" customHeight="1" thickBot="1" x14ac:dyDescent="0.3">
      <c r="A4" s="747"/>
      <c r="B4" s="749"/>
      <c r="C4" s="614" t="s">
        <v>196</v>
      </c>
      <c r="D4" s="614" t="s">
        <v>198</v>
      </c>
      <c r="E4" s="614" t="s">
        <v>199</v>
      </c>
      <c r="F4" s="614" t="s">
        <v>192</v>
      </c>
      <c r="G4" s="764"/>
      <c r="H4" s="760"/>
      <c r="I4" s="615" t="s">
        <v>217</v>
      </c>
      <c r="J4" s="753"/>
      <c r="K4" s="753"/>
      <c r="L4" s="758"/>
      <c r="M4" s="760"/>
      <c r="N4" s="616" t="s">
        <v>218</v>
      </c>
      <c r="O4" s="753"/>
      <c r="P4" s="762"/>
      <c r="Q4" s="751"/>
      <c r="R4" s="751"/>
    </row>
    <row r="5" spans="1:18" ht="16.5" x14ac:dyDescent="0.25">
      <c r="A5" s="509" t="s">
        <v>2822</v>
      </c>
      <c r="B5" s="617"/>
      <c r="C5" s="618"/>
      <c r="D5" s="618"/>
      <c r="E5" s="618"/>
      <c r="F5" s="618"/>
      <c r="G5" s="618"/>
      <c r="H5" s="618"/>
      <c r="I5" s="618"/>
      <c r="J5" s="618"/>
      <c r="K5" s="618"/>
      <c r="L5" s="618"/>
      <c r="M5" s="618"/>
      <c r="N5" s="619"/>
      <c r="O5" s="618"/>
      <c r="P5" s="618"/>
      <c r="Q5" s="620"/>
      <c r="R5" s="620"/>
    </row>
    <row r="6" spans="1:18" ht="15" x14ac:dyDescent="0.25">
      <c r="A6" s="507">
        <v>44927</v>
      </c>
      <c r="B6" s="621"/>
      <c r="C6" s="622"/>
      <c r="D6" s="622"/>
      <c r="E6" s="622"/>
      <c r="F6" s="622"/>
      <c r="G6" s="622"/>
      <c r="H6" s="622"/>
      <c r="I6" s="622"/>
      <c r="J6" s="622"/>
      <c r="K6" s="622"/>
      <c r="L6" s="622"/>
      <c r="M6" s="622"/>
      <c r="N6" s="623"/>
      <c r="O6" s="622"/>
      <c r="P6" s="622"/>
      <c r="Q6" s="622"/>
      <c r="R6" s="622"/>
    </row>
    <row r="7" spans="1:18" ht="15" x14ac:dyDescent="0.25">
      <c r="A7" s="508">
        <v>44928</v>
      </c>
      <c r="B7" s="624"/>
      <c r="C7" s="625"/>
      <c r="D7" s="625"/>
      <c r="E7" s="625"/>
      <c r="F7" s="625"/>
      <c r="G7" s="625"/>
      <c r="H7" s="625"/>
      <c r="I7" s="625"/>
      <c r="J7" s="625"/>
      <c r="K7" s="625"/>
      <c r="L7" s="625"/>
      <c r="M7" s="625"/>
      <c r="N7" s="626"/>
      <c r="O7" s="625"/>
      <c r="P7" s="625"/>
      <c r="Q7" s="625"/>
      <c r="R7" s="625"/>
    </row>
    <row r="8" spans="1:18" ht="15" x14ac:dyDescent="0.25">
      <c r="A8" s="508">
        <v>44929</v>
      </c>
      <c r="B8" s="627"/>
      <c r="C8" s="625"/>
      <c r="D8" s="625"/>
      <c r="E8" s="625"/>
      <c r="F8" s="625"/>
      <c r="G8" s="625"/>
      <c r="H8" s="625"/>
      <c r="I8" s="625"/>
      <c r="J8" s="625"/>
      <c r="K8" s="625"/>
      <c r="L8" s="625"/>
      <c r="M8" s="625"/>
      <c r="N8" s="626"/>
      <c r="O8" s="625"/>
      <c r="P8" s="625"/>
      <c r="Q8" s="625"/>
      <c r="R8" s="625"/>
    </row>
    <row r="9" spans="1:18" ht="15" x14ac:dyDescent="0.25">
      <c r="A9" s="508">
        <v>44930</v>
      </c>
      <c r="B9" s="627"/>
      <c r="C9" s="625"/>
      <c r="D9" s="625"/>
      <c r="E9" s="625"/>
      <c r="F9" s="625"/>
      <c r="G9" s="625"/>
      <c r="H9" s="625"/>
      <c r="I9" s="625"/>
      <c r="J9" s="625"/>
      <c r="K9" s="625"/>
      <c r="L9" s="625"/>
      <c r="M9" s="625"/>
      <c r="N9" s="626"/>
      <c r="O9" s="625"/>
      <c r="P9" s="625"/>
      <c r="Q9" s="625"/>
      <c r="R9" s="625"/>
    </row>
    <row r="10" spans="1:18" ht="15" x14ac:dyDescent="0.25">
      <c r="A10" s="508">
        <v>44931</v>
      </c>
      <c r="B10" s="627"/>
      <c r="C10" s="625"/>
      <c r="D10" s="625"/>
      <c r="E10" s="625"/>
      <c r="F10" s="625"/>
      <c r="G10" s="625"/>
      <c r="H10" s="625"/>
      <c r="I10" s="625"/>
      <c r="J10" s="625"/>
      <c r="K10" s="625"/>
      <c r="L10" s="625"/>
      <c r="M10" s="625"/>
      <c r="N10" s="626"/>
      <c r="O10" s="625"/>
      <c r="P10" s="625"/>
      <c r="Q10" s="625"/>
      <c r="R10" s="625"/>
    </row>
    <row r="11" spans="1:18" ht="15" x14ac:dyDescent="0.25">
      <c r="A11" s="508">
        <v>44932</v>
      </c>
      <c r="B11" s="628"/>
      <c r="C11" s="625"/>
      <c r="D11" s="625"/>
      <c r="E11" s="625"/>
      <c r="F11" s="625"/>
      <c r="G11" s="625"/>
      <c r="H11" s="625"/>
      <c r="I11" s="625"/>
      <c r="J11" s="625"/>
      <c r="K11" s="625"/>
      <c r="L11" s="625"/>
      <c r="M11" s="625"/>
      <c r="N11" s="626"/>
      <c r="O11" s="625"/>
      <c r="P11" s="625"/>
      <c r="Q11" s="625"/>
      <c r="R11" s="625"/>
    </row>
    <row r="12" spans="1:18" ht="15" x14ac:dyDescent="0.25">
      <c r="A12" s="508">
        <v>44933</v>
      </c>
      <c r="B12" s="629"/>
      <c r="C12" s="625"/>
      <c r="D12" s="625"/>
      <c r="E12" s="625"/>
      <c r="F12" s="625"/>
      <c r="G12" s="625"/>
      <c r="H12" s="625"/>
      <c r="I12" s="625"/>
      <c r="J12" s="625"/>
      <c r="K12" s="625"/>
      <c r="L12" s="625"/>
      <c r="M12" s="625"/>
      <c r="N12" s="626"/>
      <c r="O12" s="625"/>
      <c r="P12" s="625"/>
      <c r="Q12" s="625"/>
      <c r="R12" s="625"/>
    </row>
    <row r="13" spans="1:18" ht="15" x14ac:dyDescent="0.25">
      <c r="A13" s="508">
        <v>44934</v>
      </c>
      <c r="B13" s="627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5"/>
      <c r="N13" s="626"/>
      <c r="O13" s="625"/>
      <c r="P13" s="625"/>
      <c r="Q13" s="625"/>
      <c r="R13" s="625"/>
    </row>
    <row r="14" spans="1:18" ht="15" x14ac:dyDescent="0.25">
      <c r="A14" s="508">
        <v>44935</v>
      </c>
      <c r="B14" s="627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626"/>
      <c r="O14" s="625"/>
      <c r="P14" s="625"/>
      <c r="Q14" s="625"/>
      <c r="R14" s="625"/>
    </row>
    <row r="15" spans="1:18" ht="15" x14ac:dyDescent="0.25">
      <c r="A15" s="508">
        <v>44936</v>
      </c>
      <c r="B15" s="630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6"/>
      <c r="O15" s="625"/>
      <c r="P15" s="625"/>
      <c r="Q15" s="625"/>
      <c r="R15" s="625"/>
    </row>
    <row r="16" spans="1:18" ht="15" x14ac:dyDescent="0.25">
      <c r="A16" s="508">
        <v>44937</v>
      </c>
      <c r="B16" s="627"/>
      <c r="C16" s="625"/>
      <c r="D16" s="625"/>
      <c r="E16" s="625"/>
      <c r="F16" s="625"/>
      <c r="G16" s="625"/>
      <c r="H16" s="625"/>
      <c r="I16" s="625"/>
      <c r="J16" s="625"/>
      <c r="K16" s="625"/>
      <c r="L16" s="625"/>
      <c r="M16" s="625"/>
      <c r="N16" s="626"/>
      <c r="O16" s="625"/>
      <c r="P16" s="625"/>
      <c r="Q16" s="625"/>
      <c r="R16" s="625"/>
    </row>
    <row r="17" spans="1:18" ht="15" x14ac:dyDescent="0.25">
      <c r="A17" s="508">
        <v>44938</v>
      </c>
      <c r="B17" s="627"/>
      <c r="C17" s="625"/>
      <c r="D17" s="625"/>
      <c r="E17" s="625"/>
      <c r="F17" s="625"/>
      <c r="G17" s="625"/>
      <c r="H17" s="625"/>
      <c r="I17" s="625"/>
      <c r="J17" s="625"/>
      <c r="K17" s="625"/>
      <c r="L17" s="625"/>
      <c r="M17" s="625"/>
      <c r="N17" s="626"/>
      <c r="O17" s="625"/>
      <c r="P17" s="625"/>
      <c r="Q17" s="625"/>
      <c r="R17" s="625"/>
    </row>
    <row r="18" spans="1:18" ht="15" x14ac:dyDescent="0.25">
      <c r="A18" s="508">
        <v>44939</v>
      </c>
      <c r="B18" s="631"/>
      <c r="C18" s="625"/>
      <c r="D18" s="625"/>
      <c r="E18" s="625"/>
      <c r="F18" s="625"/>
      <c r="G18" s="625"/>
      <c r="H18" s="625"/>
      <c r="I18" s="625"/>
      <c r="J18" s="625"/>
      <c r="K18" s="625"/>
      <c r="L18" s="625"/>
      <c r="M18" s="625"/>
      <c r="N18" s="626"/>
      <c r="O18" s="625"/>
      <c r="P18" s="625"/>
      <c r="Q18" s="625"/>
      <c r="R18" s="625"/>
    </row>
    <row r="19" spans="1:18" ht="15" x14ac:dyDescent="0.25">
      <c r="A19" s="508">
        <v>44940</v>
      </c>
      <c r="B19" s="627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6"/>
      <c r="O19" s="625"/>
      <c r="P19" s="625"/>
      <c r="Q19" s="625"/>
      <c r="R19" s="625"/>
    </row>
    <row r="20" spans="1:18" ht="15" x14ac:dyDescent="0.25">
      <c r="A20" s="508">
        <v>44941</v>
      </c>
      <c r="B20" s="630"/>
      <c r="C20" s="625"/>
      <c r="D20" s="625"/>
      <c r="E20" s="625"/>
      <c r="F20" s="625"/>
      <c r="G20" s="625"/>
      <c r="H20" s="625"/>
      <c r="I20" s="625"/>
      <c r="J20" s="625"/>
      <c r="K20" s="625"/>
      <c r="L20" s="625"/>
      <c r="M20" s="625"/>
      <c r="N20" s="626"/>
      <c r="O20" s="625"/>
      <c r="P20" s="625"/>
      <c r="Q20" s="625"/>
      <c r="R20" s="625"/>
    </row>
    <row r="21" spans="1:18" ht="15" x14ac:dyDescent="0.25">
      <c r="A21" s="508">
        <v>44942</v>
      </c>
      <c r="B21" s="627"/>
      <c r="C21" s="625"/>
      <c r="D21" s="625"/>
      <c r="E21" s="625"/>
      <c r="F21" s="625"/>
      <c r="G21" s="625"/>
      <c r="H21" s="625"/>
      <c r="I21" s="625"/>
      <c r="J21" s="625"/>
      <c r="K21" s="625"/>
      <c r="L21" s="625"/>
      <c r="M21" s="625"/>
      <c r="N21" s="626"/>
      <c r="O21" s="625"/>
      <c r="P21" s="625"/>
      <c r="Q21" s="625"/>
      <c r="R21" s="625"/>
    </row>
    <row r="22" spans="1:18" ht="15" x14ac:dyDescent="0.25">
      <c r="A22" s="508">
        <v>44943</v>
      </c>
      <c r="B22" s="627"/>
      <c r="C22" s="625"/>
      <c r="D22" s="625"/>
      <c r="E22" s="625"/>
      <c r="F22" s="625"/>
      <c r="G22" s="625"/>
      <c r="H22" s="625"/>
      <c r="I22" s="625"/>
      <c r="J22" s="625"/>
      <c r="K22" s="625"/>
      <c r="L22" s="625"/>
      <c r="M22" s="625"/>
      <c r="N22" s="626"/>
      <c r="O22" s="625"/>
      <c r="P22" s="625"/>
      <c r="Q22" s="625"/>
      <c r="R22" s="625"/>
    </row>
    <row r="23" spans="1:18" ht="15" x14ac:dyDescent="0.25">
      <c r="A23" s="508">
        <v>44944</v>
      </c>
      <c r="B23" s="627"/>
      <c r="C23" s="625"/>
      <c r="D23" s="625"/>
      <c r="E23" s="625"/>
      <c r="F23" s="625"/>
      <c r="G23" s="625"/>
      <c r="H23" s="625"/>
      <c r="I23" s="625"/>
      <c r="J23" s="625"/>
      <c r="K23" s="625"/>
      <c r="L23" s="625"/>
      <c r="M23" s="625"/>
      <c r="N23" s="626"/>
      <c r="O23" s="625"/>
      <c r="P23" s="625"/>
      <c r="Q23" s="625"/>
      <c r="R23" s="625"/>
    </row>
    <row r="24" spans="1:18" ht="15" x14ac:dyDescent="0.25">
      <c r="A24" s="508">
        <v>44945</v>
      </c>
      <c r="B24" s="627"/>
      <c r="C24" s="625"/>
      <c r="D24" s="625"/>
      <c r="E24" s="625"/>
      <c r="F24" s="625"/>
      <c r="G24" s="625"/>
      <c r="H24" s="625"/>
      <c r="I24" s="625"/>
      <c r="J24" s="625"/>
      <c r="K24" s="625"/>
      <c r="L24" s="625"/>
      <c r="M24" s="625"/>
      <c r="N24" s="626"/>
      <c r="O24" s="625"/>
      <c r="P24" s="625"/>
      <c r="Q24" s="625"/>
      <c r="R24" s="625"/>
    </row>
    <row r="25" spans="1:18" ht="15" x14ac:dyDescent="0.25">
      <c r="A25" s="508">
        <v>44946</v>
      </c>
      <c r="B25" s="630"/>
      <c r="C25" s="625"/>
      <c r="D25" s="625"/>
      <c r="E25" s="625"/>
      <c r="F25" s="625"/>
      <c r="G25" s="625"/>
      <c r="H25" s="625"/>
      <c r="I25" s="625"/>
      <c r="J25" s="625"/>
      <c r="K25" s="625"/>
      <c r="L25" s="625"/>
      <c r="M25" s="625"/>
      <c r="N25" s="626"/>
      <c r="O25" s="625"/>
      <c r="P25" s="625"/>
      <c r="Q25" s="625"/>
      <c r="R25" s="625"/>
    </row>
    <row r="26" spans="1:18" ht="15" x14ac:dyDescent="0.25">
      <c r="A26" s="508">
        <v>44947</v>
      </c>
      <c r="B26" s="632"/>
      <c r="C26" s="625"/>
      <c r="D26" s="625"/>
      <c r="E26" s="625"/>
      <c r="F26" s="625"/>
      <c r="G26" s="625"/>
      <c r="H26" s="625"/>
      <c r="I26" s="625"/>
      <c r="J26" s="625"/>
      <c r="K26" s="625"/>
      <c r="L26" s="625"/>
      <c r="M26" s="625"/>
      <c r="N26" s="626"/>
      <c r="O26" s="625"/>
      <c r="P26" s="625"/>
      <c r="Q26" s="625"/>
      <c r="R26" s="625"/>
    </row>
    <row r="27" spans="1:18" ht="15" x14ac:dyDescent="0.25">
      <c r="A27" s="508">
        <v>44948</v>
      </c>
      <c r="B27" s="632"/>
      <c r="C27" s="625"/>
      <c r="D27" s="625"/>
      <c r="E27" s="625"/>
      <c r="F27" s="625"/>
      <c r="G27" s="625"/>
      <c r="H27" s="625"/>
      <c r="I27" s="625"/>
      <c r="J27" s="625"/>
      <c r="K27" s="625"/>
      <c r="L27" s="625"/>
      <c r="M27" s="625"/>
      <c r="N27" s="626"/>
      <c r="O27" s="625"/>
      <c r="P27" s="625"/>
      <c r="Q27" s="625"/>
      <c r="R27" s="625"/>
    </row>
    <row r="28" spans="1:18" ht="15" x14ac:dyDescent="0.25">
      <c r="A28" s="508">
        <v>44949</v>
      </c>
      <c r="B28" s="632"/>
      <c r="C28" s="625"/>
      <c r="D28" s="625"/>
      <c r="E28" s="625"/>
      <c r="F28" s="625"/>
      <c r="G28" s="625"/>
      <c r="H28" s="625"/>
      <c r="I28" s="625"/>
      <c r="J28" s="625"/>
      <c r="K28" s="625"/>
      <c r="L28" s="625"/>
      <c r="M28" s="625"/>
      <c r="N28" s="626"/>
      <c r="O28" s="625"/>
      <c r="P28" s="625"/>
      <c r="Q28" s="625"/>
      <c r="R28" s="625"/>
    </row>
    <row r="29" spans="1:18" ht="15" x14ac:dyDescent="0.25">
      <c r="A29" s="508">
        <v>44950</v>
      </c>
      <c r="B29" s="632"/>
      <c r="C29" s="625"/>
      <c r="D29" s="625"/>
      <c r="E29" s="625"/>
      <c r="F29" s="625"/>
      <c r="G29" s="625"/>
      <c r="H29" s="625"/>
      <c r="I29" s="625"/>
      <c r="J29" s="625"/>
      <c r="K29" s="625"/>
      <c r="L29" s="625"/>
      <c r="M29" s="625"/>
      <c r="N29" s="626"/>
      <c r="O29" s="625"/>
      <c r="P29" s="625"/>
      <c r="Q29" s="625"/>
      <c r="R29" s="625"/>
    </row>
    <row r="30" spans="1:18" ht="15" x14ac:dyDescent="0.25">
      <c r="A30" s="508">
        <v>44951</v>
      </c>
      <c r="B30" s="632"/>
      <c r="C30" s="625"/>
      <c r="D30" s="625"/>
      <c r="E30" s="625"/>
      <c r="F30" s="625"/>
      <c r="G30" s="625"/>
      <c r="H30" s="625"/>
      <c r="I30" s="625"/>
      <c r="J30" s="625"/>
      <c r="K30" s="625"/>
      <c r="L30" s="625"/>
      <c r="M30" s="625"/>
      <c r="N30" s="626"/>
      <c r="O30" s="625"/>
      <c r="P30" s="625"/>
      <c r="Q30" s="625"/>
      <c r="R30" s="625"/>
    </row>
    <row r="31" spans="1:18" ht="15" x14ac:dyDescent="0.25">
      <c r="A31" s="508">
        <v>44952</v>
      </c>
      <c r="B31" s="624"/>
      <c r="C31" s="625"/>
      <c r="D31" s="625"/>
      <c r="E31" s="625"/>
      <c r="F31" s="625"/>
      <c r="G31" s="625"/>
      <c r="H31" s="625"/>
      <c r="I31" s="625"/>
      <c r="J31" s="625"/>
      <c r="K31" s="625"/>
      <c r="L31" s="625"/>
      <c r="M31" s="625"/>
      <c r="N31" s="626"/>
      <c r="O31" s="625"/>
      <c r="P31" s="625"/>
      <c r="Q31" s="625"/>
      <c r="R31" s="625"/>
    </row>
    <row r="32" spans="1:18" ht="15" x14ac:dyDescent="0.25">
      <c r="A32" s="508">
        <v>44953</v>
      </c>
      <c r="B32" s="627"/>
      <c r="C32" s="625"/>
      <c r="D32" s="625"/>
      <c r="E32" s="625"/>
      <c r="F32" s="625"/>
      <c r="G32" s="625"/>
      <c r="H32" s="625"/>
      <c r="I32" s="625"/>
      <c r="J32" s="625"/>
      <c r="K32" s="625"/>
      <c r="L32" s="625"/>
      <c r="M32" s="625"/>
      <c r="N32" s="626"/>
      <c r="O32" s="625"/>
      <c r="P32" s="625"/>
      <c r="Q32" s="625"/>
      <c r="R32" s="625"/>
    </row>
    <row r="33" spans="1:18" ht="15" x14ac:dyDescent="0.25">
      <c r="A33" s="508">
        <v>44954</v>
      </c>
      <c r="B33" s="627"/>
      <c r="C33" s="625"/>
      <c r="D33" s="625"/>
      <c r="E33" s="625"/>
      <c r="F33" s="625"/>
      <c r="G33" s="625"/>
      <c r="H33" s="625"/>
      <c r="I33" s="625"/>
      <c r="J33" s="625"/>
      <c r="K33" s="625"/>
      <c r="L33" s="625"/>
      <c r="M33" s="625"/>
      <c r="N33" s="626"/>
      <c r="O33" s="625"/>
      <c r="P33" s="625"/>
      <c r="Q33" s="625"/>
      <c r="R33" s="625"/>
    </row>
    <row r="34" spans="1:18" ht="15" x14ac:dyDescent="0.25">
      <c r="A34" s="508">
        <v>44955</v>
      </c>
      <c r="B34" s="627"/>
      <c r="C34" s="625"/>
      <c r="D34" s="625"/>
      <c r="E34" s="625"/>
      <c r="F34" s="625"/>
      <c r="G34" s="625"/>
      <c r="H34" s="625"/>
      <c r="I34" s="625"/>
      <c r="J34" s="625"/>
      <c r="K34" s="625"/>
      <c r="L34" s="625"/>
      <c r="M34" s="625"/>
      <c r="N34" s="626"/>
      <c r="O34" s="625"/>
      <c r="P34" s="625"/>
      <c r="Q34" s="625"/>
      <c r="R34" s="625"/>
    </row>
    <row r="35" spans="1:18" ht="15" x14ac:dyDescent="0.25">
      <c r="A35" s="508">
        <v>44956</v>
      </c>
      <c r="B35" s="627"/>
      <c r="C35" s="625"/>
      <c r="D35" s="625"/>
      <c r="E35" s="625"/>
      <c r="F35" s="625"/>
      <c r="G35" s="625"/>
      <c r="H35" s="625"/>
      <c r="I35" s="625"/>
      <c r="J35" s="625"/>
      <c r="K35" s="625"/>
      <c r="L35" s="625"/>
      <c r="M35" s="625"/>
      <c r="N35" s="626"/>
      <c r="O35" s="625"/>
      <c r="P35" s="625"/>
      <c r="Q35" s="625"/>
      <c r="R35" s="625"/>
    </row>
    <row r="36" spans="1:18" ht="15" x14ac:dyDescent="0.25">
      <c r="A36" s="585">
        <v>44957</v>
      </c>
      <c r="B36" s="627"/>
      <c r="C36" s="625"/>
      <c r="D36" s="625"/>
      <c r="E36" s="625"/>
      <c r="F36" s="625"/>
      <c r="G36" s="625"/>
      <c r="H36" s="625"/>
      <c r="I36" s="625"/>
      <c r="J36" s="625"/>
      <c r="K36" s="625"/>
      <c r="L36" s="625"/>
      <c r="M36" s="625"/>
      <c r="N36" s="626"/>
      <c r="O36" s="625"/>
      <c r="P36" s="625"/>
      <c r="Q36" s="625"/>
      <c r="R36" s="625"/>
    </row>
    <row r="37" spans="1:18" ht="16.5" x14ac:dyDescent="0.25">
      <c r="A37" s="511"/>
      <c r="B37" s="633" t="s">
        <v>38</v>
      </c>
      <c r="C37" s="634">
        <f t="shared" ref="C37:R37" si="0">SUM(C6:C36)</f>
        <v>0</v>
      </c>
      <c r="D37" s="634">
        <f t="shared" si="0"/>
        <v>0</v>
      </c>
      <c r="E37" s="634">
        <f t="shared" si="0"/>
        <v>0</v>
      </c>
      <c r="F37" s="634">
        <f t="shared" si="0"/>
        <v>0</v>
      </c>
      <c r="G37" s="634">
        <f t="shared" si="0"/>
        <v>0</v>
      </c>
      <c r="H37" s="634">
        <f t="shared" si="0"/>
        <v>0</v>
      </c>
      <c r="I37" s="634">
        <f t="shared" si="0"/>
        <v>0</v>
      </c>
      <c r="J37" s="634">
        <f t="shared" si="0"/>
        <v>0</v>
      </c>
      <c r="K37" s="634">
        <f t="shared" si="0"/>
        <v>0</v>
      </c>
      <c r="L37" s="634">
        <f t="shared" si="0"/>
        <v>0</v>
      </c>
      <c r="M37" s="634">
        <f t="shared" si="0"/>
        <v>0</v>
      </c>
      <c r="N37" s="634">
        <f t="shared" si="0"/>
        <v>0</v>
      </c>
      <c r="O37" s="634">
        <f t="shared" si="0"/>
        <v>0</v>
      </c>
      <c r="P37" s="634">
        <f t="shared" si="0"/>
        <v>0</v>
      </c>
      <c r="Q37" s="634">
        <f t="shared" si="0"/>
        <v>0</v>
      </c>
      <c r="R37" s="634">
        <f t="shared" si="0"/>
        <v>0</v>
      </c>
    </row>
    <row r="38" spans="1:18" ht="16.5" x14ac:dyDescent="0.25">
      <c r="A38" s="510" t="s">
        <v>2823</v>
      </c>
      <c r="B38" s="635"/>
      <c r="C38" s="636"/>
      <c r="D38" s="636"/>
      <c r="E38" s="636"/>
      <c r="F38" s="636"/>
      <c r="G38" s="636"/>
      <c r="H38" s="636"/>
      <c r="I38" s="636"/>
      <c r="J38" s="636"/>
      <c r="K38" s="636"/>
      <c r="L38" s="636"/>
      <c r="M38" s="636"/>
      <c r="N38" s="637"/>
      <c r="O38" s="636"/>
      <c r="P38" s="636"/>
      <c r="Q38" s="638"/>
      <c r="R38" s="638"/>
    </row>
    <row r="39" spans="1:18" ht="15" x14ac:dyDescent="0.25">
      <c r="A39" s="507">
        <v>44958</v>
      </c>
      <c r="B39" s="624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40"/>
      <c r="O39" s="639"/>
      <c r="P39" s="639"/>
      <c r="Q39" s="639"/>
      <c r="R39" s="639"/>
    </row>
    <row r="40" spans="1:18" ht="15" x14ac:dyDescent="0.25">
      <c r="A40" s="508">
        <v>44959</v>
      </c>
      <c r="B40" s="627"/>
      <c r="C40" s="625"/>
      <c r="D40" s="625"/>
      <c r="E40" s="625"/>
      <c r="F40" s="625"/>
      <c r="G40" s="625"/>
      <c r="H40" s="625"/>
      <c r="I40" s="625"/>
      <c r="J40" s="625"/>
      <c r="K40" s="625"/>
      <c r="L40" s="625"/>
      <c r="M40" s="625"/>
      <c r="N40" s="626"/>
      <c r="O40" s="625"/>
      <c r="P40" s="625"/>
      <c r="Q40" s="625"/>
      <c r="R40" s="625"/>
    </row>
    <row r="41" spans="1:18" ht="15" x14ac:dyDescent="0.25">
      <c r="A41" s="508">
        <v>44960</v>
      </c>
      <c r="B41" s="627"/>
      <c r="C41" s="625"/>
      <c r="D41" s="625"/>
      <c r="E41" s="625"/>
      <c r="F41" s="625"/>
      <c r="G41" s="625"/>
      <c r="H41" s="625"/>
      <c r="I41" s="625"/>
      <c r="J41" s="625"/>
      <c r="K41" s="625"/>
      <c r="L41" s="625"/>
      <c r="M41" s="625"/>
      <c r="N41" s="626"/>
      <c r="O41" s="625"/>
      <c r="P41" s="625"/>
      <c r="Q41" s="625"/>
      <c r="R41" s="625"/>
    </row>
    <row r="42" spans="1:18" ht="15" x14ac:dyDescent="0.25">
      <c r="A42" s="508">
        <v>44961</v>
      </c>
      <c r="B42" s="627"/>
      <c r="C42" s="625"/>
      <c r="D42" s="625"/>
      <c r="E42" s="625"/>
      <c r="F42" s="625"/>
      <c r="G42" s="625"/>
      <c r="H42" s="625"/>
      <c r="I42" s="625"/>
      <c r="J42" s="625"/>
      <c r="K42" s="625"/>
      <c r="L42" s="625"/>
      <c r="M42" s="625"/>
      <c r="N42" s="626"/>
      <c r="O42" s="625"/>
      <c r="P42" s="625"/>
      <c r="Q42" s="625"/>
      <c r="R42" s="625"/>
    </row>
    <row r="43" spans="1:18" ht="15" x14ac:dyDescent="0.25">
      <c r="A43" s="508">
        <v>44962</v>
      </c>
      <c r="B43" s="627"/>
      <c r="C43" s="625"/>
      <c r="D43" s="625"/>
      <c r="E43" s="625"/>
      <c r="F43" s="625"/>
      <c r="G43" s="625"/>
      <c r="H43" s="625"/>
      <c r="I43" s="625"/>
      <c r="J43" s="625"/>
      <c r="K43" s="625"/>
      <c r="L43" s="625"/>
      <c r="M43" s="625"/>
      <c r="N43" s="626"/>
      <c r="O43" s="625"/>
      <c r="P43" s="625"/>
      <c r="Q43" s="625"/>
      <c r="R43" s="625"/>
    </row>
    <row r="44" spans="1:18" ht="15" x14ac:dyDescent="0.25">
      <c r="A44" s="508">
        <v>44963</v>
      </c>
      <c r="B44" s="629"/>
      <c r="C44" s="625"/>
      <c r="D44" s="625"/>
      <c r="E44" s="625"/>
      <c r="F44" s="625"/>
      <c r="G44" s="625"/>
      <c r="H44" s="625"/>
      <c r="I44" s="625"/>
      <c r="J44" s="625"/>
      <c r="K44" s="625"/>
      <c r="L44" s="625"/>
      <c r="M44" s="625"/>
      <c r="N44" s="626"/>
      <c r="O44" s="625"/>
      <c r="P44" s="625"/>
      <c r="Q44" s="625"/>
      <c r="R44" s="625"/>
    </row>
    <row r="45" spans="1:18" ht="15" x14ac:dyDescent="0.25">
      <c r="A45" s="508">
        <v>44964</v>
      </c>
      <c r="B45" s="627"/>
      <c r="C45" s="625"/>
      <c r="D45" s="625"/>
      <c r="E45" s="625"/>
      <c r="F45" s="625"/>
      <c r="G45" s="625"/>
      <c r="H45" s="625"/>
      <c r="I45" s="625"/>
      <c r="J45" s="625"/>
      <c r="K45" s="625"/>
      <c r="L45" s="625"/>
      <c r="M45" s="625"/>
      <c r="N45" s="626"/>
      <c r="O45" s="625"/>
      <c r="P45" s="625"/>
      <c r="Q45" s="625"/>
      <c r="R45" s="625"/>
    </row>
    <row r="46" spans="1:18" ht="15" x14ac:dyDescent="0.25">
      <c r="A46" s="508">
        <v>44965</v>
      </c>
      <c r="B46" s="624"/>
      <c r="C46" s="625"/>
      <c r="D46" s="625"/>
      <c r="E46" s="625"/>
      <c r="F46" s="625"/>
      <c r="G46" s="625"/>
      <c r="H46" s="625"/>
      <c r="I46" s="625"/>
      <c r="J46" s="625"/>
      <c r="K46" s="625"/>
      <c r="L46" s="625"/>
      <c r="M46" s="625"/>
      <c r="N46" s="626"/>
      <c r="O46" s="625"/>
      <c r="P46" s="625"/>
      <c r="Q46" s="625"/>
      <c r="R46" s="625"/>
    </row>
    <row r="47" spans="1:18" ht="15" x14ac:dyDescent="0.25">
      <c r="A47" s="508">
        <v>44966</v>
      </c>
      <c r="B47" s="632"/>
      <c r="C47" s="625"/>
      <c r="D47" s="625"/>
      <c r="E47" s="625"/>
      <c r="F47" s="625"/>
      <c r="G47" s="625"/>
      <c r="H47" s="625"/>
      <c r="I47" s="625"/>
      <c r="J47" s="625"/>
      <c r="K47" s="625"/>
      <c r="L47" s="625"/>
      <c r="M47" s="625"/>
      <c r="N47" s="626"/>
      <c r="O47" s="625"/>
      <c r="P47" s="625"/>
      <c r="Q47" s="625"/>
      <c r="R47" s="625"/>
    </row>
    <row r="48" spans="1:18" ht="15" x14ac:dyDescent="0.25">
      <c r="A48" s="508">
        <v>44967</v>
      </c>
      <c r="B48" s="632"/>
      <c r="C48" s="625"/>
      <c r="D48" s="625"/>
      <c r="E48" s="625"/>
      <c r="F48" s="625"/>
      <c r="G48" s="625"/>
      <c r="H48" s="625"/>
      <c r="I48" s="625"/>
      <c r="J48" s="625"/>
      <c r="K48" s="625"/>
      <c r="L48" s="625"/>
      <c r="M48" s="625"/>
      <c r="N48" s="626"/>
      <c r="O48" s="625"/>
      <c r="P48" s="625"/>
      <c r="Q48" s="625"/>
      <c r="R48" s="625"/>
    </row>
    <row r="49" spans="1:18" ht="15" x14ac:dyDescent="0.25">
      <c r="A49" s="508">
        <v>44968</v>
      </c>
      <c r="B49" s="627"/>
      <c r="C49" s="625"/>
      <c r="D49" s="625"/>
      <c r="E49" s="625"/>
      <c r="F49" s="625"/>
      <c r="G49" s="625"/>
      <c r="H49" s="625"/>
      <c r="I49" s="625"/>
      <c r="J49" s="625"/>
      <c r="K49" s="625"/>
      <c r="L49" s="625"/>
      <c r="M49" s="625"/>
      <c r="N49" s="626"/>
      <c r="O49" s="625"/>
      <c r="P49" s="625"/>
      <c r="Q49" s="625"/>
      <c r="R49" s="625"/>
    </row>
    <row r="50" spans="1:18" ht="15" x14ac:dyDescent="0.25">
      <c r="A50" s="508">
        <v>44969</v>
      </c>
      <c r="B50" s="627"/>
      <c r="C50" s="625"/>
      <c r="D50" s="625"/>
      <c r="E50" s="625"/>
      <c r="F50" s="625"/>
      <c r="G50" s="625"/>
      <c r="H50" s="625"/>
      <c r="I50" s="625"/>
      <c r="J50" s="625"/>
      <c r="K50" s="625"/>
      <c r="L50" s="625"/>
      <c r="M50" s="625"/>
      <c r="N50" s="626"/>
      <c r="O50" s="625"/>
      <c r="P50" s="625"/>
      <c r="Q50" s="625"/>
      <c r="R50" s="625"/>
    </row>
    <row r="51" spans="1:18" ht="15" x14ac:dyDescent="0.25">
      <c r="A51" s="508">
        <v>44970</v>
      </c>
      <c r="B51" s="627"/>
      <c r="C51" s="625"/>
      <c r="D51" s="625"/>
      <c r="E51" s="625"/>
      <c r="F51" s="625"/>
      <c r="G51" s="625"/>
      <c r="H51" s="625"/>
      <c r="I51" s="625"/>
      <c r="J51" s="625"/>
      <c r="K51" s="625"/>
      <c r="L51" s="625"/>
      <c r="M51" s="625"/>
      <c r="N51" s="626"/>
      <c r="O51" s="625"/>
      <c r="P51" s="625"/>
      <c r="Q51" s="625"/>
      <c r="R51" s="625"/>
    </row>
    <row r="52" spans="1:18" ht="15" x14ac:dyDescent="0.25">
      <c r="A52" s="508">
        <v>44971</v>
      </c>
      <c r="B52" s="627"/>
      <c r="C52" s="625"/>
      <c r="D52" s="625"/>
      <c r="E52" s="625"/>
      <c r="F52" s="625"/>
      <c r="G52" s="625"/>
      <c r="H52" s="625"/>
      <c r="I52" s="625"/>
      <c r="J52" s="625"/>
      <c r="K52" s="625"/>
      <c r="L52" s="625"/>
      <c r="M52" s="625"/>
      <c r="N52" s="626"/>
      <c r="O52" s="625"/>
      <c r="P52" s="625"/>
      <c r="Q52" s="625"/>
      <c r="R52" s="625"/>
    </row>
    <row r="53" spans="1:18" ht="15" x14ac:dyDescent="0.25">
      <c r="A53" s="508">
        <v>44972</v>
      </c>
      <c r="B53" s="641"/>
      <c r="C53" s="625"/>
      <c r="D53" s="625"/>
      <c r="E53" s="625"/>
      <c r="F53" s="625"/>
      <c r="G53" s="625"/>
      <c r="H53" s="625"/>
      <c r="I53" s="625"/>
      <c r="J53" s="625"/>
      <c r="K53" s="625"/>
      <c r="L53" s="625"/>
      <c r="M53" s="625"/>
      <c r="N53" s="626"/>
      <c r="O53" s="625"/>
      <c r="P53" s="625"/>
      <c r="Q53" s="625"/>
      <c r="R53" s="625"/>
    </row>
    <row r="54" spans="1:18" ht="15" x14ac:dyDescent="0.25">
      <c r="A54" s="508">
        <v>44973</v>
      </c>
      <c r="B54" s="624"/>
      <c r="C54" s="625"/>
      <c r="D54" s="625"/>
      <c r="E54" s="625"/>
      <c r="F54" s="625"/>
      <c r="G54" s="625"/>
      <c r="H54" s="625"/>
      <c r="I54" s="625"/>
      <c r="J54" s="625"/>
      <c r="K54" s="625"/>
      <c r="L54" s="625"/>
      <c r="M54" s="625"/>
      <c r="N54" s="626"/>
      <c r="O54" s="625"/>
      <c r="P54" s="625"/>
      <c r="Q54" s="625"/>
      <c r="R54" s="625"/>
    </row>
    <row r="55" spans="1:18" ht="15" x14ac:dyDescent="0.25">
      <c r="A55" s="508">
        <v>44974</v>
      </c>
      <c r="B55" s="627"/>
      <c r="C55" s="625"/>
      <c r="D55" s="625"/>
      <c r="E55" s="625"/>
      <c r="F55" s="625"/>
      <c r="G55" s="625"/>
      <c r="H55" s="625"/>
      <c r="I55" s="625"/>
      <c r="J55" s="625"/>
      <c r="K55" s="625"/>
      <c r="L55" s="625"/>
      <c r="M55" s="625"/>
      <c r="N55" s="626"/>
      <c r="O55" s="625"/>
      <c r="P55" s="625"/>
      <c r="Q55" s="625"/>
      <c r="R55" s="625"/>
    </row>
    <row r="56" spans="1:18" ht="15" x14ac:dyDescent="0.25">
      <c r="A56" s="508">
        <v>44975</v>
      </c>
      <c r="B56" s="627"/>
      <c r="C56" s="625"/>
      <c r="D56" s="625"/>
      <c r="E56" s="625"/>
      <c r="F56" s="625"/>
      <c r="G56" s="625"/>
      <c r="H56" s="625"/>
      <c r="I56" s="625"/>
      <c r="J56" s="625"/>
      <c r="K56" s="625"/>
      <c r="L56" s="625"/>
      <c r="M56" s="625"/>
      <c r="N56" s="626"/>
      <c r="O56" s="625"/>
      <c r="P56" s="625"/>
      <c r="Q56" s="625"/>
      <c r="R56" s="625"/>
    </row>
    <row r="57" spans="1:18" ht="15" x14ac:dyDescent="0.25">
      <c r="A57" s="508">
        <v>44976</v>
      </c>
      <c r="B57" s="627"/>
      <c r="C57" s="625"/>
      <c r="D57" s="625"/>
      <c r="E57" s="625"/>
      <c r="F57" s="625"/>
      <c r="G57" s="625"/>
      <c r="H57" s="625"/>
      <c r="I57" s="625"/>
      <c r="J57" s="625"/>
      <c r="K57" s="625"/>
      <c r="L57" s="625"/>
      <c r="M57" s="625"/>
      <c r="N57" s="626"/>
      <c r="O57" s="625"/>
      <c r="P57" s="625"/>
      <c r="Q57" s="625"/>
      <c r="R57" s="625"/>
    </row>
    <row r="58" spans="1:18" ht="15" x14ac:dyDescent="0.25">
      <c r="A58" s="508">
        <v>44977</v>
      </c>
      <c r="B58" s="627"/>
      <c r="C58" s="625"/>
      <c r="D58" s="625"/>
      <c r="E58" s="625"/>
      <c r="F58" s="625"/>
      <c r="G58" s="625"/>
      <c r="H58" s="625"/>
      <c r="I58" s="625"/>
      <c r="J58" s="625"/>
      <c r="K58" s="625"/>
      <c r="L58" s="625"/>
      <c r="M58" s="625"/>
      <c r="N58" s="626"/>
      <c r="O58" s="625"/>
      <c r="P58" s="625"/>
      <c r="Q58" s="625"/>
      <c r="R58" s="625"/>
    </row>
    <row r="59" spans="1:18" ht="15" x14ac:dyDescent="0.25">
      <c r="A59" s="508">
        <v>44978</v>
      </c>
      <c r="B59" s="624"/>
      <c r="C59" s="625"/>
      <c r="D59" s="625"/>
      <c r="E59" s="625"/>
      <c r="F59" s="625"/>
      <c r="G59" s="625"/>
      <c r="H59" s="625"/>
      <c r="I59" s="625"/>
      <c r="J59" s="625"/>
      <c r="K59" s="625"/>
      <c r="L59" s="625"/>
      <c r="M59" s="625"/>
      <c r="N59" s="626"/>
      <c r="O59" s="625"/>
      <c r="P59" s="625"/>
      <c r="Q59" s="625"/>
      <c r="R59" s="625"/>
    </row>
    <row r="60" spans="1:18" ht="15" x14ac:dyDescent="0.25">
      <c r="A60" s="508">
        <v>44979</v>
      </c>
      <c r="B60" s="632"/>
      <c r="C60" s="625"/>
      <c r="D60" s="625"/>
      <c r="E60" s="625"/>
      <c r="F60" s="625"/>
      <c r="G60" s="625"/>
      <c r="H60" s="625"/>
      <c r="I60" s="625"/>
      <c r="J60" s="625"/>
      <c r="K60" s="625"/>
      <c r="L60" s="625"/>
      <c r="M60" s="625"/>
      <c r="N60" s="626"/>
      <c r="O60" s="625"/>
      <c r="P60" s="625"/>
      <c r="Q60" s="625"/>
      <c r="R60" s="625"/>
    </row>
    <row r="61" spans="1:18" ht="15" x14ac:dyDescent="0.25">
      <c r="A61" s="508">
        <v>44980</v>
      </c>
      <c r="B61" s="632"/>
      <c r="C61" s="625"/>
      <c r="D61" s="625"/>
      <c r="E61" s="625"/>
      <c r="F61" s="625"/>
      <c r="G61" s="625"/>
      <c r="H61" s="625"/>
      <c r="I61" s="625"/>
      <c r="J61" s="625"/>
      <c r="K61" s="625"/>
      <c r="L61" s="625"/>
      <c r="M61" s="625"/>
      <c r="N61" s="626"/>
      <c r="O61" s="625"/>
      <c r="P61" s="625"/>
      <c r="Q61" s="625"/>
      <c r="R61" s="625"/>
    </row>
    <row r="62" spans="1:18" ht="15" x14ac:dyDescent="0.25">
      <c r="A62" s="508">
        <v>44981</v>
      </c>
      <c r="B62" s="632"/>
      <c r="C62" s="625"/>
      <c r="D62" s="625"/>
      <c r="E62" s="625"/>
      <c r="F62" s="625"/>
      <c r="G62" s="625"/>
      <c r="H62" s="625"/>
      <c r="I62" s="625"/>
      <c r="J62" s="625"/>
      <c r="K62" s="625"/>
      <c r="L62" s="625"/>
      <c r="M62" s="625"/>
      <c r="N62" s="626"/>
      <c r="O62" s="625"/>
      <c r="P62" s="625"/>
      <c r="Q62" s="625"/>
      <c r="R62" s="625"/>
    </row>
    <row r="63" spans="1:18" ht="15" x14ac:dyDescent="0.25">
      <c r="A63" s="508">
        <v>44982</v>
      </c>
      <c r="B63" s="632"/>
      <c r="C63" s="625"/>
      <c r="D63" s="625"/>
      <c r="E63" s="625"/>
      <c r="F63" s="625"/>
      <c r="G63" s="625"/>
      <c r="H63" s="625"/>
      <c r="I63" s="625"/>
      <c r="J63" s="625"/>
      <c r="K63" s="625"/>
      <c r="L63" s="625"/>
      <c r="M63" s="625"/>
      <c r="N63" s="626"/>
      <c r="O63" s="625"/>
      <c r="P63" s="625"/>
      <c r="Q63" s="625"/>
      <c r="R63" s="625"/>
    </row>
    <row r="64" spans="1:18" ht="15" x14ac:dyDescent="0.25">
      <c r="A64" s="508">
        <v>44983</v>
      </c>
      <c r="B64" s="632"/>
      <c r="C64" s="625"/>
      <c r="D64" s="625"/>
      <c r="E64" s="625"/>
      <c r="F64" s="625"/>
      <c r="G64" s="625"/>
      <c r="H64" s="625"/>
      <c r="I64" s="625"/>
      <c r="J64" s="625"/>
      <c r="K64" s="625"/>
      <c r="L64" s="625"/>
      <c r="M64" s="625"/>
      <c r="N64" s="626"/>
      <c r="O64" s="625"/>
      <c r="P64" s="625"/>
      <c r="Q64" s="625"/>
      <c r="R64" s="625"/>
    </row>
    <row r="65" spans="1:18" ht="15" x14ac:dyDescent="0.25">
      <c r="A65" s="508">
        <v>44984</v>
      </c>
      <c r="B65" s="632"/>
      <c r="C65" s="625"/>
      <c r="D65" s="625"/>
      <c r="E65" s="625"/>
      <c r="F65" s="625"/>
      <c r="G65" s="625"/>
      <c r="H65" s="625"/>
      <c r="I65" s="625"/>
      <c r="J65" s="625"/>
      <c r="K65" s="625"/>
      <c r="L65" s="625"/>
      <c r="M65" s="625"/>
      <c r="N65" s="626"/>
      <c r="O65" s="625"/>
      <c r="P65" s="625"/>
      <c r="Q65" s="625"/>
      <c r="R65" s="625"/>
    </row>
    <row r="66" spans="1:18" ht="15" x14ac:dyDescent="0.25">
      <c r="A66" s="585">
        <v>44985</v>
      </c>
      <c r="B66" s="632"/>
      <c r="C66" s="625"/>
      <c r="D66" s="625"/>
      <c r="E66" s="625"/>
      <c r="F66" s="625"/>
      <c r="G66" s="625"/>
      <c r="H66" s="625"/>
      <c r="I66" s="625"/>
      <c r="J66" s="625"/>
      <c r="K66" s="625"/>
      <c r="L66" s="625"/>
      <c r="M66" s="625"/>
      <c r="N66" s="626"/>
      <c r="O66" s="625"/>
      <c r="P66" s="625"/>
      <c r="Q66" s="625"/>
      <c r="R66" s="625"/>
    </row>
    <row r="67" spans="1:18" ht="16.5" x14ac:dyDescent="0.25">
      <c r="A67" s="511"/>
      <c r="B67" s="633" t="s">
        <v>38</v>
      </c>
      <c r="C67" s="634">
        <f t="shared" ref="C67:R67" si="1">SUM(C39:C66)</f>
        <v>0</v>
      </c>
      <c r="D67" s="634">
        <f t="shared" si="1"/>
        <v>0</v>
      </c>
      <c r="E67" s="634">
        <f t="shared" si="1"/>
        <v>0</v>
      </c>
      <c r="F67" s="634">
        <f t="shared" si="1"/>
        <v>0</v>
      </c>
      <c r="G67" s="634">
        <f t="shared" si="1"/>
        <v>0</v>
      </c>
      <c r="H67" s="634">
        <f t="shared" si="1"/>
        <v>0</v>
      </c>
      <c r="I67" s="634">
        <f t="shared" si="1"/>
        <v>0</v>
      </c>
      <c r="J67" s="634">
        <f t="shared" si="1"/>
        <v>0</v>
      </c>
      <c r="K67" s="634">
        <f t="shared" si="1"/>
        <v>0</v>
      </c>
      <c r="L67" s="634">
        <f t="shared" si="1"/>
        <v>0</v>
      </c>
      <c r="M67" s="634">
        <f t="shared" si="1"/>
        <v>0</v>
      </c>
      <c r="N67" s="634">
        <f t="shared" si="1"/>
        <v>0</v>
      </c>
      <c r="O67" s="634">
        <f t="shared" si="1"/>
        <v>0</v>
      </c>
      <c r="P67" s="634">
        <f t="shared" si="1"/>
        <v>0</v>
      </c>
      <c r="Q67" s="634">
        <f t="shared" si="1"/>
        <v>0</v>
      </c>
      <c r="R67" s="634">
        <f t="shared" si="1"/>
        <v>0</v>
      </c>
    </row>
    <row r="68" spans="1:18" ht="16.5" x14ac:dyDescent="0.25">
      <c r="A68" s="510" t="s">
        <v>2824</v>
      </c>
      <c r="B68" s="635"/>
      <c r="C68" s="636"/>
      <c r="D68" s="636"/>
      <c r="E68" s="636"/>
      <c r="F68" s="636"/>
      <c r="G68" s="636"/>
      <c r="H68" s="636"/>
      <c r="I68" s="636"/>
      <c r="J68" s="636"/>
      <c r="K68" s="636"/>
      <c r="L68" s="636"/>
      <c r="M68" s="636"/>
      <c r="N68" s="637"/>
      <c r="O68" s="636"/>
      <c r="P68" s="636"/>
      <c r="Q68" s="638"/>
      <c r="R68" s="638"/>
    </row>
    <row r="69" spans="1:18" ht="15" x14ac:dyDescent="0.25">
      <c r="A69" s="508">
        <v>44986</v>
      </c>
      <c r="B69" s="627"/>
      <c r="C69" s="625"/>
      <c r="D69" s="625"/>
      <c r="E69" s="625"/>
      <c r="F69" s="625"/>
      <c r="G69" s="625"/>
      <c r="H69" s="625"/>
      <c r="I69" s="625"/>
      <c r="J69" s="625"/>
      <c r="K69" s="625"/>
      <c r="L69" s="625"/>
      <c r="M69" s="625"/>
      <c r="N69" s="626"/>
      <c r="O69" s="625"/>
      <c r="P69" s="625"/>
      <c r="Q69" s="625"/>
      <c r="R69" s="625"/>
    </row>
    <row r="70" spans="1:18" ht="15" x14ac:dyDescent="0.25">
      <c r="A70" s="508">
        <v>44987</v>
      </c>
      <c r="B70" s="627"/>
      <c r="C70" s="625"/>
      <c r="D70" s="625"/>
      <c r="E70" s="625"/>
      <c r="F70" s="625"/>
      <c r="G70" s="625"/>
      <c r="H70" s="625"/>
      <c r="I70" s="625"/>
      <c r="J70" s="625"/>
      <c r="K70" s="625"/>
      <c r="L70" s="625"/>
      <c r="M70" s="625"/>
      <c r="N70" s="626"/>
      <c r="O70" s="625"/>
      <c r="P70" s="625"/>
      <c r="Q70" s="625"/>
      <c r="R70" s="625"/>
    </row>
    <row r="71" spans="1:18" ht="15" x14ac:dyDescent="0.25">
      <c r="A71" s="508">
        <v>44988</v>
      </c>
      <c r="B71" s="628"/>
      <c r="C71" s="625"/>
      <c r="D71" s="625"/>
      <c r="E71" s="625"/>
      <c r="F71" s="625"/>
      <c r="G71" s="625"/>
      <c r="H71" s="625"/>
      <c r="I71" s="625"/>
      <c r="J71" s="625"/>
      <c r="K71" s="625"/>
      <c r="L71" s="625"/>
      <c r="M71" s="625"/>
      <c r="N71" s="626"/>
      <c r="O71" s="625"/>
      <c r="P71" s="625"/>
      <c r="Q71" s="625"/>
      <c r="R71" s="625"/>
    </row>
    <row r="72" spans="1:18" ht="15" x14ac:dyDescent="0.25">
      <c r="A72" s="508">
        <v>44989</v>
      </c>
      <c r="B72" s="628"/>
      <c r="C72" s="625"/>
      <c r="D72" s="625"/>
      <c r="E72" s="625"/>
      <c r="F72" s="625"/>
      <c r="G72" s="625"/>
      <c r="H72" s="625"/>
      <c r="I72" s="625"/>
      <c r="J72" s="625"/>
      <c r="K72" s="625"/>
      <c r="L72" s="625"/>
      <c r="M72" s="625"/>
      <c r="N72" s="626"/>
      <c r="O72" s="625"/>
      <c r="P72" s="625"/>
      <c r="Q72" s="625"/>
      <c r="R72" s="625"/>
    </row>
    <row r="73" spans="1:18" ht="15" x14ac:dyDescent="0.25">
      <c r="A73" s="508">
        <v>44990</v>
      </c>
      <c r="B73" s="628"/>
      <c r="C73" s="625"/>
      <c r="D73" s="625"/>
      <c r="E73" s="625"/>
      <c r="F73" s="625"/>
      <c r="G73" s="625"/>
      <c r="H73" s="625"/>
      <c r="I73" s="625"/>
      <c r="J73" s="625"/>
      <c r="K73" s="625"/>
      <c r="L73" s="625"/>
      <c r="M73" s="625"/>
      <c r="N73" s="626"/>
      <c r="O73" s="625"/>
      <c r="P73" s="625"/>
      <c r="Q73" s="625"/>
      <c r="R73" s="625"/>
    </row>
    <row r="74" spans="1:18" ht="15" x14ac:dyDescent="0.25">
      <c r="A74" s="508">
        <v>44991</v>
      </c>
      <c r="B74" s="627"/>
      <c r="C74" s="625"/>
      <c r="D74" s="625"/>
      <c r="E74" s="625"/>
      <c r="F74" s="625"/>
      <c r="G74" s="625"/>
      <c r="H74" s="625"/>
      <c r="I74" s="625"/>
      <c r="J74" s="625"/>
      <c r="K74" s="625"/>
      <c r="L74" s="625"/>
      <c r="M74" s="625"/>
      <c r="N74" s="626"/>
      <c r="O74" s="625"/>
      <c r="P74" s="625"/>
      <c r="Q74" s="625"/>
      <c r="R74" s="625"/>
    </row>
    <row r="75" spans="1:18" ht="15" x14ac:dyDescent="0.25">
      <c r="A75" s="508">
        <v>44992</v>
      </c>
      <c r="B75" s="624"/>
      <c r="C75" s="625"/>
      <c r="D75" s="625"/>
      <c r="E75" s="625"/>
      <c r="F75" s="625"/>
      <c r="G75" s="625"/>
      <c r="H75" s="625"/>
      <c r="I75" s="625"/>
      <c r="J75" s="625"/>
      <c r="K75" s="625"/>
      <c r="L75" s="625"/>
      <c r="M75" s="625"/>
      <c r="N75" s="626"/>
      <c r="O75" s="625"/>
      <c r="P75" s="625"/>
      <c r="Q75" s="625"/>
      <c r="R75" s="625"/>
    </row>
    <row r="76" spans="1:18" ht="15" x14ac:dyDescent="0.25">
      <c r="A76" s="508">
        <v>44993</v>
      </c>
      <c r="B76" s="627"/>
      <c r="C76" s="625"/>
      <c r="D76" s="625"/>
      <c r="E76" s="625"/>
      <c r="F76" s="625"/>
      <c r="G76" s="625"/>
      <c r="H76" s="625"/>
      <c r="I76" s="625"/>
      <c r="J76" s="625"/>
      <c r="K76" s="625"/>
      <c r="L76" s="625"/>
      <c r="M76" s="625"/>
      <c r="N76" s="626"/>
      <c r="O76" s="625"/>
      <c r="P76" s="625"/>
      <c r="Q76" s="625"/>
      <c r="R76" s="625"/>
    </row>
    <row r="77" spans="1:18" ht="15" x14ac:dyDescent="0.25">
      <c r="A77" s="508">
        <v>44994</v>
      </c>
      <c r="B77" s="627"/>
      <c r="C77" s="625"/>
      <c r="D77" s="625"/>
      <c r="E77" s="625"/>
      <c r="F77" s="625"/>
      <c r="G77" s="625"/>
      <c r="H77" s="625"/>
      <c r="I77" s="625"/>
      <c r="J77" s="625"/>
      <c r="K77" s="625"/>
      <c r="L77" s="625"/>
      <c r="M77" s="625"/>
      <c r="N77" s="626"/>
      <c r="O77" s="625"/>
      <c r="P77" s="625"/>
      <c r="Q77" s="625"/>
      <c r="R77" s="625"/>
    </row>
    <row r="78" spans="1:18" ht="15" x14ac:dyDescent="0.25">
      <c r="A78" s="508">
        <v>44995</v>
      </c>
      <c r="B78" s="641"/>
      <c r="C78" s="625"/>
      <c r="D78" s="625"/>
      <c r="E78" s="625"/>
      <c r="F78" s="625"/>
      <c r="G78" s="625"/>
      <c r="H78" s="625"/>
      <c r="I78" s="625"/>
      <c r="J78" s="625"/>
      <c r="K78" s="625"/>
      <c r="L78" s="625"/>
      <c r="M78" s="625"/>
      <c r="N78" s="626"/>
      <c r="O78" s="625"/>
      <c r="P78" s="625"/>
      <c r="Q78" s="625"/>
      <c r="R78" s="625"/>
    </row>
    <row r="79" spans="1:18" ht="15" x14ac:dyDescent="0.25">
      <c r="A79" s="508">
        <v>44996</v>
      </c>
      <c r="B79" s="627"/>
      <c r="C79" s="625"/>
      <c r="D79" s="625"/>
      <c r="E79" s="625"/>
      <c r="F79" s="625"/>
      <c r="G79" s="625"/>
      <c r="H79" s="625"/>
      <c r="I79" s="625"/>
      <c r="J79" s="625"/>
      <c r="K79" s="625"/>
      <c r="L79" s="625"/>
      <c r="M79" s="625"/>
      <c r="N79" s="626"/>
      <c r="O79" s="625"/>
      <c r="P79" s="625"/>
      <c r="Q79" s="625"/>
      <c r="R79" s="625"/>
    </row>
    <row r="80" spans="1:18" ht="15" x14ac:dyDescent="0.25">
      <c r="A80" s="508">
        <v>44997</v>
      </c>
      <c r="B80" s="624"/>
      <c r="C80" s="625"/>
      <c r="D80" s="625"/>
      <c r="E80" s="625"/>
      <c r="F80" s="625"/>
      <c r="G80" s="625"/>
      <c r="H80" s="625"/>
      <c r="I80" s="625"/>
      <c r="J80" s="625"/>
      <c r="K80" s="625"/>
      <c r="L80" s="625"/>
      <c r="M80" s="625"/>
      <c r="N80" s="626"/>
      <c r="O80" s="625"/>
      <c r="P80" s="625"/>
      <c r="Q80" s="625"/>
      <c r="R80" s="625"/>
    </row>
    <row r="81" spans="1:18" ht="15" x14ac:dyDescent="0.25">
      <c r="A81" s="508">
        <v>44998</v>
      </c>
      <c r="B81" s="627"/>
      <c r="C81" s="625"/>
      <c r="D81" s="625"/>
      <c r="E81" s="625"/>
      <c r="F81" s="625"/>
      <c r="G81" s="625"/>
      <c r="H81" s="625"/>
      <c r="I81" s="625"/>
      <c r="J81" s="625"/>
      <c r="K81" s="625"/>
      <c r="L81" s="625"/>
      <c r="M81" s="625"/>
      <c r="N81" s="626"/>
      <c r="O81" s="625"/>
      <c r="P81" s="625"/>
      <c r="Q81" s="625"/>
      <c r="R81" s="625"/>
    </row>
    <row r="82" spans="1:18" ht="15" x14ac:dyDescent="0.25">
      <c r="A82" s="508">
        <v>44999</v>
      </c>
      <c r="B82" s="627"/>
      <c r="C82" s="625"/>
      <c r="D82" s="625"/>
      <c r="E82" s="625"/>
      <c r="F82" s="625"/>
      <c r="G82" s="625"/>
      <c r="H82" s="625"/>
      <c r="I82" s="625"/>
      <c r="J82" s="625"/>
      <c r="K82" s="625"/>
      <c r="L82" s="625"/>
      <c r="M82" s="625"/>
      <c r="N82" s="626"/>
      <c r="O82" s="625"/>
      <c r="P82" s="625"/>
      <c r="Q82" s="625"/>
      <c r="R82" s="625"/>
    </row>
    <row r="83" spans="1:18" ht="15" x14ac:dyDescent="0.25">
      <c r="A83" s="508">
        <v>45000</v>
      </c>
      <c r="B83" s="627"/>
      <c r="C83" s="625"/>
      <c r="D83" s="625"/>
      <c r="E83" s="625"/>
      <c r="F83" s="625"/>
      <c r="G83" s="625"/>
      <c r="H83" s="625"/>
      <c r="I83" s="625"/>
      <c r="J83" s="625"/>
      <c r="K83" s="625"/>
      <c r="L83" s="625"/>
      <c r="M83" s="625"/>
      <c r="N83" s="626"/>
      <c r="O83" s="625"/>
      <c r="P83" s="625"/>
      <c r="Q83" s="625"/>
      <c r="R83" s="625"/>
    </row>
    <row r="84" spans="1:18" ht="15" x14ac:dyDescent="0.25">
      <c r="A84" s="508">
        <v>45001</v>
      </c>
      <c r="B84" s="631"/>
      <c r="C84" s="625"/>
      <c r="D84" s="625"/>
      <c r="E84" s="625"/>
      <c r="F84" s="625"/>
      <c r="G84" s="625"/>
      <c r="H84" s="625"/>
      <c r="I84" s="625"/>
      <c r="J84" s="625"/>
      <c r="K84" s="625"/>
      <c r="L84" s="625"/>
      <c r="M84" s="625"/>
      <c r="N84" s="626"/>
      <c r="O84" s="625"/>
      <c r="P84" s="625"/>
      <c r="Q84" s="625"/>
      <c r="R84" s="625"/>
    </row>
    <row r="85" spans="1:18" ht="15" x14ac:dyDescent="0.25">
      <c r="A85" s="508">
        <v>45002</v>
      </c>
      <c r="B85" s="631"/>
      <c r="C85" s="625"/>
      <c r="D85" s="625"/>
      <c r="E85" s="625"/>
      <c r="F85" s="625"/>
      <c r="G85" s="625"/>
      <c r="H85" s="625"/>
      <c r="I85" s="625"/>
      <c r="J85" s="625"/>
      <c r="K85" s="625"/>
      <c r="L85" s="625"/>
      <c r="M85" s="625"/>
      <c r="N85" s="626"/>
      <c r="O85" s="625"/>
      <c r="P85" s="625"/>
      <c r="Q85" s="625"/>
      <c r="R85" s="625"/>
    </row>
    <row r="86" spans="1:18" ht="15" x14ac:dyDescent="0.25">
      <c r="A86" s="508">
        <v>45003</v>
      </c>
      <c r="B86" s="627"/>
      <c r="C86" s="625"/>
      <c r="D86" s="625"/>
      <c r="E86" s="625"/>
      <c r="F86" s="625"/>
      <c r="G86" s="625"/>
      <c r="H86" s="625"/>
      <c r="I86" s="625"/>
      <c r="J86" s="625"/>
      <c r="K86" s="625"/>
      <c r="L86" s="625"/>
      <c r="M86" s="625"/>
      <c r="N86" s="626"/>
      <c r="O86" s="625"/>
      <c r="P86" s="625"/>
      <c r="Q86" s="625"/>
      <c r="R86" s="625"/>
    </row>
    <row r="87" spans="1:18" ht="15" x14ac:dyDescent="0.25">
      <c r="A87" s="508">
        <v>45004</v>
      </c>
      <c r="B87" s="627"/>
      <c r="C87" s="625"/>
      <c r="D87" s="625"/>
      <c r="E87" s="625"/>
      <c r="F87" s="625"/>
      <c r="G87" s="625"/>
      <c r="H87" s="625"/>
      <c r="I87" s="625"/>
      <c r="J87" s="625"/>
      <c r="K87" s="625"/>
      <c r="L87" s="625"/>
      <c r="M87" s="625"/>
      <c r="N87" s="626"/>
      <c r="O87" s="625"/>
      <c r="P87" s="625"/>
      <c r="Q87" s="625"/>
      <c r="R87" s="625"/>
    </row>
    <row r="88" spans="1:18" ht="15" x14ac:dyDescent="0.25">
      <c r="A88" s="508">
        <v>45005</v>
      </c>
      <c r="B88" s="624"/>
      <c r="C88" s="625"/>
      <c r="D88" s="625"/>
      <c r="E88" s="625"/>
      <c r="F88" s="625"/>
      <c r="G88" s="625"/>
      <c r="H88" s="625"/>
      <c r="I88" s="625"/>
      <c r="J88" s="625"/>
      <c r="K88" s="625"/>
      <c r="L88" s="625"/>
      <c r="M88" s="625"/>
      <c r="N88" s="626"/>
      <c r="O88" s="625"/>
      <c r="P88" s="625"/>
      <c r="Q88" s="625"/>
      <c r="R88" s="625"/>
    </row>
    <row r="89" spans="1:18" ht="15" x14ac:dyDescent="0.25">
      <c r="A89" s="508">
        <v>45006</v>
      </c>
      <c r="B89" s="627"/>
      <c r="C89" s="625"/>
      <c r="D89" s="625"/>
      <c r="E89" s="625"/>
      <c r="F89" s="625"/>
      <c r="G89" s="625"/>
      <c r="H89" s="625"/>
      <c r="I89" s="625"/>
      <c r="J89" s="625"/>
      <c r="K89" s="625"/>
      <c r="L89" s="625"/>
      <c r="M89" s="625"/>
      <c r="N89" s="626"/>
      <c r="O89" s="625"/>
      <c r="P89" s="625"/>
      <c r="Q89" s="625"/>
      <c r="R89" s="625"/>
    </row>
    <row r="90" spans="1:18" ht="15" x14ac:dyDescent="0.25">
      <c r="A90" s="508">
        <v>45007</v>
      </c>
      <c r="B90" s="627"/>
      <c r="C90" s="625"/>
      <c r="D90" s="625"/>
      <c r="E90" s="625"/>
      <c r="F90" s="625"/>
      <c r="G90" s="625"/>
      <c r="H90" s="625"/>
      <c r="I90" s="625"/>
      <c r="J90" s="625"/>
      <c r="K90" s="625"/>
      <c r="L90" s="625"/>
      <c r="M90" s="625"/>
      <c r="N90" s="626"/>
      <c r="O90" s="625"/>
      <c r="P90" s="625"/>
      <c r="Q90" s="625"/>
      <c r="R90" s="625"/>
    </row>
    <row r="91" spans="1:18" ht="15" x14ac:dyDescent="0.25">
      <c r="A91" s="508">
        <v>45008</v>
      </c>
      <c r="B91" s="627"/>
      <c r="C91" s="625"/>
      <c r="D91" s="625"/>
      <c r="E91" s="625"/>
      <c r="F91" s="625"/>
      <c r="G91" s="625"/>
      <c r="H91" s="625"/>
      <c r="I91" s="625"/>
      <c r="J91" s="625"/>
      <c r="K91" s="625"/>
      <c r="L91" s="625"/>
      <c r="M91" s="625"/>
      <c r="N91" s="626"/>
      <c r="O91" s="625"/>
      <c r="P91" s="625"/>
      <c r="Q91" s="625"/>
      <c r="R91" s="625"/>
    </row>
    <row r="92" spans="1:18" ht="15" x14ac:dyDescent="0.25">
      <c r="A92" s="508">
        <v>45009</v>
      </c>
      <c r="B92" s="630"/>
      <c r="C92" s="625"/>
      <c r="D92" s="625"/>
      <c r="E92" s="625"/>
      <c r="F92" s="625"/>
      <c r="G92" s="625"/>
      <c r="H92" s="625"/>
      <c r="I92" s="625"/>
      <c r="J92" s="625"/>
      <c r="K92" s="625"/>
      <c r="L92" s="625"/>
      <c r="M92" s="625"/>
      <c r="N92" s="626"/>
      <c r="O92" s="625"/>
      <c r="P92" s="625"/>
      <c r="Q92" s="625"/>
      <c r="R92" s="625"/>
    </row>
    <row r="93" spans="1:18" ht="15" x14ac:dyDescent="0.25">
      <c r="A93" s="508">
        <v>45010</v>
      </c>
      <c r="B93" s="627"/>
      <c r="C93" s="625"/>
      <c r="D93" s="625"/>
      <c r="E93" s="625"/>
      <c r="F93" s="625"/>
      <c r="G93" s="625"/>
      <c r="H93" s="625"/>
      <c r="I93" s="625"/>
      <c r="J93" s="625"/>
      <c r="K93" s="625"/>
      <c r="L93" s="625"/>
      <c r="M93" s="625"/>
      <c r="N93" s="626"/>
      <c r="O93" s="625"/>
      <c r="P93" s="625"/>
      <c r="Q93" s="625"/>
      <c r="R93" s="625"/>
    </row>
    <row r="94" spans="1:18" ht="15" x14ac:dyDescent="0.25">
      <c r="A94" s="508">
        <v>45011</v>
      </c>
      <c r="B94" s="628"/>
      <c r="C94" s="625"/>
      <c r="D94" s="625"/>
      <c r="E94" s="625"/>
      <c r="F94" s="625"/>
      <c r="G94" s="625"/>
      <c r="H94" s="625"/>
      <c r="I94" s="625"/>
      <c r="J94" s="625"/>
      <c r="K94" s="625"/>
      <c r="L94" s="625"/>
      <c r="M94" s="625"/>
      <c r="N94" s="626"/>
      <c r="O94" s="625"/>
      <c r="P94" s="625"/>
      <c r="Q94" s="625"/>
      <c r="R94" s="625"/>
    </row>
    <row r="95" spans="1:18" ht="15" x14ac:dyDescent="0.25">
      <c r="A95" s="508">
        <v>45012</v>
      </c>
      <c r="B95" s="628"/>
      <c r="C95" s="625"/>
      <c r="D95" s="625"/>
      <c r="E95" s="625"/>
      <c r="F95" s="625"/>
      <c r="G95" s="625"/>
      <c r="H95" s="625"/>
      <c r="I95" s="625"/>
      <c r="J95" s="625"/>
      <c r="K95" s="625"/>
      <c r="L95" s="625"/>
      <c r="M95" s="625"/>
      <c r="N95" s="626"/>
      <c r="O95" s="625"/>
      <c r="P95" s="625"/>
      <c r="Q95" s="625"/>
      <c r="R95" s="625"/>
    </row>
    <row r="96" spans="1:18" ht="15" x14ac:dyDescent="0.25">
      <c r="A96" s="508">
        <v>45013</v>
      </c>
      <c r="B96" s="627"/>
      <c r="C96" s="625"/>
      <c r="D96" s="625"/>
      <c r="E96" s="625"/>
      <c r="F96" s="625"/>
      <c r="G96" s="625"/>
      <c r="H96" s="625"/>
      <c r="I96" s="625"/>
      <c r="J96" s="625"/>
      <c r="K96" s="625"/>
      <c r="L96" s="625"/>
      <c r="M96" s="625"/>
      <c r="N96" s="626"/>
      <c r="O96" s="625"/>
      <c r="P96" s="625"/>
      <c r="Q96" s="625"/>
      <c r="R96" s="625"/>
    </row>
    <row r="97" spans="1:18" ht="15" x14ac:dyDescent="0.25">
      <c r="A97" s="508">
        <v>45014</v>
      </c>
      <c r="B97" s="624"/>
      <c r="C97" s="625"/>
      <c r="D97" s="625"/>
      <c r="E97" s="625"/>
      <c r="F97" s="625"/>
      <c r="G97" s="625"/>
      <c r="H97" s="625"/>
      <c r="I97" s="625"/>
      <c r="J97" s="625"/>
      <c r="K97" s="625"/>
      <c r="L97" s="625"/>
      <c r="M97" s="625"/>
      <c r="N97" s="626"/>
      <c r="O97" s="625"/>
      <c r="P97" s="625"/>
      <c r="Q97" s="625"/>
      <c r="R97" s="625"/>
    </row>
    <row r="98" spans="1:18" ht="15" x14ac:dyDescent="0.25">
      <c r="A98" s="508">
        <v>45015</v>
      </c>
      <c r="B98" s="628"/>
      <c r="C98" s="625"/>
      <c r="D98" s="625"/>
      <c r="E98" s="625"/>
      <c r="F98" s="625"/>
      <c r="G98" s="625"/>
      <c r="H98" s="625"/>
      <c r="I98" s="625"/>
      <c r="J98" s="625"/>
      <c r="K98" s="625"/>
      <c r="L98" s="625"/>
      <c r="M98" s="625"/>
      <c r="N98" s="626"/>
      <c r="O98" s="625"/>
      <c r="P98" s="625"/>
      <c r="Q98" s="625"/>
      <c r="R98" s="625"/>
    </row>
    <row r="99" spans="1:18" ht="15" x14ac:dyDescent="0.25">
      <c r="A99" s="508">
        <v>45016</v>
      </c>
      <c r="B99" s="632"/>
      <c r="C99" s="625"/>
      <c r="D99" s="625"/>
      <c r="E99" s="625"/>
      <c r="F99" s="625"/>
      <c r="G99" s="625"/>
      <c r="H99" s="625"/>
      <c r="I99" s="625"/>
      <c r="J99" s="625"/>
      <c r="K99" s="625"/>
      <c r="L99" s="625"/>
      <c r="M99" s="625"/>
      <c r="N99" s="626"/>
      <c r="O99" s="625"/>
      <c r="P99" s="625"/>
      <c r="Q99" s="625"/>
      <c r="R99" s="625"/>
    </row>
    <row r="100" spans="1:18" ht="16.5" x14ac:dyDescent="0.25">
      <c r="A100" s="511"/>
      <c r="B100" s="633" t="s">
        <v>38</v>
      </c>
      <c r="C100" s="634">
        <f>SUM(C69:C99)</f>
        <v>0</v>
      </c>
      <c r="D100" s="634">
        <f t="shared" ref="D100:R100" si="2">SUM(D69:D99)</f>
        <v>0</v>
      </c>
      <c r="E100" s="634">
        <f t="shared" si="2"/>
        <v>0</v>
      </c>
      <c r="F100" s="634">
        <f t="shared" si="2"/>
        <v>0</v>
      </c>
      <c r="G100" s="634">
        <f t="shared" si="2"/>
        <v>0</v>
      </c>
      <c r="H100" s="634">
        <f t="shared" si="2"/>
        <v>0</v>
      </c>
      <c r="I100" s="634">
        <f t="shared" si="2"/>
        <v>0</v>
      </c>
      <c r="J100" s="634">
        <f t="shared" si="2"/>
        <v>0</v>
      </c>
      <c r="K100" s="634">
        <f t="shared" si="2"/>
        <v>0</v>
      </c>
      <c r="L100" s="634">
        <f t="shared" si="2"/>
        <v>0</v>
      </c>
      <c r="M100" s="634">
        <f t="shared" si="2"/>
        <v>0</v>
      </c>
      <c r="N100" s="634">
        <f t="shared" si="2"/>
        <v>0</v>
      </c>
      <c r="O100" s="634">
        <f t="shared" si="2"/>
        <v>0</v>
      </c>
      <c r="P100" s="634">
        <f t="shared" si="2"/>
        <v>0</v>
      </c>
      <c r="Q100" s="634">
        <f t="shared" si="2"/>
        <v>0</v>
      </c>
      <c r="R100" s="634">
        <f t="shared" si="2"/>
        <v>0</v>
      </c>
    </row>
    <row r="101" spans="1:18" ht="16.5" x14ac:dyDescent="0.25">
      <c r="A101" s="510" t="s">
        <v>2825</v>
      </c>
      <c r="B101" s="635"/>
      <c r="C101" s="636"/>
      <c r="D101" s="636"/>
      <c r="E101" s="636"/>
      <c r="F101" s="636"/>
      <c r="G101" s="636"/>
      <c r="H101" s="636"/>
      <c r="I101" s="636"/>
      <c r="J101" s="636"/>
      <c r="K101" s="636"/>
      <c r="L101" s="636"/>
      <c r="M101" s="636"/>
      <c r="N101" s="637"/>
      <c r="O101" s="636"/>
      <c r="P101" s="636"/>
      <c r="Q101" s="638"/>
      <c r="R101" s="638"/>
    </row>
    <row r="102" spans="1:18" ht="15" x14ac:dyDescent="0.25">
      <c r="A102" s="507">
        <v>45017</v>
      </c>
      <c r="B102" s="627"/>
      <c r="C102" s="625"/>
      <c r="D102" s="625"/>
      <c r="E102" s="625"/>
      <c r="F102" s="625"/>
      <c r="G102" s="625"/>
      <c r="H102" s="625"/>
      <c r="I102" s="625"/>
      <c r="J102" s="625"/>
      <c r="K102" s="625"/>
      <c r="L102" s="625"/>
      <c r="M102" s="625"/>
      <c r="N102" s="626"/>
      <c r="O102" s="625"/>
      <c r="P102" s="625"/>
      <c r="Q102" s="625"/>
      <c r="R102" s="625"/>
    </row>
    <row r="103" spans="1:18" ht="15" x14ac:dyDescent="0.25">
      <c r="A103" s="508">
        <v>45018</v>
      </c>
      <c r="B103" s="627"/>
      <c r="C103" s="625"/>
      <c r="D103" s="625"/>
      <c r="E103" s="625"/>
      <c r="F103" s="625"/>
      <c r="G103" s="625"/>
      <c r="H103" s="625"/>
      <c r="I103" s="625"/>
      <c r="J103" s="625"/>
      <c r="K103" s="625"/>
      <c r="L103" s="625"/>
      <c r="M103" s="625"/>
      <c r="N103" s="626"/>
      <c r="O103" s="625"/>
      <c r="P103" s="625"/>
      <c r="Q103" s="625"/>
      <c r="R103" s="625"/>
    </row>
    <row r="104" spans="1:18" ht="15" x14ac:dyDescent="0.25">
      <c r="A104" s="508">
        <v>45019</v>
      </c>
      <c r="B104" s="627"/>
      <c r="C104" s="625"/>
      <c r="D104" s="625"/>
      <c r="E104" s="625"/>
      <c r="F104" s="625"/>
      <c r="G104" s="625"/>
      <c r="H104" s="625"/>
      <c r="I104" s="625"/>
      <c r="J104" s="625"/>
      <c r="K104" s="625"/>
      <c r="L104" s="625"/>
      <c r="M104" s="625"/>
      <c r="N104" s="626"/>
      <c r="O104" s="625"/>
      <c r="P104" s="625"/>
      <c r="Q104" s="625"/>
      <c r="R104" s="625"/>
    </row>
    <row r="105" spans="1:18" ht="15" x14ac:dyDescent="0.25">
      <c r="A105" s="508">
        <v>45020</v>
      </c>
      <c r="B105" s="624"/>
      <c r="C105" s="625"/>
      <c r="D105" s="625"/>
      <c r="E105" s="625"/>
      <c r="F105" s="625"/>
      <c r="G105" s="625"/>
      <c r="H105" s="625"/>
      <c r="I105" s="625"/>
      <c r="J105" s="625"/>
      <c r="K105" s="625"/>
      <c r="L105" s="625"/>
      <c r="M105" s="625"/>
      <c r="N105" s="626"/>
      <c r="O105" s="625"/>
      <c r="P105" s="625"/>
      <c r="Q105" s="625"/>
      <c r="R105" s="625"/>
    </row>
    <row r="106" spans="1:18" ht="15" x14ac:dyDescent="0.25">
      <c r="A106" s="508">
        <v>45021</v>
      </c>
      <c r="B106" s="627"/>
      <c r="C106" s="625"/>
      <c r="D106" s="625"/>
      <c r="E106" s="625"/>
      <c r="F106" s="625"/>
      <c r="G106" s="625"/>
      <c r="H106" s="625"/>
      <c r="I106" s="625"/>
      <c r="J106" s="625"/>
      <c r="K106" s="625"/>
      <c r="L106" s="625"/>
      <c r="M106" s="625"/>
      <c r="N106" s="626"/>
      <c r="O106" s="625"/>
      <c r="P106" s="625"/>
      <c r="Q106" s="625"/>
      <c r="R106" s="625"/>
    </row>
    <row r="107" spans="1:18" ht="15" x14ac:dyDescent="0.25">
      <c r="A107" s="508">
        <v>45022</v>
      </c>
      <c r="B107" s="627"/>
      <c r="C107" s="625"/>
      <c r="D107" s="625"/>
      <c r="E107" s="625"/>
      <c r="F107" s="625"/>
      <c r="G107" s="625"/>
      <c r="H107" s="625"/>
      <c r="I107" s="625"/>
      <c r="J107" s="625"/>
      <c r="K107" s="625"/>
      <c r="L107" s="625"/>
      <c r="M107" s="625"/>
      <c r="N107" s="626"/>
      <c r="O107" s="625"/>
      <c r="P107" s="625"/>
      <c r="Q107" s="625"/>
      <c r="R107" s="625"/>
    </row>
    <row r="108" spans="1:18" ht="15" x14ac:dyDescent="0.25">
      <c r="A108" s="508">
        <v>45023</v>
      </c>
      <c r="B108" s="627"/>
      <c r="C108" s="625"/>
      <c r="D108" s="625"/>
      <c r="E108" s="625"/>
      <c r="F108" s="625"/>
      <c r="G108" s="625"/>
      <c r="H108" s="625"/>
      <c r="I108" s="625"/>
      <c r="J108" s="625"/>
      <c r="K108" s="625"/>
      <c r="L108" s="625"/>
      <c r="M108" s="625"/>
      <c r="N108" s="626"/>
      <c r="O108" s="625"/>
      <c r="P108" s="625"/>
      <c r="Q108" s="625"/>
      <c r="R108" s="625"/>
    </row>
    <row r="109" spans="1:18" ht="15" x14ac:dyDescent="0.25">
      <c r="A109" s="508">
        <v>45024</v>
      </c>
      <c r="B109" s="641"/>
      <c r="C109" s="625"/>
      <c r="D109" s="625"/>
      <c r="E109" s="625"/>
      <c r="F109" s="625"/>
      <c r="G109" s="625"/>
      <c r="H109" s="625"/>
      <c r="I109" s="625"/>
      <c r="J109" s="625"/>
      <c r="K109" s="625"/>
      <c r="L109" s="625"/>
      <c r="M109" s="625"/>
      <c r="N109" s="626"/>
      <c r="O109" s="625"/>
      <c r="P109" s="625"/>
      <c r="Q109" s="625"/>
      <c r="R109" s="625"/>
    </row>
    <row r="110" spans="1:18" ht="15" x14ac:dyDescent="0.25">
      <c r="A110" s="508">
        <v>45025</v>
      </c>
      <c r="B110" s="642"/>
      <c r="C110" s="625"/>
      <c r="D110" s="625"/>
      <c r="E110" s="625"/>
      <c r="F110" s="625"/>
      <c r="G110" s="625"/>
      <c r="H110" s="625"/>
      <c r="I110" s="625"/>
      <c r="J110" s="625"/>
      <c r="K110" s="625"/>
      <c r="L110" s="625"/>
      <c r="M110" s="625"/>
      <c r="N110" s="626"/>
      <c r="O110" s="625"/>
      <c r="P110" s="625"/>
      <c r="Q110" s="625"/>
      <c r="R110" s="625"/>
    </row>
    <row r="111" spans="1:18" ht="15" x14ac:dyDescent="0.25">
      <c r="A111" s="508">
        <v>45026</v>
      </c>
      <c r="B111" s="624"/>
      <c r="C111" s="625"/>
      <c r="D111" s="625"/>
      <c r="E111" s="625"/>
      <c r="F111" s="625"/>
      <c r="G111" s="625"/>
      <c r="H111" s="625"/>
      <c r="I111" s="625"/>
      <c r="J111" s="625"/>
      <c r="K111" s="625"/>
      <c r="L111" s="625"/>
      <c r="M111" s="625"/>
      <c r="N111" s="626"/>
      <c r="O111" s="625"/>
      <c r="P111" s="625"/>
      <c r="Q111" s="625"/>
      <c r="R111" s="625"/>
    </row>
    <row r="112" spans="1:18" ht="15" x14ac:dyDescent="0.25">
      <c r="A112" s="508">
        <v>45027</v>
      </c>
      <c r="B112" s="642"/>
      <c r="C112" s="625"/>
      <c r="D112" s="625"/>
      <c r="E112" s="625"/>
      <c r="F112" s="625"/>
      <c r="G112" s="625"/>
      <c r="H112" s="625"/>
      <c r="I112" s="625"/>
      <c r="J112" s="625"/>
      <c r="K112" s="625"/>
      <c r="L112" s="625"/>
      <c r="M112" s="625"/>
      <c r="N112" s="626"/>
      <c r="O112" s="625"/>
      <c r="P112" s="625"/>
      <c r="Q112" s="625"/>
      <c r="R112" s="625"/>
    </row>
    <row r="113" spans="1:18" ht="15" x14ac:dyDescent="0.25">
      <c r="A113" s="508">
        <v>45028</v>
      </c>
      <c r="B113" s="627"/>
      <c r="C113" s="625"/>
      <c r="D113" s="625"/>
      <c r="E113" s="625"/>
      <c r="F113" s="625"/>
      <c r="G113" s="625"/>
      <c r="H113" s="625"/>
      <c r="I113" s="625"/>
      <c r="J113" s="625"/>
      <c r="K113" s="625"/>
      <c r="L113" s="625"/>
      <c r="M113" s="625"/>
      <c r="N113" s="626"/>
      <c r="O113" s="625"/>
      <c r="P113" s="625"/>
      <c r="Q113" s="625"/>
      <c r="R113" s="625"/>
    </row>
    <row r="114" spans="1:18" ht="15" x14ac:dyDescent="0.25">
      <c r="A114" s="508">
        <v>45029</v>
      </c>
      <c r="B114" s="631"/>
      <c r="C114" s="625"/>
      <c r="D114" s="625"/>
      <c r="E114" s="625"/>
      <c r="F114" s="625"/>
      <c r="G114" s="625"/>
      <c r="H114" s="625"/>
      <c r="I114" s="625"/>
      <c r="J114" s="625"/>
      <c r="K114" s="625"/>
      <c r="L114" s="625"/>
      <c r="M114" s="625"/>
      <c r="N114" s="626"/>
      <c r="O114" s="625"/>
      <c r="P114" s="625"/>
      <c r="Q114" s="625"/>
      <c r="R114" s="625"/>
    </row>
    <row r="115" spans="1:18" ht="15" x14ac:dyDescent="0.25">
      <c r="A115" s="508">
        <v>45030</v>
      </c>
      <c r="B115" s="631"/>
      <c r="C115" s="625"/>
      <c r="D115" s="625"/>
      <c r="E115" s="625"/>
      <c r="F115" s="625"/>
      <c r="G115" s="625"/>
      <c r="H115" s="625"/>
      <c r="I115" s="625"/>
      <c r="J115" s="625"/>
      <c r="K115" s="625"/>
      <c r="L115" s="625"/>
      <c r="M115" s="625"/>
      <c r="N115" s="626"/>
      <c r="O115" s="625"/>
      <c r="P115" s="625"/>
      <c r="Q115" s="625"/>
      <c r="R115" s="625"/>
    </row>
    <row r="116" spans="1:18" ht="15" x14ac:dyDescent="0.25">
      <c r="A116" s="508">
        <v>45031</v>
      </c>
      <c r="B116" s="631"/>
      <c r="C116" s="625"/>
      <c r="D116" s="625"/>
      <c r="E116" s="625"/>
      <c r="F116" s="625"/>
      <c r="G116" s="625"/>
      <c r="H116" s="625"/>
      <c r="I116" s="625"/>
      <c r="J116" s="625"/>
      <c r="K116" s="625"/>
      <c r="L116" s="625"/>
      <c r="M116" s="625"/>
      <c r="N116" s="626"/>
      <c r="O116" s="625"/>
      <c r="P116" s="625"/>
      <c r="Q116" s="625"/>
      <c r="R116" s="625"/>
    </row>
    <row r="117" spans="1:18" ht="15" x14ac:dyDescent="0.25">
      <c r="A117" s="508">
        <v>45032</v>
      </c>
      <c r="B117" s="642"/>
      <c r="C117" s="625"/>
      <c r="D117" s="625"/>
      <c r="E117" s="625"/>
      <c r="F117" s="625"/>
      <c r="G117" s="625"/>
      <c r="H117" s="625"/>
      <c r="I117" s="625"/>
      <c r="J117" s="625"/>
      <c r="K117" s="625"/>
      <c r="L117" s="625"/>
      <c r="M117" s="625"/>
      <c r="N117" s="626"/>
      <c r="O117" s="625"/>
      <c r="P117" s="625"/>
      <c r="Q117" s="625"/>
      <c r="R117" s="625"/>
    </row>
    <row r="118" spans="1:18" ht="15" x14ac:dyDescent="0.25">
      <c r="A118" s="508">
        <v>45033</v>
      </c>
      <c r="B118" s="627"/>
      <c r="C118" s="625"/>
      <c r="D118" s="625"/>
      <c r="E118" s="625"/>
      <c r="F118" s="625"/>
      <c r="G118" s="625"/>
      <c r="H118" s="625"/>
      <c r="I118" s="625"/>
      <c r="J118" s="625"/>
      <c r="K118" s="625"/>
      <c r="L118" s="625"/>
      <c r="M118" s="625"/>
      <c r="N118" s="626"/>
      <c r="O118" s="625"/>
      <c r="P118" s="625"/>
      <c r="Q118" s="625"/>
      <c r="R118" s="625"/>
    </row>
    <row r="119" spans="1:18" ht="15" x14ac:dyDescent="0.25">
      <c r="A119" s="508">
        <v>45034</v>
      </c>
      <c r="B119" s="624"/>
      <c r="C119" s="625"/>
      <c r="D119" s="625"/>
      <c r="E119" s="625"/>
      <c r="F119" s="625"/>
      <c r="G119" s="625"/>
      <c r="H119" s="625"/>
      <c r="I119" s="625"/>
      <c r="J119" s="625"/>
      <c r="K119" s="625"/>
      <c r="L119" s="625"/>
      <c r="M119" s="625"/>
      <c r="N119" s="626"/>
      <c r="O119" s="625"/>
      <c r="P119" s="625"/>
      <c r="Q119" s="625"/>
      <c r="R119" s="625"/>
    </row>
    <row r="120" spans="1:18" ht="15" x14ac:dyDescent="0.25">
      <c r="A120" s="508">
        <v>45035</v>
      </c>
      <c r="B120" s="642"/>
      <c r="C120" s="625"/>
      <c r="D120" s="625"/>
      <c r="E120" s="625"/>
      <c r="F120" s="625"/>
      <c r="G120" s="625"/>
      <c r="H120" s="625"/>
      <c r="I120" s="625"/>
      <c r="J120" s="625"/>
      <c r="K120" s="625"/>
      <c r="L120" s="625"/>
      <c r="M120" s="625"/>
      <c r="N120" s="626"/>
      <c r="O120" s="625"/>
      <c r="P120" s="625"/>
      <c r="Q120" s="625"/>
      <c r="R120" s="625"/>
    </row>
    <row r="121" spans="1:18" ht="15" x14ac:dyDescent="0.25">
      <c r="A121" s="508">
        <v>45036</v>
      </c>
      <c r="B121" s="627"/>
      <c r="C121" s="625"/>
      <c r="D121" s="625"/>
      <c r="E121" s="625"/>
      <c r="F121" s="625"/>
      <c r="G121" s="625"/>
      <c r="H121" s="625"/>
      <c r="I121" s="625"/>
      <c r="J121" s="625"/>
      <c r="K121" s="625"/>
      <c r="L121" s="625"/>
      <c r="M121" s="625"/>
      <c r="N121" s="626"/>
      <c r="O121" s="625"/>
      <c r="P121" s="625"/>
      <c r="Q121" s="625"/>
      <c r="R121" s="625"/>
    </row>
    <row r="122" spans="1:18" ht="15" x14ac:dyDescent="0.25">
      <c r="A122" s="508">
        <v>45037</v>
      </c>
      <c r="B122" s="627"/>
      <c r="C122" s="625"/>
      <c r="D122" s="625"/>
      <c r="E122" s="625"/>
      <c r="F122" s="625"/>
      <c r="G122" s="625"/>
      <c r="H122" s="625"/>
      <c r="I122" s="625"/>
      <c r="J122" s="625"/>
      <c r="K122" s="625"/>
      <c r="L122" s="625"/>
      <c r="M122" s="625"/>
      <c r="N122" s="626"/>
      <c r="O122" s="625"/>
      <c r="P122" s="625"/>
      <c r="Q122" s="625"/>
      <c r="R122" s="625"/>
    </row>
    <row r="123" spans="1:18" ht="15" x14ac:dyDescent="0.25">
      <c r="A123" s="508">
        <v>45038</v>
      </c>
      <c r="B123" s="642"/>
      <c r="C123" s="625"/>
      <c r="D123" s="625"/>
      <c r="E123" s="625"/>
      <c r="F123" s="625"/>
      <c r="G123" s="625"/>
      <c r="H123" s="625"/>
      <c r="I123" s="625"/>
      <c r="J123" s="625"/>
      <c r="K123" s="625"/>
      <c r="L123" s="625"/>
      <c r="M123" s="625"/>
      <c r="N123" s="626"/>
      <c r="O123" s="625"/>
      <c r="P123" s="625"/>
      <c r="Q123" s="625"/>
      <c r="R123" s="625"/>
    </row>
    <row r="124" spans="1:18" ht="15" x14ac:dyDescent="0.25">
      <c r="A124" s="508">
        <v>45039</v>
      </c>
      <c r="B124" s="624"/>
      <c r="C124" s="625"/>
      <c r="D124" s="625"/>
      <c r="E124" s="625"/>
      <c r="F124" s="625"/>
      <c r="G124" s="625"/>
      <c r="H124" s="625"/>
      <c r="I124" s="625"/>
      <c r="J124" s="625"/>
      <c r="K124" s="625"/>
      <c r="L124" s="625"/>
      <c r="M124" s="625"/>
      <c r="N124" s="626"/>
      <c r="O124" s="625"/>
      <c r="P124" s="625"/>
      <c r="Q124" s="625"/>
      <c r="R124" s="625"/>
    </row>
    <row r="125" spans="1:18" ht="15" x14ac:dyDescent="0.25">
      <c r="A125" s="508">
        <v>45040</v>
      </c>
      <c r="B125" s="627"/>
      <c r="C125" s="625"/>
      <c r="D125" s="625"/>
      <c r="E125" s="625"/>
      <c r="F125" s="625"/>
      <c r="G125" s="625"/>
      <c r="H125" s="625"/>
      <c r="I125" s="625"/>
      <c r="J125" s="625"/>
      <c r="K125" s="625"/>
      <c r="L125" s="625"/>
      <c r="M125" s="625"/>
      <c r="N125" s="626"/>
      <c r="O125" s="625"/>
      <c r="P125" s="625"/>
      <c r="Q125" s="625"/>
      <c r="R125" s="625"/>
    </row>
    <row r="126" spans="1:18" ht="15" x14ac:dyDescent="0.25">
      <c r="A126" s="508">
        <v>45041</v>
      </c>
      <c r="B126" s="628"/>
      <c r="C126" s="625"/>
      <c r="D126" s="625"/>
      <c r="E126" s="625"/>
      <c r="F126" s="625"/>
      <c r="G126" s="625"/>
      <c r="H126" s="625"/>
      <c r="I126" s="625"/>
      <c r="J126" s="625"/>
      <c r="K126" s="625"/>
      <c r="L126" s="625"/>
      <c r="M126" s="625"/>
      <c r="N126" s="626"/>
      <c r="O126" s="625"/>
      <c r="P126" s="625"/>
      <c r="Q126" s="625"/>
      <c r="R126" s="625"/>
    </row>
    <row r="127" spans="1:18" ht="15" x14ac:dyDescent="0.25">
      <c r="A127" s="508">
        <v>45042</v>
      </c>
      <c r="B127" s="627"/>
      <c r="C127" s="625"/>
      <c r="D127" s="625"/>
      <c r="E127" s="625"/>
      <c r="F127" s="625"/>
      <c r="G127" s="625"/>
      <c r="H127" s="625"/>
      <c r="I127" s="625"/>
      <c r="J127" s="625"/>
      <c r="K127" s="625"/>
      <c r="L127" s="625"/>
      <c r="M127" s="625"/>
      <c r="N127" s="626"/>
      <c r="O127" s="625"/>
      <c r="P127" s="625"/>
      <c r="Q127" s="625"/>
      <c r="R127" s="625"/>
    </row>
    <row r="128" spans="1:18" ht="15" x14ac:dyDescent="0.25">
      <c r="A128" s="508">
        <v>45043</v>
      </c>
      <c r="B128" s="631"/>
      <c r="C128" s="625"/>
      <c r="D128" s="625"/>
      <c r="E128" s="625"/>
      <c r="F128" s="625"/>
      <c r="G128" s="625"/>
      <c r="H128" s="625"/>
      <c r="I128" s="625"/>
      <c r="J128" s="625"/>
      <c r="K128" s="625"/>
      <c r="L128" s="625"/>
      <c r="M128" s="625"/>
      <c r="N128" s="626"/>
      <c r="O128" s="625"/>
      <c r="P128" s="625"/>
      <c r="Q128" s="625"/>
      <c r="R128" s="625"/>
    </row>
    <row r="129" spans="1:18" ht="15" x14ac:dyDescent="0.25">
      <c r="A129" s="508">
        <v>45044</v>
      </c>
      <c r="B129" s="631"/>
      <c r="C129" s="625"/>
      <c r="D129" s="625"/>
      <c r="E129" s="625"/>
      <c r="F129" s="625"/>
      <c r="G129" s="625"/>
      <c r="H129" s="625"/>
      <c r="I129" s="625"/>
      <c r="J129" s="625"/>
      <c r="K129" s="625"/>
      <c r="L129" s="625"/>
      <c r="M129" s="625"/>
      <c r="N129" s="626"/>
      <c r="O129" s="625"/>
      <c r="P129" s="625"/>
      <c r="Q129" s="625"/>
      <c r="R129" s="625"/>
    </row>
    <row r="130" spans="1:18" ht="15" x14ac:dyDescent="0.25">
      <c r="A130" s="508">
        <v>45045</v>
      </c>
      <c r="B130" s="627"/>
      <c r="C130" s="625"/>
      <c r="D130" s="625"/>
      <c r="E130" s="625"/>
      <c r="F130" s="625"/>
      <c r="G130" s="625"/>
      <c r="H130" s="625"/>
      <c r="I130" s="625"/>
      <c r="J130" s="625"/>
      <c r="K130" s="625"/>
      <c r="L130" s="625"/>
      <c r="M130" s="625"/>
      <c r="N130" s="626"/>
      <c r="O130" s="625"/>
      <c r="P130" s="625"/>
      <c r="Q130" s="625"/>
      <c r="R130" s="625"/>
    </row>
    <row r="131" spans="1:18" ht="15" x14ac:dyDescent="0.25">
      <c r="A131" s="585">
        <v>45046</v>
      </c>
      <c r="B131" s="624"/>
      <c r="C131" s="625"/>
      <c r="D131" s="625"/>
      <c r="E131" s="625"/>
      <c r="F131" s="625"/>
      <c r="G131" s="625"/>
      <c r="H131" s="625"/>
      <c r="I131" s="625"/>
      <c r="J131" s="625"/>
      <c r="K131" s="625"/>
      <c r="L131" s="625"/>
      <c r="M131" s="625"/>
      <c r="N131" s="626"/>
      <c r="O131" s="625"/>
      <c r="P131" s="625"/>
      <c r="Q131" s="625"/>
      <c r="R131" s="625"/>
    </row>
    <row r="132" spans="1:18" ht="16.5" x14ac:dyDescent="0.25">
      <c r="A132" s="511"/>
      <c r="B132" s="633" t="s">
        <v>38</v>
      </c>
      <c r="C132" s="634">
        <f>SUM(C102:C131)</f>
        <v>0</v>
      </c>
      <c r="D132" s="634">
        <f t="shared" ref="D132:R132" si="3">SUM(D102:D131)</f>
        <v>0</v>
      </c>
      <c r="E132" s="634">
        <f t="shared" si="3"/>
        <v>0</v>
      </c>
      <c r="F132" s="634">
        <f t="shared" si="3"/>
        <v>0</v>
      </c>
      <c r="G132" s="634">
        <f t="shared" si="3"/>
        <v>0</v>
      </c>
      <c r="H132" s="634">
        <f t="shared" si="3"/>
        <v>0</v>
      </c>
      <c r="I132" s="634">
        <f t="shared" si="3"/>
        <v>0</v>
      </c>
      <c r="J132" s="634">
        <f t="shared" si="3"/>
        <v>0</v>
      </c>
      <c r="K132" s="634">
        <f t="shared" si="3"/>
        <v>0</v>
      </c>
      <c r="L132" s="634">
        <f t="shared" si="3"/>
        <v>0</v>
      </c>
      <c r="M132" s="634">
        <f t="shared" si="3"/>
        <v>0</v>
      </c>
      <c r="N132" s="634">
        <f t="shared" si="3"/>
        <v>0</v>
      </c>
      <c r="O132" s="634">
        <f t="shared" si="3"/>
        <v>0</v>
      </c>
      <c r="P132" s="634">
        <f t="shared" si="3"/>
        <v>0</v>
      </c>
      <c r="Q132" s="634">
        <f t="shared" si="3"/>
        <v>0</v>
      </c>
      <c r="R132" s="634">
        <f t="shared" si="3"/>
        <v>0</v>
      </c>
    </row>
    <row r="133" spans="1:18" ht="16.5" x14ac:dyDescent="0.25">
      <c r="A133" s="510" t="s">
        <v>2826</v>
      </c>
      <c r="B133" s="635"/>
      <c r="C133" s="636"/>
      <c r="D133" s="636"/>
      <c r="E133" s="636"/>
      <c r="F133" s="636"/>
      <c r="G133" s="636"/>
      <c r="H133" s="636"/>
      <c r="I133" s="636"/>
      <c r="J133" s="636"/>
      <c r="K133" s="636"/>
      <c r="L133" s="636"/>
      <c r="M133" s="636"/>
      <c r="N133" s="637"/>
      <c r="O133" s="636"/>
      <c r="P133" s="636"/>
      <c r="Q133" s="638"/>
      <c r="R133" s="638"/>
    </row>
    <row r="134" spans="1:18" ht="15" x14ac:dyDescent="0.25">
      <c r="A134" s="507">
        <v>45047</v>
      </c>
      <c r="B134" s="627"/>
      <c r="C134" s="625"/>
      <c r="D134" s="625"/>
      <c r="E134" s="625"/>
      <c r="F134" s="625"/>
      <c r="G134" s="625"/>
      <c r="H134" s="625"/>
      <c r="I134" s="625"/>
      <c r="J134" s="625"/>
      <c r="K134" s="625"/>
      <c r="L134" s="625"/>
      <c r="M134" s="625"/>
      <c r="N134" s="626"/>
      <c r="O134" s="625"/>
      <c r="P134" s="625"/>
      <c r="Q134" s="625"/>
      <c r="R134" s="625"/>
    </row>
    <row r="135" spans="1:18" ht="15" x14ac:dyDescent="0.25">
      <c r="A135" s="508">
        <v>45048</v>
      </c>
      <c r="B135" s="627"/>
      <c r="C135" s="625"/>
      <c r="D135" s="625"/>
      <c r="E135" s="625"/>
      <c r="F135" s="625"/>
      <c r="G135" s="625"/>
      <c r="H135" s="625"/>
      <c r="I135" s="625"/>
      <c r="J135" s="625"/>
      <c r="K135" s="625"/>
      <c r="L135" s="625"/>
      <c r="M135" s="625"/>
      <c r="N135" s="626"/>
      <c r="O135" s="625"/>
      <c r="P135" s="625"/>
      <c r="Q135" s="625"/>
      <c r="R135" s="625"/>
    </row>
    <row r="136" spans="1:18" ht="15" x14ac:dyDescent="0.25">
      <c r="A136" s="508">
        <v>45049</v>
      </c>
      <c r="B136" s="641"/>
      <c r="C136" s="625"/>
      <c r="D136" s="625"/>
      <c r="E136" s="625"/>
      <c r="F136" s="625"/>
      <c r="G136" s="625"/>
      <c r="H136" s="625"/>
      <c r="I136" s="625"/>
      <c r="J136" s="625"/>
      <c r="K136" s="625"/>
      <c r="L136" s="625"/>
      <c r="M136" s="625"/>
      <c r="N136" s="626"/>
      <c r="O136" s="625"/>
      <c r="P136" s="625"/>
      <c r="Q136" s="625"/>
      <c r="R136" s="625"/>
    </row>
    <row r="137" spans="1:18" ht="15" x14ac:dyDescent="0.25">
      <c r="A137" s="508">
        <v>45050</v>
      </c>
      <c r="B137" s="642"/>
      <c r="C137" s="625"/>
      <c r="D137" s="625"/>
      <c r="E137" s="625"/>
      <c r="F137" s="625"/>
      <c r="G137" s="625"/>
      <c r="H137" s="625"/>
      <c r="I137" s="625"/>
      <c r="J137" s="625"/>
      <c r="K137" s="625"/>
      <c r="L137" s="625"/>
      <c r="M137" s="625"/>
      <c r="N137" s="626"/>
      <c r="O137" s="625"/>
      <c r="P137" s="625"/>
      <c r="Q137" s="625"/>
      <c r="R137" s="625"/>
    </row>
    <row r="138" spans="1:18" ht="15" x14ac:dyDescent="0.25">
      <c r="A138" s="508">
        <v>45051</v>
      </c>
      <c r="B138" s="627"/>
      <c r="C138" s="625"/>
      <c r="D138" s="625"/>
      <c r="E138" s="625"/>
      <c r="F138" s="625"/>
      <c r="G138" s="625"/>
      <c r="H138" s="625"/>
      <c r="I138" s="625"/>
      <c r="J138" s="625"/>
      <c r="K138" s="625"/>
      <c r="L138" s="625"/>
      <c r="M138" s="625"/>
      <c r="N138" s="626"/>
      <c r="O138" s="625"/>
      <c r="P138" s="625"/>
      <c r="Q138" s="625"/>
      <c r="R138" s="625"/>
    </row>
    <row r="139" spans="1:18" ht="15" x14ac:dyDescent="0.25">
      <c r="A139" s="508">
        <v>45052</v>
      </c>
      <c r="B139" s="627"/>
      <c r="C139" s="625"/>
      <c r="D139" s="625"/>
      <c r="E139" s="625"/>
      <c r="F139" s="625"/>
      <c r="G139" s="625"/>
      <c r="H139" s="625"/>
      <c r="I139" s="625"/>
      <c r="J139" s="625"/>
      <c r="K139" s="625"/>
      <c r="L139" s="625"/>
      <c r="M139" s="625"/>
      <c r="N139" s="626"/>
      <c r="O139" s="625"/>
      <c r="P139" s="625"/>
      <c r="Q139" s="625"/>
      <c r="R139" s="625"/>
    </row>
    <row r="140" spans="1:18" ht="15" x14ac:dyDescent="0.25">
      <c r="A140" s="508">
        <v>45053</v>
      </c>
      <c r="B140" s="627"/>
      <c r="C140" s="625"/>
      <c r="D140" s="625"/>
      <c r="E140" s="625"/>
      <c r="F140" s="625"/>
      <c r="G140" s="625"/>
      <c r="H140" s="625"/>
      <c r="I140" s="625"/>
      <c r="J140" s="625"/>
      <c r="K140" s="625"/>
      <c r="L140" s="625"/>
      <c r="M140" s="625"/>
      <c r="N140" s="626"/>
      <c r="O140" s="625"/>
      <c r="P140" s="625"/>
      <c r="Q140" s="625"/>
      <c r="R140" s="625"/>
    </row>
    <row r="141" spans="1:18" ht="15" x14ac:dyDescent="0.25">
      <c r="A141" s="508">
        <v>45054</v>
      </c>
      <c r="B141" s="627"/>
      <c r="C141" s="625"/>
      <c r="D141" s="625"/>
      <c r="E141" s="625"/>
      <c r="F141" s="625"/>
      <c r="G141" s="625"/>
      <c r="H141" s="625"/>
      <c r="I141" s="625"/>
      <c r="J141" s="625"/>
      <c r="K141" s="625"/>
      <c r="L141" s="625"/>
      <c r="M141" s="625"/>
      <c r="N141" s="626"/>
      <c r="O141" s="625"/>
      <c r="P141" s="625"/>
      <c r="Q141" s="625"/>
      <c r="R141" s="625"/>
    </row>
    <row r="142" spans="1:18" ht="15" x14ac:dyDescent="0.25">
      <c r="A142" s="508">
        <v>45055</v>
      </c>
      <c r="B142" s="627"/>
      <c r="C142" s="625"/>
      <c r="D142" s="625"/>
      <c r="E142" s="625"/>
      <c r="F142" s="625"/>
      <c r="G142" s="625"/>
      <c r="H142" s="625"/>
      <c r="I142" s="625"/>
      <c r="J142" s="625"/>
      <c r="K142" s="625"/>
      <c r="L142" s="625"/>
      <c r="M142" s="625"/>
      <c r="N142" s="626"/>
      <c r="O142" s="625"/>
      <c r="P142" s="625"/>
      <c r="Q142" s="625"/>
      <c r="R142" s="625"/>
    </row>
    <row r="143" spans="1:18" ht="15" x14ac:dyDescent="0.25">
      <c r="A143" s="508">
        <v>45056</v>
      </c>
      <c r="B143" s="627"/>
      <c r="C143" s="625"/>
      <c r="D143" s="625"/>
      <c r="E143" s="625"/>
      <c r="F143" s="625"/>
      <c r="G143" s="625"/>
      <c r="H143" s="625"/>
      <c r="I143" s="625"/>
      <c r="J143" s="625"/>
      <c r="K143" s="625"/>
      <c r="L143" s="625"/>
      <c r="M143" s="625"/>
      <c r="N143" s="626"/>
      <c r="O143" s="625"/>
      <c r="P143" s="625"/>
      <c r="Q143" s="625"/>
      <c r="R143" s="625"/>
    </row>
    <row r="144" spans="1:18" ht="15" x14ac:dyDescent="0.25">
      <c r="A144" s="508">
        <v>45057</v>
      </c>
      <c r="B144" s="628"/>
      <c r="C144" s="625"/>
      <c r="D144" s="625"/>
      <c r="E144" s="625"/>
      <c r="F144" s="625"/>
      <c r="G144" s="625"/>
      <c r="H144" s="625"/>
      <c r="I144" s="625"/>
      <c r="J144" s="625"/>
      <c r="K144" s="625"/>
      <c r="L144" s="625"/>
      <c r="M144" s="625"/>
      <c r="N144" s="626"/>
      <c r="O144" s="625"/>
      <c r="P144" s="625"/>
      <c r="Q144" s="625"/>
      <c r="R144" s="625"/>
    </row>
    <row r="145" spans="1:18" ht="15" x14ac:dyDescent="0.25">
      <c r="A145" s="508">
        <v>45058</v>
      </c>
      <c r="B145" s="627"/>
      <c r="C145" s="625"/>
      <c r="D145" s="625"/>
      <c r="E145" s="625"/>
      <c r="F145" s="625"/>
      <c r="G145" s="625"/>
      <c r="H145" s="625"/>
      <c r="I145" s="625"/>
      <c r="J145" s="625"/>
      <c r="K145" s="625"/>
      <c r="L145" s="625"/>
      <c r="M145" s="625"/>
      <c r="N145" s="626"/>
      <c r="O145" s="625"/>
      <c r="P145" s="625"/>
      <c r="Q145" s="625"/>
      <c r="R145" s="625"/>
    </row>
    <row r="146" spans="1:18" ht="15" x14ac:dyDescent="0.25">
      <c r="A146" s="508">
        <v>45059</v>
      </c>
      <c r="B146" s="627"/>
      <c r="C146" s="625"/>
      <c r="D146" s="625"/>
      <c r="E146" s="625"/>
      <c r="F146" s="625"/>
      <c r="G146" s="625"/>
      <c r="H146" s="625"/>
      <c r="I146" s="625"/>
      <c r="J146" s="625"/>
      <c r="K146" s="625"/>
      <c r="L146" s="625"/>
      <c r="M146" s="625"/>
      <c r="N146" s="626"/>
      <c r="O146" s="625"/>
      <c r="P146" s="625"/>
      <c r="Q146" s="625"/>
      <c r="R146" s="625"/>
    </row>
    <row r="147" spans="1:18" ht="15" x14ac:dyDescent="0.25">
      <c r="A147" s="508">
        <v>45060</v>
      </c>
      <c r="B147" s="624"/>
      <c r="C147" s="625"/>
      <c r="D147" s="625"/>
      <c r="E147" s="625"/>
      <c r="F147" s="625"/>
      <c r="G147" s="625"/>
      <c r="H147" s="625"/>
      <c r="I147" s="625"/>
      <c r="J147" s="625"/>
      <c r="K147" s="625"/>
      <c r="L147" s="625"/>
      <c r="M147" s="625"/>
      <c r="N147" s="626"/>
      <c r="O147" s="625"/>
      <c r="P147" s="625"/>
      <c r="Q147" s="625"/>
      <c r="R147" s="625"/>
    </row>
    <row r="148" spans="1:18" ht="15" x14ac:dyDescent="0.25">
      <c r="A148" s="508">
        <v>45061</v>
      </c>
      <c r="B148" s="627"/>
      <c r="C148" s="625"/>
      <c r="D148" s="625"/>
      <c r="E148" s="625"/>
      <c r="F148" s="625"/>
      <c r="G148" s="625"/>
      <c r="H148" s="625"/>
      <c r="I148" s="625"/>
      <c r="J148" s="625"/>
      <c r="K148" s="625"/>
      <c r="L148" s="625"/>
      <c r="M148" s="625"/>
      <c r="N148" s="626"/>
      <c r="O148" s="625"/>
      <c r="P148" s="625"/>
      <c r="Q148" s="625"/>
      <c r="R148" s="625"/>
    </row>
    <row r="149" spans="1:18" ht="15" x14ac:dyDescent="0.25">
      <c r="A149" s="508">
        <v>45062</v>
      </c>
      <c r="B149" s="627"/>
      <c r="C149" s="625"/>
      <c r="D149" s="625"/>
      <c r="E149" s="625"/>
      <c r="F149" s="625"/>
      <c r="G149" s="625"/>
      <c r="H149" s="625"/>
      <c r="I149" s="625"/>
      <c r="J149" s="625"/>
      <c r="K149" s="625"/>
      <c r="L149" s="625"/>
      <c r="M149" s="625"/>
      <c r="N149" s="626"/>
      <c r="O149" s="625"/>
      <c r="P149" s="625"/>
      <c r="Q149" s="625"/>
      <c r="R149" s="625"/>
    </row>
    <row r="150" spans="1:18" ht="15" x14ac:dyDescent="0.25">
      <c r="A150" s="508">
        <v>45063</v>
      </c>
      <c r="B150" s="628"/>
      <c r="C150" s="625"/>
      <c r="D150" s="625"/>
      <c r="E150" s="625"/>
      <c r="F150" s="625"/>
      <c r="G150" s="625"/>
      <c r="H150" s="625"/>
      <c r="I150" s="625"/>
      <c r="J150" s="625"/>
      <c r="K150" s="625"/>
      <c r="L150" s="625"/>
      <c r="M150" s="625"/>
      <c r="N150" s="626"/>
      <c r="O150" s="625"/>
      <c r="P150" s="625"/>
      <c r="Q150" s="625"/>
      <c r="R150" s="625"/>
    </row>
    <row r="151" spans="1:18" ht="15" x14ac:dyDescent="0.25">
      <c r="A151" s="508">
        <v>45064</v>
      </c>
      <c r="B151" s="627"/>
      <c r="C151" s="625"/>
      <c r="D151" s="625"/>
      <c r="E151" s="625"/>
      <c r="F151" s="625"/>
      <c r="G151" s="625"/>
      <c r="H151" s="625"/>
      <c r="I151" s="625"/>
      <c r="J151" s="625"/>
      <c r="K151" s="625"/>
      <c r="L151" s="625"/>
      <c r="M151" s="625"/>
      <c r="N151" s="626"/>
      <c r="O151" s="625"/>
      <c r="P151" s="625"/>
      <c r="Q151" s="625"/>
      <c r="R151" s="625"/>
    </row>
    <row r="152" spans="1:18" ht="15" x14ac:dyDescent="0.25">
      <c r="A152" s="508">
        <v>45065</v>
      </c>
      <c r="B152" s="627"/>
      <c r="C152" s="625"/>
      <c r="D152" s="625"/>
      <c r="E152" s="625"/>
      <c r="F152" s="625"/>
      <c r="G152" s="625"/>
      <c r="H152" s="625"/>
      <c r="I152" s="625"/>
      <c r="J152" s="625"/>
      <c r="K152" s="625"/>
      <c r="L152" s="625"/>
      <c r="M152" s="625"/>
      <c r="N152" s="626"/>
      <c r="O152" s="625"/>
      <c r="P152" s="625"/>
      <c r="Q152" s="625"/>
      <c r="R152" s="625"/>
    </row>
    <row r="153" spans="1:18" ht="15" x14ac:dyDescent="0.25">
      <c r="A153" s="508">
        <v>45066</v>
      </c>
      <c r="B153" s="642"/>
      <c r="C153" s="625"/>
      <c r="D153" s="625"/>
      <c r="E153" s="625"/>
      <c r="F153" s="625"/>
      <c r="G153" s="625"/>
      <c r="H153" s="625"/>
      <c r="I153" s="625"/>
      <c r="J153" s="625"/>
      <c r="K153" s="625"/>
      <c r="L153" s="625"/>
      <c r="M153" s="625"/>
      <c r="N153" s="626"/>
      <c r="O153" s="625"/>
      <c r="P153" s="625"/>
      <c r="Q153" s="625"/>
      <c r="R153" s="625"/>
    </row>
    <row r="154" spans="1:18" ht="15" x14ac:dyDescent="0.25">
      <c r="A154" s="508">
        <v>45067</v>
      </c>
      <c r="B154" s="627"/>
      <c r="C154" s="625"/>
      <c r="D154" s="625"/>
      <c r="E154" s="625"/>
      <c r="F154" s="625"/>
      <c r="G154" s="625"/>
      <c r="H154" s="625"/>
      <c r="I154" s="625"/>
      <c r="J154" s="625"/>
      <c r="K154" s="625"/>
      <c r="L154" s="625"/>
      <c r="M154" s="625"/>
      <c r="N154" s="626"/>
      <c r="O154" s="625"/>
      <c r="P154" s="625"/>
      <c r="Q154" s="625"/>
      <c r="R154" s="625"/>
    </row>
    <row r="155" spans="1:18" ht="15" x14ac:dyDescent="0.25">
      <c r="A155" s="508">
        <v>45068</v>
      </c>
      <c r="B155" s="627"/>
      <c r="C155" s="625"/>
      <c r="D155" s="625"/>
      <c r="E155" s="625"/>
      <c r="F155" s="625"/>
      <c r="G155" s="625"/>
      <c r="H155" s="625"/>
      <c r="I155" s="625"/>
      <c r="J155" s="625"/>
      <c r="K155" s="625"/>
      <c r="L155" s="625"/>
      <c r="M155" s="625"/>
      <c r="N155" s="626"/>
      <c r="O155" s="625"/>
      <c r="P155" s="625"/>
      <c r="Q155" s="625"/>
      <c r="R155" s="625"/>
    </row>
    <row r="156" spans="1:18" ht="15" x14ac:dyDescent="0.25">
      <c r="A156" s="508">
        <v>45069</v>
      </c>
      <c r="B156" s="642"/>
      <c r="C156" s="625"/>
      <c r="D156" s="625"/>
      <c r="E156" s="625"/>
      <c r="F156" s="625"/>
      <c r="G156" s="625"/>
      <c r="H156" s="625"/>
      <c r="I156" s="625"/>
      <c r="J156" s="625"/>
      <c r="K156" s="625"/>
      <c r="L156" s="625"/>
      <c r="M156" s="625"/>
      <c r="N156" s="626"/>
      <c r="O156" s="625"/>
      <c r="P156" s="625"/>
      <c r="Q156" s="625"/>
      <c r="R156" s="625"/>
    </row>
    <row r="157" spans="1:18" ht="15" x14ac:dyDescent="0.25">
      <c r="A157" s="508">
        <v>45070</v>
      </c>
      <c r="B157" s="627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6"/>
      <c r="O157" s="625"/>
      <c r="P157" s="625"/>
      <c r="Q157" s="625"/>
      <c r="R157" s="625"/>
    </row>
    <row r="158" spans="1:18" ht="15" x14ac:dyDescent="0.25">
      <c r="A158" s="508">
        <v>45071</v>
      </c>
      <c r="B158" s="627"/>
      <c r="C158" s="625"/>
      <c r="D158" s="625"/>
      <c r="E158" s="625"/>
      <c r="F158" s="625"/>
      <c r="G158" s="625"/>
      <c r="H158" s="625"/>
      <c r="I158" s="625"/>
      <c r="J158" s="625"/>
      <c r="K158" s="625"/>
      <c r="L158" s="625"/>
      <c r="M158" s="625"/>
      <c r="N158" s="626"/>
      <c r="O158" s="625"/>
      <c r="P158" s="625"/>
      <c r="Q158" s="625"/>
      <c r="R158" s="625"/>
    </row>
    <row r="159" spans="1:18" ht="15" x14ac:dyDescent="0.25">
      <c r="A159" s="508">
        <v>45072</v>
      </c>
      <c r="B159" s="624"/>
      <c r="C159" s="625"/>
      <c r="D159" s="625"/>
      <c r="E159" s="625"/>
      <c r="F159" s="625"/>
      <c r="G159" s="625"/>
      <c r="H159" s="625"/>
      <c r="I159" s="625"/>
      <c r="J159" s="625"/>
      <c r="K159" s="625"/>
      <c r="L159" s="625"/>
      <c r="M159" s="625"/>
      <c r="N159" s="626"/>
      <c r="O159" s="625"/>
      <c r="P159" s="625"/>
      <c r="Q159" s="625"/>
      <c r="R159" s="625"/>
    </row>
    <row r="160" spans="1:18" ht="15" x14ac:dyDescent="0.25">
      <c r="A160" s="508">
        <v>45073</v>
      </c>
      <c r="B160" s="627"/>
      <c r="C160" s="625"/>
      <c r="D160" s="625"/>
      <c r="E160" s="625"/>
      <c r="F160" s="625"/>
      <c r="G160" s="625"/>
      <c r="H160" s="625"/>
      <c r="I160" s="625"/>
      <c r="J160" s="625"/>
      <c r="K160" s="625"/>
      <c r="L160" s="625"/>
      <c r="M160" s="625"/>
      <c r="N160" s="626"/>
      <c r="O160" s="625"/>
      <c r="P160" s="625"/>
      <c r="Q160" s="625"/>
      <c r="R160" s="625"/>
    </row>
    <row r="161" spans="1:18" ht="15" x14ac:dyDescent="0.25">
      <c r="A161" s="508">
        <v>45074</v>
      </c>
      <c r="B161" s="627"/>
      <c r="C161" s="625"/>
      <c r="D161" s="625"/>
      <c r="E161" s="625"/>
      <c r="F161" s="625"/>
      <c r="G161" s="625"/>
      <c r="H161" s="625"/>
      <c r="I161" s="625"/>
      <c r="J161" s="625"/>
      <c r="K161" s="625"/>
      <c r="L161" s="625"/>
      <c r="M161" s="625"/>
      <c r="N161" s="626"/>
      <c r="O161" s="625"/>
      <c r="P161" s="625"/>
      <c r="Q161" s="625"/>
      <c r="R161" s="625"/>
    </row>
    <row r="162" spans="1:18" ht="15" x14ac:dyDescent="0.25">
      <c r="A162" s="508">
        <v>45075</v>
      </c>
      <c r="B162" s="627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6"/>
      <c r="O162" s="625"/>
      <c r="P162" s="625"/>
      <c r="Q162" s="625"/>
      <c r="R162" s="625"/>
    </row>
    <row r="163" spans="1:18" ht="15" x14ac:dyDescent="0.25">
      <c r="A163" s="508">
        <v>45076</v>
      </c>
      <c r="B163" s="627"/>
      <c r="C163" s="625"/>
      <c r="D163" s="625"/>
      <c r="E163" s="625"/>
      <c r="F163" s="625"/>
      <c r="G163" s="625"/>
      <c r="H163" s="625"/>
      <c r="I163" s="625"/>
      <c r="J163" s="625"/>
      <c r="K163" s="625"/>
      <c r="L163" s="625"/>
      <c r="M163" s="625"/>
      <c r="N163" s="626"/>
      <c r="O163" s="625"/>
      <c r="P163" s="625"/>
      <c r="Q163" s="625"/>
      <c r="R163" s="625"/>
    </row>
    <row r="164" spans="1:18" ht="15" x14ac:dyDescent="0.25">
      <c r="A164" s="585">
        <v>45077</v>
      </c>
      <c r="B164" s="627"/>
      <c r="C164" s="625"/>
      <c r="D164" s="625"/>
      <c r="E164" s="625"/>
      <c r="F164" s="625"/>
      <c r="G164" s="625"/>
      <c r="H164" s="625"/>
      <c r="I164" s="625"/>
      <c r="J164" s="625"/>
      <c r="K164" s="625"/>
      <c r="L164" s="625"/>
      <c r="M164" s="625"/>
      <c r="N164" s="626"/>
      <c r="O164" s="625"/>
      <c r="P164" s="625"/>
      <c r="Q164" s="625"/>
      <c r="R164" s="625"/>
    </row>
    <row r="165" spans="1:18" ht="16.5" x14ac:dyDescent="0.25">
      <c r="A165" s="511"/>
      <c r="B165" s="633" t="s">
        <v>38</v>
      </c>
      <c r="C165" s="634">
        <f>SUM(C134:C164)</f>
        <v>0</v>
      </c>
      <c r="D165" s="634">
        <f t="shared" ref="D165:R165" si="4">SUM(D134:D164)</f>
        <v>0</v>
      </c>
      <c r="E165" s="634">
        <f t="shared" si="4"/>
        <v>0</v>
      </c>
      <c r="F165" s="634">
        <f t="shared" si="4"/>
        <v>0</v>
      </c>
      <c r="G165" s="634">
        <f t="shared" si="4"/>
        <v>0</v>
      </c>
      <c r="H165" s="634">
        <f t="shared" si="4"/>
        <v>0</v>
      </c>
      <c r="I165" s="634">
        <f t="shared" si="4"/>
        <v>0</v>
      </c>
      <c r="J165" s="634">
        <f t="shared" si="4"/>
        <v>0</v>
      </c>
      <c r="K165" s="634">
        <f t="shared" si="4"/>
        <v>0</v>
      </c>
      <c r="L165" s="634">
        <f t="shared" si="4"/>
        <v>0</v>
      </c>
      <c r="M165" s="634">
        <f t="shared" si="4"/>
        <v>0</v>
      </c>
      <c r="N165" s="634">
        <f t="shared" si="4"/>
        <v>0</v>
      </c>
      <c r="O165" s="634">
        <f t="shared" si="4"/>
        <v>0</v>
      </c>
      <c r="P165" s="634">
        <f t="shared" si="4"/>
        <v>0</v>
      </c>
      <c r="Q165" s="634">
        <f t="shared" si="4"/>
        <v>0</v>
      </c>
      <c r="R165" s="634">
        <f t="shared" si="4"/>
        <v>0</v>
      </c>
    </row>
    <row r="166" spans="1:18" ht="16.5" x14ac:dyDescent="0.25">
      <c r="A166" s="510" t="s">
        <v>2827</v>
      </c>
      <c r="B166" s="635"/>
      <c r="C166" s="636"/>
      <c r="D166" s="636"/>
      <c r="E166" s="636"/>
      <c r="F166" s="636"/>
      <c r="G166" s="636"/>
      <c r="H166" s="636"/>
      <c r="I166" s="636"/>
      <c r="J166" s="636"/>
      <c r="K166" s="636"/>
      <c r="L166" s="636"/>
      <c r="M166" s="636"/>
      <c r="N166" s="637"/>
      <c r="O166" s="636"/>
      <c r="P166" s="636"/>
      <c r="Q166" s="638"/>
      <c r="R166" s="638"/>
    </row>
    <row r="167" spans="1:18" ht="15" x14ac:dyDescent="0.25">
      <c r="A167" s="507">
        <v>45078</v>
      </c>
      <c r="B167" s="627"/>
      <c r="C167" s="625"/>
      <c r="D167" s="625"/>
      <c r="E167" s="625"/>
      <c r="F167" s="625"/>
      <c r="G167" s="625"/>
      <c r="H167" s="625"/>
      <c r="I167" s="625"/>
      <c r="J167" s="625"/>
      <c r="K167" s="625"/>
      <c r="L167" s="625"/>
      <c r="M167" s="625"/>
      <c r="N167" s="626"/>
      <c r="O167" s="625"/>
      <c r="P167" s="625"/>
      <c r="Q167" s="625"/>
      <c r="R167" s="625"/>
    </row>
    <row r="168" spans="1:18" ht="15" x14ac:dyDescent="0.25">
      <c r="A168" s="508">
        <v>45079</v>
      </c>
      <c r="B168" s="642"/>
      <c r="C168" s="625"/>
      <c r="D168" s="625"/>
      <c r="E168" s="625"/>
      <c r="F168" s="625"/>
      <c r="G168" s="625"/>
      <c r="H168" s="625"/>
      <c r="I168" s="625"/>
      <c r="J168" s="625"/>
      <c r="K168" s="625"/>
      <c r="L168" s="625"/>
      <c r="M168" s="625"/>
      <c r="N168" s="626"/>
      <c r="O168" s="625"/>
      <c r="P168" s="625"/>
      <c r="Q168" s="625"/>
      <c r="R168" s="625"/>
    </row>
    <row r="169" spans="1:18" ht="15" x14ac:dyDescent="0.25">
      <c r="A169" s="508">
        <v>45080</v>
      </c>
      <c r="B169" s="627"/>
      <c r="C169" s="625"/>
      <c r="D169" s="625"/>
      <c r="E169" s="625"/>
      <c r="F169" s="625"/>
      <c r="G169" s="625"/>
      <c r="H169" s="625"/>
      <c r="I169" s="625"/>
      <c r="J169" s="625"/>
      <c r="K169" s="625"/>
      <c r="L169" s="625"/>
      <c r="M169" s="625"/>
      <c r="N169" s="626"/>
      <c r="O169" s="625"/>
      <c r="P169" s="625"/>
      <c r="Q169" s="625"/>
      <c r="R169" s="625"/>
    </row>
    <row r="170" spans="1:18" ht="15" x14ac:dyDescent="0.25">
      <c r="A170" s="508">
        <v>45081</v>
      </c>
      <c r="B170" s="627"/>
      <c r="C170" s="625"/>
      <c r="D170" s="625"/>
      <c r="E170" s="625"/>
      <c r="F170" s="625"/>
      <c r="G170" s="625"/>
      <c r="H170" s="625"/>
      <c r="I170" s="625"/>
      <c r="J170" s="625"/>
      <c r="K170" s="625"/>
      <c r="L170" s="625"/>
      <c r="M170" s="625"/>
      <c r="N170" s="626"/>
      <c r="O170" s="625"/>
      <c r="P170" s="625"/>
      <c r="Q170" s="625"/>
      <c r="R170" s="625"/>
    </row>
    <row r="171" spans="1:18" ht="15" x14ac:dyDescent="0.25">
      <c r="A171" s="508">
        <v>45082</v>
      </c>
      <c r="B171" s="627"/>
      <c r="C171" s="625"/>
      <c r="D171" s="625"/>
      <c r="E171" s="625"/>
      <c r="F171" s="625"/>
      <c r="G171" s="625"/>
      <c r="H171" s="625"/>
      <c r="I171" s="625"/>
      <c r="J171" s="625"/>
      <c r="K171" s="625"/>
      <c r="L171" s="625"/>
      <c r="M171" s="625"/>
      <c r="N171" s="626"/>
      <c r="O171" s="625"/>
      <c r="P171" s="625"/>
      <c r="Q171" s="625"/>
      <c r="R171" s="625"/>
    </row>
    <row r="172" spans="1:18" ht="15" x14ac:dyDescent="0.25">
      <c r="A172" s="508">
        <v>45083</v>
      </c>
      <c r="B172" s="624"/>
      <c r="C172" s="625"/>
      <c r="D172" s="625"/>
      <c r="E172" s="625"/>
      <c r="F172" s="625"/>
      <c r="G172" s="625"/>
      <c r="H172" s="625"/>
      <c r="I172" s="625"/>
      <c r="J172" s="625"/>
      <c r="K172" s="625"/>
      <c r="L172" s="625"/>
      <c r="M172" s="625"/>
      <c r="N172" s="626"/>
      <c r="O172" s="625"/>
      <c r="P172" s="625"/>
      <c r="Q172" s="625"/>
      <c r="R172" s="625"/>
    </row>
    <row r="173" spans="1:18" ht="15" x14ac:dyDescent="0.25">
      <c r="A173" s="508">
        <v>45084</v>
      </c>
      <c r="B173" s="642"/>
      <c r="C173" s="625"/>
      <c r="D173" s="625"/>
      <c r="E173" s="625"/>
      <c r="F173" s="625"/>
      <c r="G173" s="625"/>
      <c r="H173" s="625"/>
      <c r="I173" s="625"/>
      <c r="J173" s="625"/>
      <c r="K173" s="625"/>
      <c r="L173" s="625"/>
      <c r="M173" s="625"/>
      <c r="N173" s="626"/>
      <c r="O173" s="625"/>
      <c r="P173" s="625"/>
      <c r="Q173" s="625"/>
      <c r="R173" s="625"/>
    </row>
    <row r="174" spans="1:18" ht="15" x14ac:dyDescent="0.25">
      <c r="A174" s="508">
        <v>45085</v>
      </c>
      <c r="B174" s="642"/>
      <c r="C174" s="625"/>
      <c r="D174" s="625"/>
      <c r="E174" s="625"/>
      <c r="F174" s="625"/>
      <c r="G174" s="625"/>
      <c r="H174" s="625"/>
      <c r="I174" s="625"/>
      <c r="J174" s="625"/>
      <c r="K174" s="625"/>
      <c r="L174" s="625"/>
      <c r="M174" s="625"/>
      <c r="N174" s="626"/>
      <c r="O174" s="625"/>
      <c r="P174" s="625"/>
      <c r="Q174" s="625"/>
      <c r="R174" s="625"/>
    </row>
    <row r="175" spans="1:18" ht="15" x14ac:dyDescent="0.25">
      <c r="A175" s="508">
        <v>45086</v>
      </c>
      <c r="B175" s="628"/>
      <c r="C175" s="625"/>
      <c r="D175" s="625"/>
      <c r="E175" s="625"/>
      <c r="F175" s="625"/>
      <c r="G175" s="625"/>
      <c r="H175" s="625"/>
      <c r="I175" s="625"/>
      <c r="J175" s="625"/>
      <c r="K175" s="625"/>
      <c r="L175" s="625"/>
      <c r="M175" s="625"/>
      <c r="N175" s="626"/>
      <c r="O175" s="625"/>
      <c r="P175" s="625"/>
      <c r="Q175" s="625"/>
      <c r="R175" s="625"/>
    </row>
    <row r="176" spans="1:18" ht="15" x14ac:dyDescent="0.25">
      <c r="A176" s="508">
        <v>45087</v>
      </c>
      <c r="B176" s="642"/>
      <c r="C176" s="625"/>
      <c r="D176" s="625"/>
      <c r="E176" s="625"/>
      <c r="F176" s="625"/>
      <c r="G176" s="625"/>
      <c r="H176" s="625"/>
      <c r="I176" s="625"/>
      <c r="J176" s="625"/>
      <c r="K176" s="625"/>
      <c r="L176" s="625"/>
      <c r="M176" s="625"/>
      <c r="N176" s="626"/>
      <c r="O176" s="625"/>
      <c r="P176" s="625"/>
      <c r="Q176" s="625"/>
      <c r="R176" s="625"/>
    </row>
    <row r="177" spans="1:18" ht="15" x14ac:dyDescent="0.25">
      <c r="A177" s="508">
        <v>45088</v>
      </c>
      <c r="B177" s="642"/>
      <c r="C177" s="625"/>
      <c r="D177" s="625"/>
      <c r="E177" s="625"/>
      <c r="F177" s="625"/>
      <c r="G177" s="625"/>
      <c r="H177" s="625"/>
      <c r="I177" s="625"/>
      <c r="J177" s="625"/>
      <c r="K177" s="625"/>
      <c r="L177" s="625"/>
      <c r="M177" s="625"/>
      <c r="N177" s="626"/>
      <c r="O177" s="625"/>
      <c r="P177" s="625"/>
      <c r="Q177" s="625"/>
      <c r="R177" s="625"/>
    </row>
    <row r="178" spans="1:18" ht="15" x14ac:dyDescent="0.25">
      <c r="A178" s="508">
        <v>45089</v>
      </c>
      <c r="B178" s="627"/>
      <c r="C178" s="625"/>
      <c r="D178" s="625"/>
      <c r="E178" s="625"/>
      <c r="F178" s="625"/>
      <c r="G178" s="625"/>
      <c r="H178" s="625"/>
      <c r="I178" s="625"/>
      <c r="J178" s="625"/>
      <c r="K178" s="625"/>
      <c r="L178" s="625"/>
      <c r="M178" s="625"/>
      <c r="N178" s="626"/>
      <c r="O178" s="625"/>
      <c r="P178" s="625"/>
      <c r="Q178" s="625"/>
      <c r="R178" s="625"/>
    </row>
    <row r="179" spans="1:18" ht="15" x14ac:dyDescent="0.25">
      <c r="A179" s="508">
        <v>45090</v>
      </c>
      <c r="B179" s="642"/>
      <c r="C179" s="625"/>
      <c r="D179" s="625"/>
      <c r="E179" s="625"/>
      <c r="F179" s="625"/>
      <c r="G179" s="625"/>
      <c r="H179" s="625"/>
      <c r="I179" s="625"/>
      <c r="J179" s="625"/>
      <c r="K179" s="625"/>
      <c r="L179" s="625"/>
      <c r="M179" s="625"/>
      <c r="N179" s="626"/>
      <c r="O179" s="625"/>
      <c r="P179" s="625"/>
      <c r="Q179" s="625"/>
      <c r="R179" s="625"/>
    </row>
    <row r="180" spans="1:18" ht="15" x14ac:dyDescent="0.25">
      <c r="A180" s="508">
        <v>45091</v>
      </c>
      <c r="B180" s="642"/>
      <c r="C180" s="625"/>
      <c r="D180" s="625"/>
      <c r="E180" s="625"/>
      <c r="F180" s="625"/>
      <c r="G180" s="625"/>
      <c r="H180" s="625"/>
      <c r="I180" s="625"/>
      <c r="J180" s="625"/>
      <c r="K180" s="625"/>
      <c r="L180" s="625"/>
      <c r="M180" s="625"/>
      <c r="N180" s="626"/>
      <c r="O180" s="625"/>
      <c r="P180" s="625"/>
      <c r="Q180" s="625"/>
      <c r="R180" s="625"/>
    </row>
    <row r="181" spans="1:18" ht="15" x14ac:dyDescent="0.25">
      <c r="A181" s="508">
        <v>45092</v>
      </c>
      <c r="B181" s="627"/>
      <c r="C181" s="625"/>
      <c r="D181" s="625"/>
      <c r="E181" s="625"/>
      <c r="F181" s="625"/>
      <c r="G181" s="625"/>
      <c r="H181" s="625"/>
      <c r="I181" s="625"/>
      <c r="J181" s="625"/>
      <c r="K181" s="625"/>
      <c r="L181" s="625"/>
      <c r="M181" s="625"/>
      <c r="N181" s="626"/>
      <c r="O181" s="625"/>
      <c r="P181" s="625"/>
      <c r="Q181" s="625"/>
      <c r="R181" s="625"/>
    </row>
    <row r="182" spans="1:18" ht="15" x14ac:dyDescent="0.25">
      <c r="A182" s="508">
        <v>45093</v>
      </c>
      <c r="B182" s="641"/>
      <c r="C182" s="625"/>
      <c r="D182" s="625"/>
      <c r="E182" s="625"/>
      <c r="F182" s="625"/>
      <c r="G182" s="625"/>
      <c r="H182" s="625"/>
      <c r="I182" s="625"/>
      <c r="J182" s="625"/>
      <c r="K182" s="625"/>
      <c r="L182" s="625"/>
      <c r="M182" s="625"/>
      <c r="N182" s="626"/>
      <c r="O182" s="625"/>
      <c r="P182" s="625"/>
      <c r="Q182" s="625"/>
      <c r="R182" s="625"/>
    </row>
    <row r="183" spans="1:18" ht="15" x14ac:dyDescent="0.25">
      <c r="A183" s="508">
        <v>45094</v>
      </c>
      <c r="B183" s="627"/>
      <c r="C183" s="625"/>
      <c r="D183" s="625"/>
      <c r="E183" s="625"/>
      <c r="F183" s="625"/>
      <c r="G183" s="625"/>
      <c r="H183" s="625"/>
      <c r="I183" s="625"/>
      <c r="J183" s="625"/>
      <c r="K183" s="625"/>
      <c r="L183" s="625"/>
      <c r="M183" s="625"/>
      <c r="N183" s="626"/>
      <c r="O183" s="625"/>
      <c r="P183" s="625"/>
      <c r="Q183" s="625"/>
      <c r="R183" s="625"/>
    </row>
    <row r="184" spans="1:18" ht="15" x14ac:dyDescent="0.25">
      <c r="A184" s="508">
        <v>45095</v>
      </c>
      <c r="B184" s="628"/>
      <c r="C184" s="625"/>
      <c r="D184" s="625"/>
      <c r="E184" s="625"/>
      <c r="F184" s="625"/>
      <c r="G184" s="625"/>
      <c r="H184" s="625"/>
      <c r="I184" s="625"/>
      <c r="J184" s="625"/>
      <c r="K184" s="625"/>
      <c r="L184" s="625"/>
      <c r="M184" s="625"/>
      <c r="N184" s="626"/>
      <c r="O184" s="625"/>
      <c r="P184" s="625"/>
      <c r="Q184" s="625"/>
      <c r="R184" s="625"/>
    </row>
    <row r="185" spans="1:18" ht="15" x14ac:dyDescent="0.25">
      <c r="A185" s="508">
        <v>45096</v>
      </c>
      <c r="B185" s="628"/>
      <c r="C185" s="625"/>
      <c r="D185" s="625"/>
      <c r="E185" s="625"/>
      <c r="F185" s="625"/>
      <c r="G185" s="625"/>
      <c r="H185" s="625"/>
      <c r="I185" s="625"/>
      <c r="J185" s="625"/>
      <c r="K185" s="625"/>
      <c r="L185" s="625"/>
      <c r="M185" s="625"/>
      <c r="N185" s="626"/>
      <c r="O185" s="625"/>
      <c r="P185" s="625"/>
      <c r="Q185" s="625"/>
      <c r="R185" s="625"/>
    </row>
    <row r="186" spans="1:18" ht="15" x14ac:dyDescent="0.25">
      <c r="A186" s="508">
        <v>45097</v>
      </c>
      <c r="B186" s="624"/>
      <c r="C186" s="625"/>
      <c r="D186" s="625"/>
      <c r="E186" s="625"/>
      <c r="F186" s="625"/>
      <c r="G186" s="625"/>
      <c r="H186" s="625"/>
      <c r="I186" s="625"/>
      <c r="J186" s="625"/>
      <c r="K186" s="625"/>
      <c r="L186" s="625"/>
      <c r="M186" s="625"/>
      <c r="N186" s="626"/>
      <c r="O186" s="625"/>
      <c r="P186" s="625"/>
      <c r="Q186" s="625"/>
      <c r="R186" s="625"/>
    </row>
    <row r="187" spans="1:18" ht="15" x14ac:dyDescent="0.25">
      <c r="A187" s="508">
        <v>45098</v>
      </c>
      <c r="B187" s="627"/>
      <c r="C187" s="625"/>
      <c r="D187" s="625"/>
      <c r="E187" s="625"/>
      <c r="F187" s="625"/>
      <c r="G187" s="625"/>
      <c r="H187" s="625"/>
      <c r="I187" s="625"/>
      <c r="J187" s="625"/>
      <c r="K187" s="625"/>
      <c r="L187" s="625"/>
      <c r="M187" s="625"/>
      <c r="N187" s="626"/>
      <c r="O187" s="625"/>
      <c r="P187" s="625"/>
      <c r="Q187" s="625"/>
      <c r="R187" s="625"/>
    </row>
    <row r="188" spans="1:18" ht="15" x14ac:dyDescent="0.25">
      <c r="A188" s="508">
        <v>45099</v>
      </c>
      <c r="B188" s="627"/>
      <c r="C188" s="625"/>
      <c r="D188" s="625"/>
      <c r="E188" s="625"/>
      <c r="F188" s="625"/>
      <c r="G188" s="625"/>
      <c r="H188" s="625"/>
      <c r="I188" s="625"/>
      <c r="J188" s="625"/>
      <c r="K188" s="625"/>
      <c r="L188" s="625"/>
      <c r="M188" s="625"/>
      <c r="N188" s="626"/>
      <c r="O188" s="625"/>
      <c r="P188" s="625"/>
      <c r="Q188" s="625"/>
      <c r="R188" s="625"/>
    </row>
    <row r="189" spans="1:18" ht="15" x14ac:dyDescent="0.25">
      <c r="A189" s="508">
        <v>45100</v>
      </c>
      <c r="B189" s="627"/>
      <c r="C189" s="625"/>
      <c r="D189" s="625"/>
      <c r="E189" s="625"/>
      <c r="F189" s="625"/>
      <c r="G189" s="625"/>
      <c r="H189" s="625"/>
      <c r="I189" s="625"/>
      <c r="J189" s="625"/>
      <c r="K189" s="625"/>
      <c r="L189" s="625"/>
      <c r="M189" s="625"/>
      <c r="N189" s="626"/>
      <c r="O189" s="625"/>
      <c r="P189" s="625"/>
      <c r="Q189" s="625"/>
      <c r="R189" s="625"/>
    </row>
    <row r="190" spans="1:18" ht="15" x14ac:dyDescent="0.25">
      <c r="A190" s="508">
        <v>45101</v>
      </c>
      <c r="B190" s="642"/>
      <c r="C190" s="625"/>
      <c r="D190" s="625"/>
      <c r="E190" s="625"/>
      <c r="F190" s="625"/>
      <c r="G190" s="625"/>
      <c r="H190" s="625"/>
      <c r="I190" s="625"/>
      <c r="J190" s="625"/>
      <c r="K190" s="625"/>
      <c r="L190" s="625"/>
      <c r="M190" s="625"/>
      <c r="N190" s="626"/>
      <c r="O190" s="625"/>
      <c r="P190" s="625"/>
      <c r="Q190" s="625"/>
      <c r="R190" s="625"/>
    </row>
    <row r="191" spans="1:18" ht="15" x14ac:dyDescent="0.25">
      <c r="A191" s="508">
        <v>45102</v>
      </c>
      <c r="B191" s="627"/>
      <c r="C191" s="625"/>
      <c r="D191" s="625"/>
      <c r="E191" s="625"/>
      <c r="F191" s="625"/>
      <c r="G191" s="625"/>
      <c r="H191" s="625"/>
      <c r="I191" s="625"/>
      <c r="J191" s="625"/>
      <c r="K191" s="625"/>
      <c r="L191" s="625"/>
      <c r="M191" s="625"/>
      <c r="N191" s="626"/>
      <c r="O191" s="625"/>
      <c r="P191" s="625"/>
      <c r="Q191" s="625"/>
      <c r="R191" s="625"/>
    </row>
    <row r="192" spans="1:18" ht="15" x14ac:dyDescent="0.25">
      <c r="A192" s="508">
        <v>45103</v>
      </c>
      <c r="B192" s="624"/>
      <c r="C192" s="625"/>
      <c r="D192" s="625"/>
      <c r="E192" s="625"/>
      <c r="F192" s="625"/>
      <c r="G192" s="625"/>
      <c r="H192" s="625"/>
      <c r="I192" s="625"/>
      <c r="J192" s="625"/>
      <c r="K192" s="625"/>
      <c r="L192" s="625"/>
      <c r="M192" s="625"/>
      <c r="N192" s="626"/>
      <c r="O192" s="625"/>
      <c r="P192" s="625"/>
      <c r="Q192" s="625"/>
      <c r="R192" s="625"/>
    </row>
    <row r="193" spans="1:18" ht="15" x14ac:dyDescent="0.25">
      <c r="A193" s="508">
        <v>45104</v>
      </c>
      <c r="B193" s="627"/>
      <c r="C193" s="625"/>
      <c r="D193" s="625"/>
      <c r="E193" s="625"/>
      <c r="F193" s="625"/>
      <c r="G193" s="625"/>
      <c r="H193" s="625"/>
      <c r="I193" s="625"/>
      <c r="J193" s="625"/>
      <c r="K193" s="625"/>
      <c r="L193" s="625"/>
      <c r="M193" s="625"/>
      <c r="N193" s="626"/>
      <c r="O193" s="625"/>
      <c r="P193" s="625"/>
      <c r="Q193" s="625"/>
      <c r="R193" s="625"/>
    </row>
    <row r="194" spans="1:18" ht="15" x14ac:dyDescent="0.25">
      <c r="A194" s="508">
        <v>45105</v>
      </c>
      <c r="B194" s="627"/>
      <c r="C194" s="625"/>
      <c r="D194" s="625"/>
      <c r="E194" s="625"/>
      <c r="F194" s="625"/>
      <c r="G194" s="625"/>
      <c r="H194" s="625"/>
      <c r="I194" s="625"/>
      <c r="J194" s="625"/>
      <c r="K194" s="625"/>
      <c r="L194" s="625"/>
      <c r="M194" s="625"/>
      <c r="N194" s="626"/>
      <c r="O194" s="625"/>
      <c r="P194" s="625"/>
      <c r="Q194" s="625"/>
      <c r="R194" s="625"/>
    </row>
    <row r="195" spans="1:18" ht="15" x14ac:dyDescent="0.25">
      <c r="A195" s="508">
        <v>45106</v>
      </c>
      <c r="B195" s="627"/>
      <c r="C195" s="625"/>
      <c r="D195" s="625"/>
      <c r="E195" s="625"/>
      <c r="F195" s="625"/>
      <c r="G195" s="625"/>
      <c r="H195" s="625"/>
      <c r="I195" s="625"/>
      <c r="J195" s="625"/>
      <c r="K195" s="625"/>
      <c r="L195" s="625"/>
      <c r="M195" s="625"/>
      <c r="N195" s="626"/>
      <c r="O195" s="625"/>
      <c r="P195" s="625"/>
      <c r="Q195" s="625"/>
      <c r="R195" s="625"/>
    </row>
    <row r="196" spans="1:18" ht="15" x14ac:dyDescent="0.25">
      <c r="A196" s="585">
        <v>45107</v>
      </c>
      <c r="B196" s="628"/>
      <c r="C196" s="625"/>
      <c r="D196" s="625"/>
      <c r="E196" s="625"/>
      <c r="F196" s="625"/>
      <c r="G196" s="625"/>
      <c r="H196" s="625"/>
      <c r="I196" s="625"/>
      <c r="J196" s="625"/>
      <c r="K196" s="625"/>
      <c r="L196" s="625"/>
      <c r="M196" s="625"/>
      <c r="N196" s="626"/>
      <c r="O196" s="625"/>
      <c r="P196" s="625"/>
      <c r="Q196" s="625"/>
      <c r="R196" s="625"/>
    </row>
    <row r="197" spans="1:18" ht="16.5" x14ac:dyDescent="0.25">
      <c r="A197" s="511"/>
      <c r="B197" s="633" t="s">
        <v>38</v>
      </c>
      <c r="C197" s="634">
        <f>SUM(C167:C196)</f>
        <v>0</v>
      </c>
      <c r="D197" s="634">
        <f t="shared" ref="D197:R197" si="5">SUM(D167:D196)</f>
        <v>0</v>
      </c>
      <c r="E197" s="634">
        <f t="shared" si="5"/>
        <v>0</v>
      </c>
      <c r="F197" s="634">
        <f t="shared" si="5"/>
        <v>0</v>
      </c>
      <c r="G197" s="634">
        <f t="shared" si="5"/>
        <v>0</v>
      </c>
      <c r="H197" s="634">
        <f t="shared" si="5"/>
        <v>0</v>
      </c>
      <c r="I197" s="634">
        <f t="shared" si="5"/>
        <v>0</v>
      </c>
      <c r="J197" s="634">
        <f t="shared" si="5"/>
        <v>0</v>
      </c>
      <c r="K197" s="634">
        <f t="shared" si="5"/>
        <v>0</v>
      </c>
      <c r="L197" s="634">
        <f t="shared" si="5"/>
        <v>0</v>
      </c>
      <c r="M197" s="634">
        <f t="shared" si="5"/>
        <v>0</v>
      </c>
      <c r="N197" s="634">
        <f t="shared" si="5"/>
        <v>0</v>
      </c>
      <c r="O197" s="634">
        <f t="shared" si="5"/>
        <v>0</v>
      </c>
      <c r="P197" s="634">
        <f t="shared" si="5"/>
        <v>0</v>
      </c>
      <c r="Q197" s="634">
        <f t="shared" si="5"/>
        <v>0</v>
      </c>
      <c r="R197" s="634">
        <f t="shared" si="5"/>
        <v>0</v>
      </c>
    </row>
    <row r="198" spans="1:18" ht="16.5" x14ac:dyDescent="0.25">
      <c r="A198" s="510" t="s">
        <v>2828</v>
      </c>
      <c r="B198" s="635"/>
      <c r="C198" s="636"/>
      <c r="D198" s="636"/>
      <c r="E198" s="636"/>
      <c r="F198" s="636"/>
      <c r="G198" s="636"/>
      <c r="H198" s="636"/>
      <c r="I198" s="636"/>
      <c r="J198" s="636"/>
      <c r="K198" s="636"/>
      <c r="L198" s="636"/>
      <c r="M198" s="636"/>
      <c r="N198" s="637"/>
      <c r="O198" s="636"/>
      <c r="P198" s="636"/>
      <c r="Q198" s="638"/>
      <c r="R198" s="638"/>
    </row>
    <row r="199" spans="1:18" ht="15" x14ac:dyDescent="0.25">
      <c r="A199" s="507">
        <v>45108</v>
      </c>
      <c r="B199" s="627"/>
      <c r="C199" s="625"/>
      <c r="D199" s="625"/>
      <c r="E199" s="625"/>
      <c r="F199" s="625"/>
      <c r="G199" s="625"/>
      <c r="H199" s="625"/>
      <c r="I199" s="625"/>
      <c r="J199" s="625"/>
      <c r="K199" s="625"/>
      <c r="L199" s="625"/>
      <c r="M199" s="625"/>
      <c r="N199" s="626"/>
      <c r="O199" s="625"/>
      <c r="P199" s="625"/>
      <c r="Q199" s="625"/>
      <c r="R199" s="625"/>
    </row>
    <row r="200" spans="1:18" ht="15" x14ac:dyDescent="0.25">
      <c r="A200" s="508">
        <v>45109</v>
      </c>
      <c r="B200" s="628"/>
      <c r="C200" s="625"/>
      <c r="D200" s="625"/>
      <c r="E200" s="625"/>
      <c r="F200" s="625"/>
      <c r="G200" s="625"/>
      <c r="H200" s="625"/>
      <c r="I200" s="625"/>
      <c r="J200" s="625"/>
      <c r="K200" s="625"/>
      <c r="L200" s="625"/>
      <c r="M200" s="625"/>
      <c r="N200" s="626"/>
      <c r="O200" s="625"/>
      <c r="P200" s="625"/>
      <c r="Q200" s="625"/>
      <c r="R200" s="625"/>
    </row>
    <row r="201" spans="1:18" ht="15" x14ac:dyDescent="0.25">
      <c r="A201" s="508">
        <v>45110</v>
      </c>
      <c r="B201" s="627"/>
      <c r="C201" s="625"/>
      <c r="D201" s="625"/>
      <c r="E201" s="625"/>
      <c r="F201" s="625"/>
      <c r="G201" s="625"/>
      <c r="H201" s="625"/>
      <c r="I201" s="625"/>
      <c r="J201" s="625"/>
      <c r="K201" s="625"/>
      <c r="L201" s="625"/>
      <c r="M201" s="625"/>
      <c r="N201" s="626"/>
      <c r="O201" s="625"/>
      <c r="P201" s="625"/>
      <c r="Q201" s="625"/>
      <c r="R201" s="625"/>
    </row>
    <row r="202" spans="1:18" ht="15" x14ac:dyDescent="0.25">
      <c r="A202" s="508">
        <v>45111</v>
      </c>
      <c r="B202" s="624"/>
      <c r="C202" s="625"/>
      <c r="D202" s="625"/>
      <c r="E202" s="625"/>
      <c r="F202" s="625"/>
      <c r="G202" s="625"/>
      <c r="H202" s="625"/>
      <c r="I202" s="625"/>
      <c r="J202" s="625"/>
      <c r="K202" s="625"/>
      <c r="L202" s="625"/>
      <c r="M202" s="625"/>
      <c r="N202" s="626"/>
      <c r="O202" s="625"/>
      <c r="P202" s="625"/>
      <c r="Q202" s="625"/>
      <c r="R202" s="625"/>
    </row>
    <row r="203" spans="1:18" ht="15" x14ac:dyDescent="0.25">
      <c r="A203" s="508">
        <v>45112</v>
      </c>
      <c r="B203" s="627"/>
      <c r="C203" s="625"/>
      <c r="D203" s="625"/>
      <c r="E203" s="625"/>
      <c r="F203" s="625"/>
      <c r="G203" s="625"/>
      <c r="H203" s="625"/>
      <c r="I203" s="625"/>
      <c r="J203" s="625"/>
      <c r="K203" s="625"/>
      <c r="L203" s="625"/>
      <c r="M203" s="625"/>
      <c r="N203" s="626"/>
      <c r="O203" s="625"/>
      <c r="P203" s="625"/>
      <c r="Q203" s="625"/>
      <c r="R203" s="625"/>
    </row>
    <row r="204" spans="1:18" ht="15" x14ac:dyDescent="0.25">
      <c r="A204" s="508">
        <v>45113</v>
      </c>
      <c r="B204" s="627"/>
      <c r="C204" s="625"/>
      <c r="D204" s="625"/>
      <c r="E204" s="625"/>
      <c r="F204" s="625"/>
      <c r="G204" s="625"/>
      <c r="H204" s="625"/>
      <c r="I204" s="625"/>
      <c r="J204" s="625"/>
      <c r="K204" s="625"/>
      <c r="L204" s="625"/>
      <c r="M204" s="625"/>
      <c r="N204" s="626"/>
      <c r="O204" s="625"/>
      <c r="P204" s="625"/>
      <c r="Q204" s="625"/>
      <c r="R204" s="625"/>
    </row>
    <row r="205" spans="1:18" ht="15" x14ac:dyDescent="0.25">
      <c r="A205" s="508">
        <v>45114</v>
      </c>
      <c r="B205" s="627"/>
      <c r="C205" s="625"/>
      <c r="D205" s="625"/>
      <c r="E205" s="625"/>
      <c r="F205" s="625"/>
      <c r="G205" s="625"/>
      <c r="H205" s="625"/>
      <c r="I205" s="625"/>
      <c r="J205" s="625"/>
      <c r="K205" s="625"/>
      <c r="L205" s="625"/>
      <c r="M205" s="625"/>
      <c r="N205" s="626"/>
      <c r="O205" s="625"/>
      <c r="P205" s="625"/>
      <c r="Q205" s="625"/>
      <c r="R205" s="625"/>
    </row>
    <row r="206" spans="1:18" ht="15" x14ac:dyDescent="0.25">
      <c r="A206" s="508">
        <v>45115</v>
      </c>
      <c r="B206" s="627"/>
      <c r="C206" s="625"/>
      <c r="D206" s="625"/>
      <c r="E206" s="625"/>
      <c r="F206" s="625"/>
      <c r="G206" s="625"/>
      <c r="H206" s="625"/>
      <c r="I206" s="625"/>
      <c r="J206" s="625"/>
      <c r="K206" s="625"/>
      <c r="L206" s="625"/>
      <c r="M206" s="625"/>
      <c r="N206" s="626"/>
      <c r="O206" s="625"/>
      <c r="P206" s="625"/>
      <c r="Q206" s="625"/>
      <c r="R206" s="625"/>
    </row>
    <row r="207" spans="1:18" ht="15" x14ac:dyDescent="0.25">
      <c r="A207" s="508">
        <v>45116</v>
      </c>
      <c r="B207" s="627"/>
      <c r="C207" s="625"/>
      <c r="D207" s="625"/>
      <c r="E207" s="625"/>
      <c r="F207" s="625"/>
      <c r="G207" s="625"/>
      <c r="H207" s="625"/>
      <c r="I207" s="625"/>
      <c r="J207" s="625"/>
      <c r="K207" s="625"/>
      <c r="L207" s="625"/>
      <c r="M207" s="625"/>
      <c r="N207" s="626"/>
      <c r="O207" s="625"/>
      <c r="P207" s="625"/>
      <c r="Q207" s="625"/>
      <c r="R207" s="625"/>
    </row>
    <row r="208" spans="1:18" ht="15" x14ac:dyDescent="0.25">
      <c r="A208" s="508">
        <v>45117</v>
      </c>
      <c r="B208" s="642"/>
      <c r="C208" s="625"/>
      <c r="D208" s="625"/>
      <c r="E208" s="625"/>
      <c r="F208" s="625"/>
      <c r="G208" s="625"/>
      <c r="H208" s="625"/>
      <c r="I208" s="625"/>
      <c r="J208" s="625"/>
      <c r="K208" s="625"/>
      <c r="L208" s="625"/>
      <c r="M208" s="625"/>
      <c r="N208" s="626"/>
      <c r="O208" s="625"/>
      <c r="P208" s="625"/>
      <c r="Q208" s="625"/>
      <c r="R208" s="625"/>
    </row>
    <row r="209" spans="1:18" ht="15" x14ac:dyDescent="0.25">
      <c r="A209" s="508">
        <v>45118</v>
      </c>
      <c r="B209" s="642"/>
      <c r="C209" s="625"/>
      <c r="D209" s="625"/>
      <c r="E209" s="625"/>
      <c r="F209" s="625"/>
      <c r="G209" s="625"/>
      <c r="H209" s="625"/>
      <c r="I209" s="625"/>
      <c r="J209" s="625"/>
      <c r="K209" s="625"/>
      <c r="L209" s="625"/>
      <c r="M209" s="625"/>
      <c r="N209" s="626"/>
      <c r="O209" s="625"/>
      <c r="P209" s="625"/>
      <c r="Q209" s="625"/>
      <c r="R209" s="625"/>
    </row>
    <row r="210" spans="1:18" ht="15" x14ac:dyDescent="0.25">
      <c r="A210" s="508">
        <v>45119</v>
      </c>
      <c r="B210" s="642"/>
      <c r="C210" s="625"/>
      <c r="D210" s="625"/>
      <c r="E210" s="625"/>
      <c r="F210" s="625"/>
      <c r="G210" s="625"/>
      <c r="H210" s="625"/>
      <c r="I210" s="625"/>
      <c r="J210" s="625"/>
      <c r="K210" s="625"/>
      <c r="L210" s="625"/>
      <c r="M210" s="625"/>
      <c r="N210" s="626"/>
      <c r="O210" s="625"/>
      <c r="P210" s="625"/>
      <c r="Q210" s="625"/>
      <c r="R210" s="625"/>
    </row>
    <row r="211" spans="1:18" ht="15" x14ac:dyDescent="0.25">
      <c r="A211" s="508">
        <v>45120</v>
      </c>
      <c r="B211" s="642"/>
      <c r="C211" s="625"/>
      <c r="D211" s="625"/>
      <c r="E211" s="625"/>
      <c r="F211" s="625"/>
      <c r="G211" s="625"/>
      <c r="H211" s="625"/>
      <c r="I211" s="625"/>
      <c r="J211" s="625"/>
      <c r="K211" s="625"/>
      <c r="L211" s="625"/>
      <c r="M211" s="625"/>
      <c r="N211" s="626"/>
      <c r="O211" s="625"/>
      <c r="P211" s="625"/>
      <c r="Q211" s="625"/>
      <c r="R211" s="625"/>
    </row>
    <row r="212" spans="1:18" ht="15" x14ac:dyDescent="0.25">
      <c r="A212" s="508">
        <v>45121</v>
      </c>
      <c r="B212" s="642"/>
      <c r="C212" s="625"/>
      <c r="D212" s="625"/>
      <c r="E212" s="625"/>
      <c r="F212" s="625"/>
      <c r="G212" s="625"/>
      <c r="H212" s="625"/>
      <c r="I212" s="625"/>
      <c r="J212" s="625"/>
      <c r="K212" s="625"/>
      <c r="L212" s="625"/>
      <c r="M212" s="625"/>
      <c r="N212" s="626"/>
      <c r="O212" s="625"/>
      <c r="P212" s="625"/>
      <c r="Q212" s="625"/>
      <c r="R212" s="625"/>
    </row>
    <row r="213" spans="1:18" ht="15" x14ac:dyDescent="0.25">
      <c r="A213" s="508">
        <v>45122</v>
      </c>
      <c r="B213" s="642"/>
      <c r="C213" s="625"/>
      <c r="D213" s="625"/>
      <c r="E213" s="625"/>
      <c r="F213" s="625"/>
      <c r="G213" s="625"/>
      <c r="H213" s="625"/>
      <c r="I213" s="625"/>
      <c r="J213" s="625"/>
      <c r="K213" s="625"/>
      <c r="L213" s="625"/>
      <c r="M213" s="625"/>
      <c r="N213" s="626"/>
      <c r="O213" s="625"/>
      <c r="P213" s="625"/>
      <c r="Q213" s="625"/>
      <c r="R213" s="625"/>
    </row>
    <row r="214" spans="1:18" ht="15" x14ac:dyDescent="0.25">
      <c r="A214" s="508">
        <v>45123</v>
      </c>
      <c r="B214" s="627"/>
      <c r="C214" s="625"/>
      <c r="D214" s="625"/>
      <c r="E214" s="625"/>
      <c r="F214" s="625"/>
      <c r="G214" s="625"/>
      <c r="H214" s="625"/>
      <c r="I214" s="625"/>
      <c r="J214" s="625"/>
      <c r="K214" s="625"/>
      <c r="L214" s="625"/>
      <c r="M214" s="625"/>
      <c r="N214" s="626"/>
      <c r="O214" s="625"/>
      <c r="P214" s="625"/>
      <c r="Q214" s="625"/>
      <c r="R214" s="625"/>
    </row>
    <row r="215" spans="1:18" ht="15" x14ac:dyDescent="0.25">
      <c r="A215" s="508">
        <v>45124</v>
      </c>
      <c r="B215" s="627"/>
      <c r="C215" s="625"/>
      <c r="D215" s="625"/>
      <c r="E215" s="625"/>
      <c r="F215" s="625"/>
      <c r="G215" s="625"/>
      <c r="H215" s="625"/>
      <c r="I215" s="625"/>
      <c r="J215" s="625"/>
      <c r="K215" s="625"/>
      <c r="L215" s="625"/>
      <c r="M215" s="625"/>
      <c r="N215" s="626"/>
      <c r="O215" s="625"/>
      <c r="P215" s="625"/>
      <c r="Q215" s="625"/>
      <c r="R215" s="625"/>
    </row>
    <row r="216" spans="1:18" ht="15" x14ac:dyDescent="0.25">
      <c r="A216" s="508">
        <v>45125</v>
      </c>
      <c r="B216" s="641"/>
      <c r="C216" s="625"/>
      <c r="D216" s="625"/>
      <c r="E216" s="625"/>
      <c r="F216" s="625"/>
      <c r="G216" s="625"/>
      <c r="H216" s="625"/>
      <c r="I216" s="625"/>
      <c r="J216" s="625"/>
      <c r="K216" s="625"/>
      <c r="L216" s="625"/>
      <c r="M216" s="625"/>
      <c r="N216" s="626"/>
      <c r="O216" s="625"/>
      <c r="P216" s="625"/>
      <c r="Q216" s="625"/>
      <c r="R216" s="625"/>
    </row>
    <row r="217" spans="1:18" ht="15" x14ac:dyDescent="0.25">
      <c r="A217" s="508">
        <v>45126</v>
      </c>
      <c r="B217" s="627"/>
      <c r="C217" s="625"/>
      <c r="D217" s="625"/>
      <c r="E217" s="625"/>
      <c r="F217" s="625"/>
      <c r="G217" s="625"/>
      <c r="H217" s="625"/>
      <c r="I217" s="625"/>
      <c r="J217" s="625"/>
      <c r="K217" s="625"/>
      <c r="L217" s="625"/>
      <c r="M217" s="625"/>
      <c r="N217" s="626"/>
      <c r="O217" s="625"/>
      <c r="P217" s="625"/>
      <c r="Q217" s="625"/>
      <c r="R217" s="625"/>
    </row>
    <row r="218" spans="1:18" ht="15" x14ac:dyDescent="0.25">
      <c r="A218" s="508">
        <v>45127</v>
      </c>
      <c r="B218" s="642"/>
      <c r="C218" s="625"/>
      <c r="D218" s="625"/>
      <c r="E218" s="625"/>
      <c r="F218" s="625"/>
      <c r="G218" s="625"/>
      <c r="H218" s="625"/>
      <c r="I218" s="625"/>
      <c r="J218" s="625"/>
      <c r="K218" s="625"/>
      <c r="L218" s="625"/>
      <c r="M218" s="625"/>
      <c r="N218" s="626"/>
      <c r="O218" s="625"/>
      <c r="P218" s="625"/>
      <c r="Q218" s="625"/>
      <c r="R218" s="625"/>
    </row>
    <row r="219" spans="1:18" ht="15" x14ac:dyDescent="0.25">
      <c r="A219" s="508">
        <v>45128</v>
      </c>
      <c r="B219" s="627"/>
      <c r="C219" s="625"/>
      <c r="D219" s="625"/>
      <c r="E219" s="625"/>
      <c r="F219" s="625"/>
      <c r="G219" s="625"/>
      <c r="H219" s="625"/>
      <c r="I219" s="625"/>
      <c r="J219" s="625"/>
      <c r="K219" s="625"/>
      <c r="L219" s="625"/>
      <c r="M219" s="625"/>
      <c r="N219" s="626"/>
      <c r="O219" s="625"/>
      <c r="P219" s="625"/>
      <c r="Q219" s="625"/>
      <c r="R219" s="625"/>
    </row>
    <row r="220" spans="1:18" ht="15" x14ac:dyDescent="0.25">
      <c r="A220" s="508">
        <v>45129</v>
      </c>
      <c r="B220" s="627"/>
      <c r="C220" s="625"/>
      <c r="D220" s="625"/>
      <c r="E220" s="625"/>
      <c r="F220" s="625"/>
      <c r="G220" s="625"/>
      <c r="H220" s="625"/>
      <c r="I220" s="625"/>
      <c r="J220" s="625"/>
      <c r="K220" s="625"/>
      <c r="L220" s="625"/>
      <c r="M220" s="625"/>
      <c r="N220" s="626"/>
      <c r="O220" s="625"/>
      <c r="P220" s="625"/>
      <c r="Q220" s="625"/>
      <c r="R220" s="625"/>
    </row>
    <row r="221" spans="1:18" ht="15" x14ac:dyDescent="0.25">
      <c r="A221" s="508">
        <v>45130</v>
      </c>
      <c r="B221" s="627"/>
      <c r="C221" s="625"/>
      <c r="D221" s="625"/>
      <c r="E221" s="625"/>
      <c r="F221" s="625"/>
      <c r="G221" s="625"/>
      <c r="H221" s="625"/>
      <c r="I221" s="625"/>
      <c r="J221" s="625"/>
      <c r="K221" s="625"/>
      <c r="L221" s="625"/>
      <c r="M221" s="625"/>
      <c r="N221" s="626"/>
      <c r="O221" s="625"/>
      <c r="P221" s="625"/>
      <c r="Q221" s="625"/>
      <c r="R221" s="625"/>
    </row>
    <row r="222" spans="1:18" ht="15" x14ac:dyDescent="0.25">
      <c r="A222" s="508">
        <v>45131</v>
      </c>
      <c r="B222" s="624"/>
      <c r="C222" s="625"/>
      <c r="D222" s="625"/>
      <c r="E222" s="625"/>
      <c r="F222" s="625"/>
      <c r="G222" s="625"/>
      <c r="H222" s="625"/>
      <c r="I222" s="625"/>
      <c r="J222" s="625"/>
      <c r="K222" s="625"/>
      <c r="L222" s="625"/>
      <c r="M222" s="625"/>
      <c r="N222" s="626"/>
      <c r="O222" s="625"/>
      <c r="P222" s="625"/>
      <c r="Q222" s="625"/>
      <c r="R222" s="625"/>
    </row>
    <row r="223" spans="1:18" ht="15" x14ac:dyDescent="0.25">
      <c r="A223" s="508">
        <v>45132</v>
      </c>
      <c r="B223" s="627"/>
      <c r="C223" s="625"/>
      <c r="D223" s="625"/>
      <c r="E223" s="625"/>
      <c r="F223" s="625"/>
      <c r="G223" s="625"/>
      <c r="H223" s="625"/>
      <c r="I223" s="625"/>
      <c r="J223" s="625"/>
      <c r="K223" s="625"/>
      <c r="L223" s="625"/>
      <c r="M223" s="625"/>
      <c r="N223" s="626"/>
      <c r="O223" s="625"/>
      <c r="P223" s="625"/>
      <c r="Q223" s="625"/>
      <c r="R223" s="625"/>
    </row>
    <row r="224" spans="1:18" ht="15" x14ac:dyDescent="0.25">
      <c r="A224" s="508">
        <v>45133</v>
      </c>
      <c r="B224" s="627"/>
      <c r="C224" s="625"/>
      <c r="D224" s="625"/>
      <c r="E224" s="625"/>
      <c r="F224" s="625"/>
      <c r="G224" s="625"/>
      <c r="H224" s="625"/>
      <c r="I224" s="625"/>
      <c r="J224" s="625"/>
      <c r="K224" s="625"/>
      <c r="L224" s="625"/>
      <c r="M224" s="625"/>
      <c r="N224" s="626"/>
      <c r="O224" s="625"/>
      <c r="P224" s="625"/>
      <c r="Q224" s="625"/>
      <c r="R224" s="625"/>
    </row>
    <row r="225" spans="1:18" ht="15" x14ac:dyDescent="0.25">
      <c r="A225" s="508">
        <v>45134</v>
      </c>
      <c r="B225" s="627"/>
      <c r="C225" s="625"/>
      <c r="D225" s="625"/>
      <c r="E225" s="625"/>
      <c r="F225" s="625"/>
      <c r="G225" s="625"/>
      <c r="H225" s="625"/>
      <c r="I225" s="625"/>
      <c r="J225" s="625"/>
      <c r="K225" s="625"/>
      <c r="L225" s="625"/>
      <c r="M225" s="625"/>
      <c r="N225" s="626"/>
      <c r="O225" s="625"/>
      <c r="P225" s="625"/>
      <c r="Q225" s="625"/>
      <c r="R225" s="625"/>
    </row>
    <row r="226" spans="1:18" ht="15" x14ac:dyDescent="0.25">
      <c r="A226" s="508">
        <v>45135</v>
      </c>
      <c r="B226" s="627"/>
      <c r="C226" s="625"/>
      <c r="D226" s="625"/>
      <c r="E226" s="625"/>
      <c r="F226" s="625"/>
      <c r="G226" s="625"/>
      <c r="H226" s="625"/>
      <c r="I226" s="625"/>
      <c r="J226" s="625"/>
      <c r="K226" s="625"/>
      <c r="L226" s="625"/>
      <c r="M226" s="625"/>
      <c r="N226" s="626"/>
      <c r="O226" s="625"/>
      <c r="P226" s="625"/>
      <c r="Q226" s="625"/>
      <c r="R226" s="625"/>
    </row>
    <row r="227" spans="1:18" ht="15" x14ac:dyDescent="0.25">
      <c r="A227" s="508">
        <v>45136</v>
      </c>
      <c r="B227" s="627"/>
      <c r="C227" s="625"/>
      <c r="D227" s="625"/>
      <c r="E227" s="625"/>
      <c r="F227" s="625"/>
      <c r="G227" s="625"/>
      <c r="H227" s="625"/>
      <c r="I227" s="625"/>
      <c r="J227" s="625"/>
      <c r="K227" s="625"/>
      <c r="L227" s="625"/>
      <c r="M227" s="625"/>
      <c r="N227" s="626"/>
      <c r="O227" s="625"/>
      <c r="P227" s="625"/>
      <c r="Q227" s="625"/>
      <c r="R227" s="625"/>
    </row>
    <row r="228" spans="1:18" ht="15" x14ac:dyDescent="0.25">
      <c r="A228" s="508">
        <v>45137</v>
      </c>
      <c r="B228" s="627"/>
      <c r="C228" s="625"/>
      <c r="D228" s="625"/>
      <c r="E228" s="625"/>
      <c r="F228" s="625"/>
      <c r="G228" s="625"/>
      <c r="H228" s="625"/>
      <c r="I228" s="625"/>
      <c r="J228" s="625"/>
      <c r="K228" s="625"/>
      <c r="L228" s="625"/>
      <c r="M228" s="625"/>
      <c r="N228" s="626"/>
      <c r="O228" s="625"/>
      <c r="P228" s="625"/>
      <c r="Q228" s="625"/>
      <c r="R228" s="625"/>
    </row>
    <row r="229" spans="1:18" ht="15" x14ac:dyDescent="0.25">
      <c r="A229" s="585">
        <v>45138</v>
      </c>
      <c r="B229" s="624"/>
      <c r="C229" s="625"/>
      <c r="D229" s="625"/>
      <c r="E229" s="625"/>
      <c r="F229" s="625"/>
      <c r="G229" s="625"/>
      <c r="H229" s="625"/>
      <c r="I229" s="625"/>
      <c r="J229" s="625"/>
      <c r="K229" s="625"/>
      <c r="L229" s="625"/>
      <c r="M229" s="625"/>
      <c r="N229" s="626"/>
      <c r="O229" s="625"/>
      <c r="P229" s="625"/>
      <c r="Q229" s="625"/>
      <c r="R229" s="625"/>
    </row>
    <row r="230" spans="1:18" ht="16.5" x14ac:dyDescent="0.25">
      <c r="A230" s="511"/>
      <c r="B230" s="633" t="s">
        <v>38</v>
      </c>
      <c r="C230" s="634">
        <f>SUM(C199:C229)</f>
        <v>0</v>
      </c>
      <c r="D230" s="634">
        <f t="shared" ref="D230:R230" si="6">SUM(D199:D229)</f>
        <v>0</v>
      </c>
      <c r="E230" s="634">
        <f t="shared" si="6"/>
        <v>0</v>
      </c>
      <c r="F230" s="634">
        <f t="shared" si="6"/>
        <v>0</v>
      </c>
      <c r="G230" s="634">
        <f t="shared" si="6"/>
        <v>0</v>
      </c>
      <c r="H230" s="634">
        <f t="shared" si="6"/>
        <v>0</v>
      </c>
      <c r="I230" s="634">
        <f t="shared" si="6"/>
        <v>0</v>
      </c>
      <c r="J230" s="634">
        <f t="shared" si="6"/>
        <v>0</v>
      </c>
      <c r="K230" s="634">
        <f t="shared" si="6"/>
        <v>0</v>
      </c>
      <c r="L230" s="634">
        <f t="shared" si="6"/>
        <v>0</v>
      </c>
      <c r="M230" s="634">
        <f t="shared" si="6"/>
        <v>0</v>
      </c>
      <c r="N230" s="634">
        <f t="shared" si="6"/>
        <v>0</v>
      </c>
      <c r="O230" s="634">
        <f t="shared" si="6"/>
        <v>0</v>
      </c>
      <c r="P230" s="634">
        <f t="shared" si="6"/>
        <v>0</v>
      </c>
      <c r="Q230" s="634">
        <f t="shared" si="6"/>
        <v>0</v>
      </c>
      <c r="R230" s="634">
        <f t="shared" si="6"/>
        <v>0</v>
      </c>
    </row>
    <row r="231" spans="1:18" ht="16.5" x14ac:dyDescent="0.25">
      <c r="A231" s="510" t="s">
        <v>2829</v>
      </c>
      <c r="B231" s="635"/>
      <c r="C231" s="636"/>
      <c r="D231" s="636"/>
      <c r="E231" s="636"/>
      <c r="F231" s="636"/>
      <c r="G231" s="636"/>
      <c r="H231" s="636"/>
      <c r="I231" s="636"/>
      <c r="J231" s="636"/>
      <c r="K231" s="636"/>
      <c r="L231" s="636"/>
      <c r="M231" s="636"/>
      <c r="N231" s="637"/>
      <c r="O231" s="636"/>
      <c r="P231" s="636"/>
      <c r="Q231" s="638"/>
      <c r="R231" s="638"/>
    </row>
    <row r="232" spans="1:18" ht="15" x14ac:dyDescent="0.25">
      <c r="A232" s="507">
        <v>45139</v>
      </c>
      <c r="B232" s="627"/>
      <c r="C232" s="625"/>
      <c r="D232" s="625"/>
      <c r="E232" s="625"/>
      <c r="F232" s="625"/>
      <c r="G232" s="625"/>
      <c r="H232" s="625"/>
      <c r="I232" s="625"/>
      <c r="J232" s="625"/>
      <c r="K232" s="625"/>
      <c r="L232" s="625"/>
      <c r="M232" s="625"/>
      <c r="N232" s="626"/>
      <c r="O232" s="625"/>
      <c r="P232" s="625"/>
      <c r="Q232" s="625"/>
      <c r="R232" s="625"/>
    </row>
    <row r="233" spans="1:18" ht="15" x14ac:dyDescent="0.25">
      <c r="A233" s="508">
        <v>45140</v>
      </c>
      <c r="B233" s="627"/>
      <c r="C233" s="625"/>
      <c r="D233" s="625"/>
      <c r="E233" s="625"/>
      <c r="F233" s="625"/>
      <c r="G233" s="625"/>
      <c r="H233" s="625"/>
      <c r="I233" s="625"/>
      <c r="J233" s="625"/>
      <c r="K233" s="625"/>
      <c r="L233" s="625"/>
      <c r="M233" s="625"/>
      <c r="N233" s="626"/>
      <c r="O233" s="625"/>
      <c r="P233" s="625"/>
      <c r="Q233" s="625"/>
      <c r="R233" s="625"/>
    </row>
    <row r="234" spans="1:18" ht="15" x14ac:dyDescent="0.25">
      <c r="A234" s="508">
        <v>45141</v>
      </c>
      <c r="B234" s="627"/>
      <c r="C234" s="625"/>
      <c r="D234" s="625"/>
      <c r="E234" s="625"/>
      <c r="F234" s="625"/>
      <c r="G234" s="625"/>
      <c r="H234" s="625"/>
      <c r="I234" s="625"/>
      <c r="J234" s="625"/>
      <c r="K234" s="625"/>
      <c r="L234" s="625"/>
      <c r="M234" s="625"/>
      <c r="N234" s="626"/>
      <c r="O234" s="625"/>
      <c r="P234" s="625"/>
      <c r="Q234" s="625"/>
      <c r="R234" s="625"/>
    </row>
    <row r="235" spans="1:18" ht="15" x14ac:dyDescent="0.25">
      <c r="A235" s="508">
        <v>45142</v>
      </c>
      <c r="B235" s="627"/>
      <c r="C235" s="625"/>
      <c r="D235" s="625"/>
      <c r="E235" s="625"/>
      <c r="F235" s="625"/>
      <c r="G235" s="625"/>
      <c r="H235" s="625"/>
      <c r="I235" s="625"/>
      <c r="J235" s="625"/>
      <c r="K235" s="625"/>
      <c r="L235" s="625"/>
      <c r="M235" s="625"/>
      <c r="N235" s="626"/>
      <c r="O235" s="625"/>
      <c r="P235" s="625"/>
      <c r="Q235" s="625"/>
      <c r="R235" s="625"/>
    </row>
    <row r="236" spans="1:18" ht="15" x14ac:dyDescent="0.25">
      <c r="A236" s="508">
        <v>45143</v>
      </c>
      <c r="B236" s="627"/>
      <c r="C236" s="625"/>
      <c r="D236" s="625"/>
      <c r="E236" s="625"/>
      <c r="F236" s="625"/>
      <c r="G236" s="625"/>
      <c r="H236" s="625"/>
      <c r="I236" s="625"/>
      <c r="J236" s="625"/>
      <c r="K236" s="625"/>
      <c r="L236" s="625"/>
      <c r="M236" s="625"/>
      <c r="N236" s="626"/>
      <c r="O236" s="625"/>
      <c r="P236" s="625"/>
      <c r="Q236" s="625"/>
      <c r="R236" s="625"/>
    </row>
    <row r="237" spans="1:18" ht="15" x14ac:dyDescent="0.25">
      <c r="A237" s="508">
        <v>45144</v>
      </c>
      <c r="B237" s="628"/>
      <c r="C237" s="625"/>
      <c r="D237" s="625"/>
      <c r="E237" s="625"/>
      <c r="F237" s="625"/>
      <c r="G237" s="625"/>
      <c r="H237" s="625"/>
      <c r="I237" s="625"/>
      <c r="J237" s="625"/>
      <c r="K237" s="625"/>
      <c r="L237" s="625"/>
      <c r="M237" s="625"/>
      <c r="N237" s="626"/>
      <c r="O237" s="625"/>
      <c r="P237" s="625"/>
      <c r="Q237" s="625"/>
      <c r="R237" s="625"/>
    </row>
    <row r="238" spans="1:18" ht="15" x14ac:dyDescent="0.25">
      <c r="A238" s="508">
        <v>45145</v>
      </c>
      <c r="B238" s="627"/>
      <c r="C238" s="625"/>
      <c r="D238" s="625"/>
      <c r="E238" s="625"/>
      <c r="F238" s="625"/>
      <c r="G238" s="625"/>
      <c r="H238" s="625"/>
      <c r="I238" s="625"/>
      <c r="J238" s="625"/>
      <c r="K238" s="625"/>
      <c r="L238" s="625"/>
      <c r="M238" s="625"/>
      <c r="N238" s="626"/>
      <c r="O238" s="625"/>
      <c r="P238" s="625"/>
      <c r="Q238" s="625"/>
      <c r="R238" s="625"/>
    </row>
    <row r="239" spans="1:18" ht="15" x14ac:dyDescent="0.25">
      <c r="A239" s="508">
        <v>45146</v>
      </c>
      <c r="B239" s="627"/>
      <c r="C239" s="625"/>
      <c r="D239" s="625"/>
      <c r="E239" s="625"/>
      <c r="F239" s="625"/>
      <c r="G239" s="625"/>
      <c r="H239" s="625"/>
      <c r="I239" s="625"/>
      <c r="J239" s="625"/>
      <c r="K239" s="625"/>
      <c r="L239" s="625"/>
      <c r="M239" s="625"/>
      <c r="N239" s="626"/>
      <c r="O239" s="625"/>
      <c r="P239" s="625"/>
      <c r="Q239" s="625"/>
      <c r="R239" s="625"/>
    </row>
    <row r="240" spans="1:18" ht="15" x14ac:dyDescent="0.25">
      <c r="A240" s="508">
        <v>45147</v>
      </c>
      <c r="B240" s="631"/>
      <c r="C240" s="625"/>
      <c r="D240" s="625"/>
      <c r="E240" s="625"/>
      <c r="F240" s="625"/>
      <c r="G240" s="625"/>
      <c r="H240" s="625"/>
      <c r="I240" s="625"/>
      <c r="J240" s="625"/>
      <c r="K240" s="625"/>
      <c r="L240" s="625"/>
      <c r="M240" s="625"/>
      <c r="N240" s="626"/>
      <c r="O240" s="625"/>
      <c r="P240" s="625"/>
      <c r="Q240" s="625"/>
      <c r="R240" s="625"/>
    </row>
    <row r="241" spans="1:18" ht="15" x14ac:dyDescent="0.25">
      <c r="A241" s="508">
        <v>45148</v>
      </c>
      <c r="B241" s="631"/>
      <c r="C241" s="625"/>
      <c r="D241" s="625"/>
      <c r="E241" s="625"/>
      <c r="F241" s="625"/>
      <c r="G241" s="625"/>
      <c r="H241" s="625"/>
      <c r="I241" s="625"/>
      <c r="J241" s="625"/>
      <c r="K241" s="625"/>
      <c r="L241" s="625"/>
      <c r="M241" s="625"/>
      <c r="N241" s="626"/>
      <c r="O241" s="625"/>
      <c r="P241" s="625"/>
      <c r="Q241" s="625"/>
      <c r="R241" s="625"/>
    </row>
    <row r="242" spans="1:18" ht="15" x14ac:dyDescent="0.25">
      <c r="A242" s="508">
        <v>45149</v>
      </c>
      <c r="B242" s="624"/>
      <c r="C242" s="625"/>
      <c r="D242" s="625"/>
      <c r="E242" s="625"/>
      <c r="F242" s="625"/>
      <c r="G242" s="625"/>
      <c r="H242" s="625"/>
      <c r="I242" s="625"/>
      <c r="J242" s="625"/>
      <c r="K242" s="625"/>
      <c r="L242" s="625"/>
      <c r="M242" s="625"/>
      <c r="N242" s="626"/>
      <c r="O242" s="625"/>
      <c r="P242" s="625"/>
      <c r="Q242" s="625"/>
      <c r="R242" s="625"/>
    </row>
    <row r="243" spans="1:18" ht="15" x14ac:dyDescent="0.25">
      <c r="A243" s="508">
        <v>45150</v>
      </c>
      <c r="B243" s="628"/>
      <c r="C243" s="625"/>
      <c r="D243" s="625"/>
      <c r="E243" s="625"/>
      <c r="F243" s="625"/>
      <c r="G243" s="625"/>
      <c r="H243" s="625"/>
      <c r="I243" s="625"/>
      <c r="J243" s="625"/>
      <c r="K243" s="625"/>
      <c r="L243" s="625"/>
      <c r="M243" s="625"/>
      <c r="N243" s="626"/>
      <c r="O243" s="625"/>
      <c r="P243" s="625"/>
      <c r="Q243" s="625"/>
      <c r="R243" s="625"/>
    </row>
    <row r="244" spans="1:18" ht="15" x14ac:dyDescent="0.25">
      <c r="A244" s="508">
        <v>45151</v>
      </c>
      <c r="B244" s="627"/>
      <c r="C244" s="625"/>
      <c r="D244" s="625"/>
      <c r="E244" s="625"/>
      <c r="F244" s="625"/>
      <c r="G244" s="625"/>
      <c r="H244" s="625"/>
      <c r="I244" s="625"/>
      <c r="J244" s="625"/>
      <c r="K244" s="625"/>
      <c r="L244" s="625"/>
      <c r="M244" s="625"/>
      <c r="N244" s="626"/>
      <c r="O244" s="625"/>
      <c r="P244" s="625"/>
      <c r="Q244" s="625"/>
      <c r="R244" s="625"/>
    </row>
    <row r="245" spans="1:18" ht="15" x14ac:dyDescent="0.25">
      <c r="A245" s="508">
        <v>45152</v>
      </c>
      <c r="B245" s="627"/>
      <c r="C245" s="625"/>
      <c r="D245" s="625"/>
      <c r="E245" s="625"/>
      <c r="F245" s="625"/>
      <c r="G245" s="625"/>
      <c r="H245" s="625"/>
      <c r="I245" s="625"/>
      <c r="J245" s="625"/>
      <c r="K245" s="625"/>
      <c r="L245" s="625"/>
      <c r="M245" s="625"/>
      <c r="N245" s="626"/>
      <c r="O245" s="625"/>
      <c r="P245" s="625"/>
      <c r="Q245" s="625"/>
      <c r="R245" s="625"/>
    </row>
    <row r="246" spans="1:18" ht="15" x14ac:dyDescent="0.25">
      <c r="A246" s="508">
        <v>45153</v>
      </c>
      <c r="B246" s="641"/>
      <c r="C246" s="625"/>
      <c r="D246" s="625"/>
      <c r="E246" s="625"/>
      <c r="F246" s="625"/>
      <c r="G246" s="625"/>
      <c r="H246" s="625"/>
      <c r="I246" s="625"/>
      <c r="J246" s="625"/>
      <c r="K246" s="625"/>
      <c r="L246" s="625"/>
      <c r="M246" s="625"/>
      <c r="N246" s="626"/>
      <c r="O246" s="625"/>
      <c r="P246" s="625"/>
      <c r="Q246" s="625"/>
      <c r="R246" s="625"/>
    </row>
    <row r="247" spans="1:18" ht="15" x14ac:dyDescent="0.25">
      <c r="A247" s="508">
        <v>45154</v>
      </c>
      <c r="B247" s="627"/>
      <c r="C247" s="625"/>
      <c r="D247" s="625"/>
      <c r="E247" s="625"/>
      <c r="F247" s="625"/>
      <c r="G247" s="625"/>
      <c r="H247" s="625"/>
      <c r="I247" s="625"/>
      <c r="J247" s="625"/>
      <c r="K247" s="625"/>
      <c r="L247" s="625"/>
      <c r="M247" s="625"/>
      <c r="N247" s="626"/>
      <c r="O247" s="625"/>
      <c r="P247" s="625"/>
      <c r="Q247" s="625"/>
      <c r="R247" s="625"/>
    </row>
    <row r="248" spans="1:18" ht="15" x14ac:dyDescent="0.25">
      <c r="A248" s="508">
        <v>45155</v>
      </c>
      <c r="B248" s="627"/>
      <c r="C248" s="625"/>
      <c r="D248" s="625"/>
      <c r="E248" s="625"/>
      <c r="F248" s="625"/>
      <c r="G248" s="625"/>
      <c r="H248" s="625"/>
      <c r="I248" s="625"/>
      <c r="J248" s="625"/>
      <c r="K248" s="625"/>
      <c r="L248" s="625"/>
      <c r="M248" s="625"/>
      <c r="N248" s="626"/>
      <c r="O248" s="625"/>
      <c r="P248" s="625"/>
      <c r="Q248" s="625"/>
      <c r="R248" s="625"/>
    </row>
    <row r="249" spans="1:18" ht="15" x14ac:dyDescent="0.25">
      <c r="A249" s="508">
        <v>45156</v>
      </c>
      <c r="B249" s="627"/>
      <c r="C249" s="625"/>
      <c r="D249" s="625"/>
      <c r="E249" s="625"/>
      <c r="F249" s="625"/>
      <c r="G249" s="625"/>
      <c r="H249" s="625"/>
      <c r="I249" s="625"/>
      <c r="J249" s="625"/>
      <c r="K249" s="625"/>
      <c r="L249" s="625"/>
      <c r="M249" s="625"/>
      <c r="N249" s="626"/>
      <c r="O249" s="625"/>
      <c r="P249" s="625"/>
      <c r="Q249" s="625"/>
      <c r="R249" s="625"/>
    </row>
    <row r="250" spans="1:18" ht="15" x14ac:dyDescent="0.25">
      <c r="A250" s="508">
        <v>45157</v>
      </c>
      <c r="B250" s="627"/>
      <c r="C250" s="625"/>
      <c r="D250" s="625"/>
      <c r="E250" s="625"/>
      <c r="F250" s="625"/>
      <c r="G250" s="625"/>
      <c r="H250" s="625"/>
      <c r="I250" s="625"/>
      <c r="J250" s="625"/>
      <c r="K250" s="625"/>
      <c r="L250" s="625"/>
      <c r="M250" s="625"/>
      <c r="N250" s="626"/>
      <c r="O250" s="625"/>
      <c r="P250" s="625"/>
      <c r="Q250" s="625"/>
      <c r="R250" s="625"/>
    </row>
    <row r="251" spans="1:18" ht="15" x14ac:dyDescent="0.25">
      <c r="A251" s="508">
        <v>45158</v>
      </c>
      <c r="B251" s="627"/>
      <c r="C251" s="625"/>
      <c r="D251" s="625"/>
      <c r="E251" s="625"/>
      <c r="F251" s="625"/>
      <c r="G251" s="625"/>
      <c r="H251" s="625"/>
      <c r="I251" s="625"/>
      <c r="J251" s="625"/>
      <c r="K251" s="625"/>
      <c r="L251" s="625"/>
      <c r="M251" s="625"/>
      <c r="N251" s="626"/>
      <c r="O251" s="625"/>
      <c r="P251" s="625"/>
      <c r="Q251" s="625"/>
      <c r="R251" s="625"/>
    </row>
    <row r="252" spans="1:18" ht="15" x14ac:dyDescent="0.25">
      <c r="A252" s="508">
        <v>45159</v>
      </c>
      <c r="B252" s="627"/>
      <c r="C252" s="625"/>
      <c r="D252" s="625"/>
      <c r="E252" s="625"/>
      <c r="F252" s="625"/>
      <c r="G252" s="625"/>
      <c r="H252" s="625"/>
      <c r="I252" s="625"/>
      <c r="J252" s="625"/>
      <c r="K252" s="625"/>
      <c r="L252" s="625"/>
      <c r="M252" s="625"/>
      <c r="N252" s="626"/>
      <c r="O252" s="625"/>
      <c r="P252" s="625"/>
      <c r="Q252" s="625"/>
      <c r="R252" s="625"/>
    </row>
    <row r="253" spans="1:18" ht="15" x14ac:dyDescent="0.25">
      <c r="A253" s="508">
        <v>45160</v>
      </c>
      <c r="B253" s="624"/>
      <c r="C253" s="625"/>
      <c r="D253" s="625"/>
      <c r="E253" s="625"/>
      <c r="F253" s="625"/>
      <c r="G253" s="625"/>
      <c r="H253" s="625"/>
      <c r="I253" s="625"/>
      <c r="J253" s="625"/>
      <c r="K253" s="625"/>
      <c r="L253" s="625"/>
      <c r="M253" s="625"/>
      <c r="N253" s="626"/>
      <c r="O253" s="625"/>
      <c r="P253" s="625"/>
      <c r="Q253" s="625"/>
      <c r="R253" s="625"/>
    </row>
    <row r="254" spans="1:18" ht="15" x14ac:dyDescent="0.25">
      <c r="A254" s="508">
        <v>45161</v>
      </c>
      <c r="B254" s="627"/>
      <c r="C254" s="625"/>
      <c r="D254" s="625"/>
      <c r="E254" s="625"/>
      <c r="F254" s="625"/>
      <c r="G254" s="625"/>
      <c r="H254" s="625"/>
      <c r="I254" s="625"/>
      <c r="J254" s="625"/>
      <c r="K254" s="625"/>
      <c r="L254" s="625"/>
      <c r="M254" s="625"/>
      <c r="N254" s="626"/>
      <c r="O254" s="625"/>
      <c r="P254" s="625"/>
      <c r="Q254" s="625"/>
      <c r="R254" s="625"/>
    </row>
    <row r="255" spans="1:18" ht="15" x14ac:dyDescent="0.25">
      <c r="A255" s="508">
        <v>45162</v>
      </c>
      <c r="B255" s="627"/>
      <c r="C255" s="625"/>
      <c r="D255" s="625"/>
      <c r="E255" s="625"/>
      <c r="F255" s="625"/>
      <c r="G255" s="625"/>
      <c r="H255" s="625"/>
      <c r="I255" s="625"/>
      <c r="J255" s="625"/>
      <c r="K255" s="625"/>
      <c r="L255" s="625"/>
      <c r="M255" s="625"/>
      <c r="N255" s="626"/>
      <c r="O255" s="625"/>
      <c r="P255" s="625"/>
      <c r="Q255" s="625"/>
      <c r="R255" s="625"/>
    </row>
    <row r="256" spans="1:18" ht="15" x14ac:dyDescent="0.25">
      <c r="A256" s="508">
        <v>45163</v>
      </c>
      <c r="B256" s="627"/>
      <c r="C256" s="625"/>
      <c r="D256" s="625"/>
      <c r="E256" s="625"/>
      <c r="F256" s="625"/>
      <c r="G256" s="625"/>
      <c r="H256" s="625"/>
      <c r="I256" s="625"/>
      <c r="J256" s="625"/>
      <c r="K256" s="625"/>
      <c r="L256" s="625"/>
      <c r="M256" s="625"/>
      <c r="N256" s="626"/>
      <c r="O256" s="625"/>
      <c r="P256" s="625"/>
      <c r="Q256" s="625"/>
      <c r="R256" s="625"/>
    </row>
    <row r="257" spans="1:18" ht="15" x14ac:dyDescent="0.25">
      <c r="A257" s="508">
        <v>45164</v>
      </c>
      <c r="B257" s="627"/>
      <c r="C257" s="625"/>
      <c r="D257" s="625"/>
      <c r="E257" s="625"/>
      <c r="F257" s="625"/>
      <c r="G257" s="625"/>
      <c r="H257" s="625"/>
      <c r="I257" s="625"/>
      <c r="J257" s="625"/>
      <c r="K257" s="625"/>
      <c r="L257" s="625"/>
      <c r="M257" s="625"/>
      <c r="N257" s="626"/>
      <c r="O257" s="625"/>
      <c r="P257" s="625"/>
      <c r="Q257" s="625"/>
      <c r="R257" s="625"/>
    </row>
    <row r="258" spans="1:18" ht="15" x14ac:dyDescent="0.25">
      <c r="A258" s="508">
        <v>45165</v>
      </c>
      <c r="B258" s="627"/>
      <c r="C258" s="625"/>
      <c r="D258" s="625"/>
      <c r="E258" s="625"/>
      <c r="F258" s="625"/>
      <c r="G258" s="625"/>
      <c r="H258" s="625"/>
      <c r="I258" s="625"/>
      <c r="J258" s="625"/>
      <c r="K258" s="625"/>
      <c r="L258" s="625"/>
      <c r="M258" s="625"/>
      <c r="N258" s="626"/>
      <c r="O258" s="625"/>
      <c r="P258" s="625"/>
      <c r="Q258" s="625"/>
      <c r="R258" s="625"/>
    </row>
    <row r="259" spans="1:18" ht="15" x14ac:dyDescent="0.25">
      <c r="A259" s="508">
        <v>45166</v>
      </c>
      <c r="B259" s="624"/>
      <c r="C259" s="625"/>
      <c r="D259" s="625"/>
      <c r="E259" s="625"/>
      <c r="F259" s="625"/>
      <c r="G259" s="625"/>
      <c r="H259" s="625"/>
      <c r="I259" s="625"/>
      <c r="J259" s="625"/>
      <c r="K259" s="625"/>
      <c r="L259" s="625"/>
      <c r="M259" s="625"/>
      <c r="N259" s="626"/>
      <c r="O259" s="625"/>
      <c r="P259" s="625"/>
      <c r="Q259" s="625"/>
      <c r="R259" s="625"/>
    </row>
    <row r="260" spans="1:18" ht="15" x14ac:dyDescent="0.25">
      <c r="A260" s="508">
        <v>45167</v>
      </c>
      <c r="B260" s="627"/>
      <c r="C260" s="625"/>
      <c r="D260" s="625"/>
      <c r="E260" s="625"/>
      <c r="F260" s="625"/>
      <c r="G260" s="625"/>
      <c r="H260" s="625"/>
      <c r="I260" s="625"/>
      <c r="J260" s="625"/>
      <c r="K260" s="625"/>
      <c r="L260" s="625"/>
      <c r="M260" s="625"/>
      <c r="N260" s="626"/>
      <c r="O260" s="625"/>
      <c r="P260" s="625"/>
      <c r="Q260" s="625"/>
      <c r="R260" s="625"/>
    </row>
    <row r="261" spans="1:18" ht="15" x14ac:dyDescent="0.25">
      <c r="A261" s="508">
        <v>45168</v>
      </c>
      <c r="B261" s="627"/>
      <c r="C261" s="625"/>
      <c r="D261" s="625"/>
      <c r="E261" s="625"/>
      <c r="F261" s="625"/>
      <c r="G261" s="625"/>
      <c r="H261" s="625"/>
      <c r="I261" s="625"/>
      <c r="J261" s="625"/>
      <c r="K261" s="625"/>
      <c r="L261" s="625"/>
      <c r="M261" s="625"/>
      <c r="N261" s="626"/>
      <c r="O261" s="625"/>
      <c r="P261" s="625"/>
      <c r="Q261" s="625"/>
      <c r="R261" s="625"/>
    </row>
    <row r="262" spans="1:18" ht="15" x14ac:dyDescent="0.25">
      <c r="A262" s="585">
        <v>45169</v>
      </c>
      <c r="B262" s="627"/>
      <c r="C262" s="625"/>
      <c r="D262" s="625"/>
      <c r="E262" s="625"/>
      <c r="F262" s="625"/>
      <c r="G262" s="625"/>
      <c r="H262" s="625"/>
      <c r="I262" s="625"/>
      <c r="J262" s="625"/>
      <c r="K262" s="625"/>
      <c r="L262" s="625"/>
      <c r="M262" s="625"/>
      <c r="N262" s="626"/>
      <c r="O262" s="625"/>
      <c r="P262" s="625"/>
      <c r="Q262" s="625"/>
      <c r="R262" s="625"/>
    </row>
    <row r="263" spans="1:18" ht="16.5" x14ac:dyDescent="0.25">
      <c r="A263" s="511"/>
      <c r="B263" s="633" t="s">
        <v>38</v>
      </c>
      <c r="C263" s="634">
        <f>SUM(C232:C262)</f>
        <v>0</v>
      </c>
      <c r="D263" s="634">
        <f t="shared" ref="D263:R263" si="7">SUM(D232:D262)</f>
        <v>0</v>
      </c>
      <c r="E263" s="634">
        <f t="shared" si="7"/>
        <v>0</v>
      </c>
      <c r="F263" s="634">
        <f t="shared" si="7"/>
        <v>0</v>
      </c>
      <c r="G263" s="634">
        <f t="shared" si="7"/>
        <v>0</v>
      </c>
      <c r="H263" s="634">
        <f t="shared" si="7"/>
        <v>0</v>
      </c>
      <c r="I263" s="634">
        <f t="shared" si="7"/>
        <v>0</v>
      </c>
      <c r="J263" s="634">
        <f t="shared" si="7"/>
        <v>0</v>
      </c>
      <c r="K263" s="634">
        <f t="shared" si="7"/>
        <v>0</v>
      </c>
      <c r="L263" s="634">
        <f t="shared" si="7"/>
        <v>0</v>
      </c>
      <c r="M263" s="634">
        <f t="shared" si="7"/>
        <v>0</v>
      </c>
      <c r="N263" s="634">
        <f t="shared" si="7"/>
        <v>0</v>
      </c>
      <c r="O263" s="634">
        <f t="shared" si="7"/>
        <v>0</v>
      </c>
      <c r="P263" s="634">
        <f t="shared" si="7"/>
        <v>0</v>
      </c>
      <c r="Q263" s="634">
        <f t="shared" si="7"/>
        <v>0</v>
      </c>
      <c r="R263" s="634">
        <f t="shared" si="7"/>
        <v>0</v>
      </c>
    </row>
    <row r="264" spans="1:18" ht="16.5" x14ac:dyDescent="0.25">
      <c r="A264" s="510" t="s">
        <v>2830</v>
      </c>
      <c r="B264" s="635"/>
      <c r="C264" s="636"/>
      <c r="D264" s="636"/>
      <c r="E264" s="636"/>
      <c r="F264" s="636"/>
      <c r="G264" s="636"/>
      <c r="H264" s="636"/>
      <c r="I264" s="636"/>
      <c r="J264" s="636"/>
      <c r="K264" s="636"/>
      <c r="L264" s="636"/>
      <c r="M264" s="636"/>
      <c r="N264" s="637"/>
      <c r="O264" s="636"/>
      <c r="P264" s="636"/>
      <c r="Q264" s="638"/>
      <c r="R264" s="638"/>
    </row>
    <row r="265" spans="1:18" ht="15" x14ac:dyDescent="0.25">
      <c r="A265" s="507">
        <v>45170</v>
      </c>
      <c r="B265" s="627"/>
      <c r="C265" s="625"/>
      <c r="D265" s="625"/>
      <c r="E265" s="625"/>
      <c r="F265" s="625"/>
      <c r="G265" s="625"/>
      <c r="H265" s="625"/>
      <c r="I265" s="625"/>
      <c r="J265" s="625"/>
      <c r="K265" s="625"/>
      <c r="L265" s="625"/>
      <c r="M265" s="625"/>
      <c r="N265" s="626"/>
      <c r="O265" s="625"/>
      <c r="P265" s="625"/>
      <c r="Q265" s="625"/>
      <c r="R265" s="625"/>
    </row>
    <row r="266" spans="1:18" ht="15" x14ac:dyDescent="0.25">
      <c r="A266" s="508">
        <v>45171</v>
      </c>
      <c r="B266" s="627"/>
      <c r="C266" s="625"/>
      <c r="D266" s="625"/>
      <c r="E266" s="625"/>
      <c r="F266" s="625"/>
      <c r="G266" s="625"/>
      <c r="H266" s="625"/>
      <c r="I266" s="625"/>
      <c r="J266" s="625"/>
      <c r="K266" s="625"/>
      <c r="L266" s="625"/>
      <c r="M266" s="625"/>
      <c r="N266" s="626"/>
      <c r="O266" s="625"/>
      <c r="P266" s="625"/>
      <c r="Q266" s="625"/>
      <c r="R266" s="625"/>
    </row>
    <row r="267" spans="1:18" ht="15" x14ac:dyDescent="0.25">
      <c r="A267" s="508">
        <v>45172</v>
      </c>
      <c r="B267" s="624"/>
      <c r="C267" s="625"/>
      <c r="D267" s="625"/>
      <c r="E267" s="625"/>
      <c r="F267" s="625"/>
      <c r="G267" s="625"/>
      <c r="H267" s="625"/>
      <c r="I267" s="625"/>
      <c r="J267" s="625"/>
      <c r="K267" s="625"/>
      <c r="L267" s="625"/>
      <c r="M267" s="625"/>
      <c r="N267" s="626"/>
      <c r="O267" s="625"/>
      <c r="P267" s="625"/>
      <c r="Q267" s="625"/>
      <c r="R267" s="625"/>
    </row>
    <row r="268" spans="1:18" ht="15" x14ac:dyDescent="0.25">
      <c r="A268" s="508">
        <v>45173</v>
      </c>
      <c r="B268" s="627"/>
      <c r="C268" s="625"/>
      <c r="D268" s="625"/>
      <c r="E268" s="625"/>
      <c r="F268" s="625"/>
      <c r="G268" s="625"/>
      <c r="H268" s="625"/>
      <c r="I268" s="625"/>
      <c r="J268" s="625"/>
      <c r="K268" s="625"/>
      <c r="L268" s="625"/>
      <c r="M268" s="625"/>
      <c r="N268" s="626"/>
      <c r="O268" s="625"/>
      <c r="P268" s="625"/>
      <c r="Q268" s="625"/>
      <c r="R268" s="625"/>
    </row>
    <row r="269" spans="1:18" ht="15" x14ac:dyDescent="0.25">
      <c r="A269" s="508">
        <v>45174</v>
      </c>
      <c r="B269" s="627"/>
      <c r="C269" s="625"/>
      <c r="D269" s="625"/>
      <c r="E269" s="625"/>
      <c r="F269" s="625"/>
      <c r="G269" s="625"/>
      <c r="H269" s="625"/>
      <c r="I269" s="625"/>
      <c r="J269" s="625"/>
      <c r="K269" s="625"/>
      <c r="L269" s="625"/>
      <c r="M269" s="625"/>
      <c r="N269" s="626"/>
      <c r="O269" s="625"/>
      <c r="P269" s="625"/>
      <c r="Q269" s="625"/>
      <c r="R269" s="625"/>
    </row>
    <row r="270" spans="1:18" ht="15" x14ac:dyDescent="0.25">
      <c r="A270" s="508">
        <v>45175</v>
      </c>
      <c r="B270" s="627"/>
      <c r="C270" s="625"/>
      <c r="D270" s="625"/>
      <c r="E270" s="625"/>
      <c r="F270" s="625"/>
      <c r="G270" s="625"/>
      <c r="H270" s="625"/>
      <c r="I270" s="625"/>
      <c r="J270" s="625"/>
      <c r="K270" s="625"/>
      <c r="L270" s="625"/>
      <c r="M270" s="625"/>
      <c r="N270" s="626"/>
      <c r="O270" s="625"/>
      <c r="P270" s="625"/>
      <c r="Q270" s="625"/>
      <c r="R270" s="625"/>
    </row>
    <row r="271" spans="1:18" ht="15" x14ac:dyDescent="0.25">
      <c r="A271" s="508">
        <v>45176</v>
      </c>
      <c r="B271" s="627"/>
      <c r="C271" s="625"/>
      <c r="D271" s="625"/>
      <c r="E271" s="625"/>
      <c r="F271" s="625"/>
      <c r="G271" s="625"/>
      <c r="H271" s="625"/>
      <c r="I271" s="625"/>
      <c r="J271" s="625"/>
      <c r="K271" s="625"/>
      <c r="L271" s="625"/>
      <c r="M271" s="625"/>
      <c r="N271" s="626"/>
      <c r="O271" s="625"/>
      <c r="P271" s="625"/>
      <c r="Q271" s="625"/>
      <c r="R271" s="625"/>
    </row>
    <row r="272" spans="1:18" ht="15" x14ac:dyDescent="0.25">
      <c r="A272" s="508">
        <v>45177</v>
      </c>
      <c r="B272" s="641"/>
      <c r="C272" s="625"/>
      <c r="D272" s="625"/>
      <c r="E272" s="625"/>
      <c r="F272" s="625"/>
      <c r="G272" s="625"/>
      <c r="H272" s="625"/>
      <c r="I272" s="625"/>
      <c r="J272" s="625"/>
      <c r="K272" s="625"/>
      <c r="L272" s="625"/>
      <c r="M272" s="625"/>
      <c r="N272" s="626"/>
      <c r="O272" s="625"/>
      <c r="P272" s="625"/>
      <c r="Q272" s="625"/>
      <c r="R272" s="625"/>
    </row>
    <row r="273" spans="1:18" ht="15" x14ac:dyDescent="0.25">
      <c r="A273" s="508">
        <v>45178</v>
      </c>
      <c r="B273" s="627"/>
      <c r="C273" s="625"/>
      <c r="D273" s="625"/>
      <c r="E273" s="625"/>
      <c r="F273" s="625"/>
      <c r="G273" s="625"/>
      <c r="H273" s="625"/>
      <c r="I273" s="625"/>
      <c r="J273" s="625"/>
      <c r="K273" s="625"/>
      <c r="L273" s="625"/>
      <c r="M273" s="625"/>
      <c r="N273" s="626"/>
      <c r="O273" s="625"/>
      <c r="P273" s="625"/>
      <c r="Q273" s="625"/>
      <c r="R273" s="625"/>
    </row>
    <row r="274" spans="1:18" ht="15" x14ac:dyDescent="0.25">
      <c r="A274" s="508">
        <v>45179</v>
      </c>
      <c r="B274" s="624"/>
      <c r="C274" s="625"/>
      <c r="D274" s="625"/>
      <c r="E274" s="625"/>
      <c r="F274" s="625"/>
      <c r="G274" s="625"/>
      <c r="H274" s="625"/>
      <c r="I274" s="625"/>
      <c r="J274" s="625"/>
      <c r="K274" s="625"/>
      <c r="L274" s="625"/>
      <c r="M274" s="625"/>
      <c r="N274" s="626"/>
      <c r="O274" s="625"/>
      <c r="P274" s="625"/>
      <c r="Q274" s="625"/>
      <c r="R274" s="625"/>
    </row>
    <row r="275" spans="1:18" ht="15" x14ac:dyDescent="0.25">
      <c r="A275" s="508">
        <v>45180</v>
      </c>
      <c r="B275" s="627"/>
      <c r="C275" s="625"/>
      <c r="D275" s="625"/>
      <c r="E275" s="625"/>
      <c r="F275" s="625"/>
      <c r="G275" s="625"/>
      <c r="H275" s="625"/>
      <c r="I275" s="625"/>
      <c r="J275" s="625"/>
      <c r="K275" s="625"/>
      <c r="L275" s="625"/>
      <c r="M275" s="625"/>
      <c r="N275" s="626"/>
      <c r="O275" s="625"/>
      <c r="P275" s="625"/>
      <c r="Q275" s="625"/>
      <c r="R275" s="625"/>
    </row>
    <row r="276" spans="1:18" ht="15" x14ac:dyDescent="0.25">
      <c r="A276" s="508">
        <v>45181</v>
      </c>
      <c r="B276" s="627"/>
      <c r="C276" s="625"/>
      <c r="D276" s="625"/>
      <c r="E276" s="625"/>
      <c r="F276" s="625"/>
      <c r="G276" s="625"/>
      <c r="H276" s="625"/>
      <c r="I276" s="625"/>
      <c r="J276" s="625"/>
      <c r="K276" s="625"/>
      <c r="L276" s="625"/>
      <c r="M276" s="625"/>
      <c r="N276" s="626"/>
      <c r="O276" s="625"/>
      <c r="P276" s="625"/>
      <c r="Q276" s="625"/>
      <c r="R276" s="625"/>
    </row>
    <row r="277" spans="1:18" ht="15" x14ac:dyDescent="0.25">
      <c r="A277" s="508">
        <v>45182</v>
      </c>
      <c r="B277" s="628"/>
      <c r="C277" s="625"/>
      <c r="D277" s="625"/>
      <c r="E277" s="625"/>
      <c r="F277" s="625"/>
      <c r="G277" s="625"/>
      <c r="H277" s="625"/>
      <c r="I277" s="625"/>
      <c r="J277" s="625"/>
      <c r="K277" s="625"/>
      <c r="L277" s="625"/>
      <c r="M277" s="625"/>
      <c r="N277" s="626"/>
      <c r="O277" s="625"/>
      <c r="P277" s="625"/>
      <c r="Q277" s="625"/>
      <c r="R277" s="625"/>
    </row>
    <row r="278" spans="1:18" ht="15" x14ac:dyDescent="0.25">
      <c r="A278" s="508">
        <v>45183</v>
      </c>
      <c r="B278" s="627"/>
      <c r="C278" s="625"/>
      <c r="D278" s="625"/>
      <c r="E278" s="625"/>
      <c r="F278" s="625"/>
      <c r="G278" s="625"/>
      <c r="H278" s="625"/>
      <c r="I278" s="625"/>
      <c r="J278" s="625"/>
      <c r="K278" s="625"/>
      <c r="L278" s="625"/>
      <c r="M278" s="625"/>
      <c r="N278" s="626"/>
      <c r="O278" s="625"/>
      <c r="P278" s="625"/>
      <c r="Q278" s="625"/>
      <c r="R278" s="625"/>
    </row>
    <row r="279" spans="1:18" ht="15" x14ac:dyDescent="0.25">
      <c r="A279" s="508">
        <v>45184</v>
      </c>
      <c r="B279" s="627"/>
      <c r="C279" s="625"/>
      <c r="D279" s="625"/>
      <c r="E279" s="625"/>
      <c r="F279" s="625"/>
      <c r="G279" s="625"/>
      <c r="H279" s="625"/>
      <c r="I279" s="625"/>
      <c r="J279" s="625"/>
      <c r="K279" s="625"/>
      <c r="L279" s="625"/>
      <c r="M279" s="625"/>
      <c r="N279" s="626"/>
      <c r="O279" s="625"/>
      <c r="P279" s="625"/>
      <c r="Q279" s="625"/>
      <c r="R279" s="625"/>
    </row>
    <row r="280" spans="1:18" ht="15" x14ac:dyDescent="0.25">
      <c r="A280" s="508">
        <v>45185</v>
      </c>
      <c r="B280" s="624"/>
      <c r="C280" s="625"/>
      <c r="D280" s="625"/>
      <c r="E280" s="625"/>
      <c r="F280" s="625"/>
      <c r="G280" s="625"/>
      <c r="H280" s="625"/>
      <c r="I280" s="625"/>
      <c r="J280" s="625"/>
      <c r="K280" s="625"/>
      <c r="L280" s="625"/>
      <c r="M280" s="625"/>
      <c r="N280" s="626"/>
      <c r="O280" s="625"/>
      <c r="P280" s="625"/>
      <c r="Q280" s="625"/>
      <c r="R280" s="625"/>
    </row>
    <row r="281" spans="1:18" ht="15" x14ac:dyDescent="0.25">
      <c r="A281" s="508">
        <v>45186</v>
      </c>
      <c r="B281" s="627"/>
      <c r="C281" s="625"/>
      <c r="D281" s="625"/>
      <c r="E281" s="625"/>
      <c r="F281" s="625"/>
      <c r="G281" s="625"/>
      <c r="H281" s="625"/>
      <c r="I281" s="625"/>
      <c r="J281" s="625"/>
      <c r="K281" s="625"/>
      <c r="L281" s="625"/>
      <c r="M281" s="625"/>
      <c r="N281" s="626"/>
      <c r="O281" s="625"/>
      <c r="P281" s="625"/>
      <c r="Q281" s="625"/>
      <c r="R281" s="625"/>
    </row>
    <row r="282" spans="1:18" ht="15" x14ac:dyDescent="0.25">
      <c r="A282" s="508">
        <v>45187</v>
      </c>
      <c r="B282" s="627"/>
      <c r="C282" s="625"/>
      <c r="D282" s="625"/>
      <c r="E282" s="625"/>
      <c r="F282" s="625"/>
      <c r="G282" s="625"/>
      <c r="H282" s="625"/>
      <c r="I282" s="625"/>
      <c r="J282" s="625"/>
      <c r="K282" s="625"/>
      <c r="L282" s="625"/>
      <c r="M282" s="625"/>
      <c r="N282" s="626"/>
      <c r="O282" s="625"/>
      <c r="P282" s="625"/>
      <c r="Q282" s="625"/>
      <c r="R282" s="625"/>
    </row>
    <row r="283" spans="1:18" ht="15" x14ac:dyDescent="0.25">
      <c r="A283" s="508">
        <v>45188</v>
      </c>
      <c r="B283" s="627"/>
      <c r="C283" s="625"/>
      <c r="D283" s="625"/>
      <c r="E283" s="625"/>
      <c r="F283" s="625"/>
      <c r="G283" s="625"/>
      <c r="H283" s="625"/>
      <c r="I283" s="625"/>
      <c r="J283" s="625"/>
      <c r="K283" s="625"/>
      <c r="L283" s="625"/>
      <c r="M283" s="625"/>
      <c r="N283" s="626"/>
      <c r="O283" s="625"/>
      <c r="P283" s="625"/>
      <c r="Q283" s="625"/>
      <c r="R283" s="625"/>
    </row>
    <row r="284" spans="1:18" ht="15" x14ac:dyDescent="0.25">
      <c r="A284" s="508">
        <v>45189</v>
      </c>
      <c r="B284" s="627"/>
      <c r="C284" s="625"/>
      <c r="D284" s="625"/>
      <c r="E284" s="625"/>
      <c r="F284" s="625"/>
      <c r="G284" s="625"/>
      <c r="H284" s="625"/>
      <c r="I284" s="625"/>
      <c r="J284" s="625"/>
      <c r="K284" s="643"/>
      <c r="L284" s="643"/>
      <c r="M284" s="643"/>
      <c r="N284" s="626"/>
      <c r="O284" s="643"/>
      <c r="P284" s="643"/>
      <c r="Q284" s="643"/>
      <c r="R284" s="643"/>
    </row>
    <row r="285" spans="1:18" ht="15" x14ac:dyDescent="0.25">
      <c r="A285" s="508">
        <v>45190</v>
      </c>
      <c r="B285" s="627"/>
      <c r="C285" s="625"/>
      <c r="D285" s="625"/>
      <c r="E285" s="625"/>
      <c r="F285" s="625"/>
      <c r="G285" s="625"/>
      <c r="H285" s="625"/>
      <c r="I285" s="625"/>
      <c r="J285" s="625"/>
      <c r="K285" s="625"/>
      <c r="L285" s="625"/>
      <c r="M285" s="625"/>
      <c r="N285" s="626"/>
      <c r="O285" s="625"/>
      <c r="P285" s="625"/>
      <c r="Q285" s="625"/>
      <c r="R285" s="625"/>
    </row>
    <row r="286" spans="1:18" ht="15" x14ac:dyDescent="0.25">
      <c r="A286" s="508">
        <v>45191</v>
      </c>
      <c r="B286" s="627"/>
      <c r="C286" s="625"/>
      <c r="D286" s="625"/>
      <c r="E286" s="625"/>
      <c r="F286" s="625"/>
      <c r="G286" s="625"/>
      <c r="H286" s="625"/>
      <c r="I286" s="625"/>
      <c r="J286" s="625"/>
      <c r="K286" s="625"/>
      <c r="L286" s="625"/>
      <c r="M286" s="625"/>
      <c r="N286" s="626"/>
      <c r="O286" s="184"/>
      <c r="P286" s="625"/>
      <c r="Q286" s="625"/>
      <c r="R286" s="625"/>
    </row>
    <row r="287" spans="1:18" ht="15" x14ac:dyDescent="0.25">
      <c r="A287" s="508">
        <v>45192</v>
      </c>
      <c r="B287" s="624"/>
      <c r="C287" s="625"/>
      <c r="D287" s="625"/>
      <c r="E287" s="625"/>
      <c r="F287" s="625"/>
      <c r="G287" s="625"/>
      <c r="H287" s="625"/>
      <c r="I287" s="625"/>
      <c r="J287" s="625"/>
      <c r="K287" s="625"/>
      <c r="L287" s="625"/>
      <c r="M287" s="625"/>
      <c r="N287" s="626"/>
      <c r="O287" s="625"/>
      <c r="P287" s="625"/>
      <c r="Q287" s="625"/>
      <c r="R287" s="625"/>
    </row>
    <row r="288" spans="1:18" ht="15" x14ac:dyDescent="0.25">
      <c r="A288" s="508">
        <v>45193</v>
      </c>
      <c r="B288" s="627"/>
      <c r="C288" s="625"/>
      <c r="D288" s="625"/>
      <c r="E288" s="625"/>
      <c r="F288" s="625"/>
      <c r="G288" s="625"/>
      <c r="H288" s="625"/>
      <c r="I288" s="625"/>
      <c r="J288" s="625"/>
      <c r="K288" s="625"/>
      <c r="L288" s="625"/>
      <c r="M288" s="625"/>
      <c r="N288" s="626"/>
      <c r="O288" s="625"/>
      <c r="P288" s="625"/>
      <c r="Q288" s="625"/>
      <c r="R288" s="625"/>
    </row>
    <row r="289" spans="1:18" ht="15" x14ac:dyDescent="0.25">
      <c r="A289" s="508">
        <v>45194</v>
      </c>
      <c r="B289" s="627"/>
      <c r="C289" s="625"/>
      <c r="D289" s="625"/>
      <c r="E289" s="625"/>
      <c r="F289" s="625"/>
      <c r="G289" s="625"/>
      <c r="H289" s="625"/>
      <c r="I289" s="625"/>
      <c r="J289" s="625"/>
      <c r="K289" s="625"/>
      <c r="L289" s="625"/>
      <c r="M289" s="625"/>
      <c r="N289" s="626"/>
      <c r="O289" s="625"/>
      <c r="P289" s="625"/>
      <c r="Q289" s="625"/>
      <c r="R289" s="625"/>
    </row>
    <row r="290" spans="1:18" ht="15" x14ac:dyDescent="0.25">
      <c r="A290" s="508">
        <v>45195</v>
      </c>
      <c r="B290" s="627"/>
      <c r="C290" s="625"/>
      <c r="D290" s="625"/>
      <c r="E290" s="625"/>
      <c r="F290" s="625"/>
      <c r="G290" s="625"/>
      <c r="H290" s="625"/>
      <c r="I290" s="625"/>
      <c r="J290" s="625"/>
      <c r="K290" s="625"/>
      <c r="L290" s="625"/>
      <c r="M290" s="625"/>
      <c r="N290" s="626"/>
      <c r="O290" s="625"/>
      <c r="P290" s="625"/>
      <c r="Q290" s="625"/>
      <c r="R290" s="625"/>
    </row>
    <row r="291" spans="1:18" ht="15" x14ac:dyDescent="0.25">
      <c r="A291" s="508">
        <v>45196</v>
      </c>
      <c r="B291" s="627"/>
      <c r="C291" s="625"/>
      <c r="D291" s="625"/>
      <c r="E291" s="625"/>
      <c r="F291" s="625"/>
      <c r="G291" s="625"/>
      <c r="H291" s="625"/>
      <c r="I291" s="625"/>
      <c r="J291" s="625"/>
      <c r="K291" s="625"/>
      <c r="L291" s="625"/>
      <c r="M291" s="625"/>
      <c r="N291" s="626"/>
      <c r="O291" s="625"/>
      <c r="P291" s="625"/>
      <c r="Q291" s="625"/>
      <c r="R291" s="625"/>
    </row>
    <row r="292" spans="1:18" ht="15" x14ac:dyDescent="0.25">
      <c r="A292" s="508">
        <v>45197</v>
      </c>
      <c r="B292" s="627"/>
      <c r="C292" s="625"/>
      <c r="D292" s="625"/>
      <c r="E292" s="625"/>
      <c r="F292" s="625"/>
      <c r="G292" s="625"/>
      <c r="H292" s="625"/>
      <c r="I292" s="625"/>
      <c r="J292" s="625"/>
      <c r="K292" s="625"/>
      <c r="L292" s="625"/>
      <c r="M292" s="625"/>
      <c r="N292" s="626"/>
      <c r="O292" s="625"/>
      <c r="P292" s="625"/>
      <c r="Q292" s="625"/>
      <c r="R292" s="625"/>
    </row>
    <row r="293" spans="1:18" ht="15" x14ac:dyDescent="0.25">
      <c r="A293" s="508">
        <v>45198</v>
      </c>
      <c r="B293" s="627"/>
      <c r="C293" s="625"/>
      <c r="D293" s="625"/>
      <c r="E293" s="625"/>
      <c r="F293" s="625"/>
      <c r="G293" s="625"/>
      <c r="H293" s="625"/>
      <c r="I293" s="625"/>
      <c r="J293" s="625"/>
      <c r="K293" s="625"/>
      <c r="L293" s="625"/>
      <c r="M293" s="625"/>
      <c r="N293" s="626"/>
      <c r="O293" s="625"/>
      <c r="P293" s="625"/>
      <c r="Q293" s="625"/>
      <c r="R293" s="625"/>
    </row>
    <row r="294" spans="1:18" ht="15" x14ac:dyDescent="0.25">
      <c r="A294" s="585">
        <v>45199</v>
      </c>
      <c r="B294" s="627"/>
      <c r="C294" s="625"/>
      <c r="D294" s="625"/>
      <c r="E294" s="625"/>
      <c r="F294" s="625"/>
      <c r="G294" s="625"/>
      <c r="H294" s="625"/>
      <c r="I294" s="625"/>
      <c r="J294" s="625"/>
      <c r="K294" s="625"/>
      <c r="L294" s="625"/>
      <c r="M294" s="625"/>
      <c r="N294" s="626"/>
      <c r="O294" s="625"/>
      <c r="P294" s="625"/>
      <c r="Q294" s="625"/>
      <c r="R294" s="625"/>
    </row>
    <row r="295" spans="1:18" ht="16.5" x14ac:dyDescent="0.25">
      <c r="A295" s="511"/>
      <c r="B295" s="633" t="s">
        <v>38</v>
      </c>
      <c r="C295" s="634">
        <f t="shared" ref="C295:R295" si="8">SUM(C265:C294)</f>
        <v>0</v>
      </c>
      <c r="D295" s="634">
        <f t="shared" si="8"/>
        <v>0</v>
      </c>
      <c r="E295" s="634">
        <f t="shared" si="8"/>
        <v>0</v>
      </c>
      <c r="F295" s="634">
        <f t="shared" si="8"/>
        <v>0</v>
      </c>
      <c r="G295" s="634">
        <f t="shared" si="8"/>
        <v>0</v>
      </c>
      <c r="H295" s="634">
        <f t="shared" si="8"/>
        <v>0</v>
      </c>
      <c r="I295" s="634">
        <f t="shared" si="8"/>
        <v>0</v>
      </c>
      <c r="J295" s="634">
        <f t="shared" si="8"/>
        <v>0</v>
      </c>
      <c r="K295" s="634">
        <f t="shared" si="8"/>
        <v>0</v>
      </c>
      <c r="L295" s="634">
        <f t="shared" si="8"/>
        <v>0</v>
      </c>
      <c r="M295" s="634">
        <f t="shared" si="8"/>
        <v>0</v>
      </c>
      <c r="N295" s="634">
        <f t="shared" si="8"/>
        <v>0</v>
      </c>
      <c r="O295" s="634">
        <f t="shared" si="8"/>
        <v>0</v>
      </c>
      <c r="P295" s="634">
        <f t="shared" si="8"/>
        <v>0</v>
      </c>
      <c r="Q295" s="634">
        <f t="shared" si="8"/>
        <v>0</v>
      </c>
      <c r="R295" s="634">
        <f t="shared" si="8"/>
        <v>0</v>
      </c>
    </row>
    <row r="296" spans="1:18" ht="16.5" x14ac:dyDescent="0.25">
      <c r="A296" s="510" t="s">
        <v>2831</v>
      </c>
      <c r="B296" s="635"/>
      <c r="C296" s="636"/>
      <c r="D296" s="636"/>
      <c r="E296" s="636"/>
      <c r="F296" s="636"/>
      <c r="G296" s="636"/>
      <c r="H296" s="636"/>
      <c r="I296" s="636"/>
      <c r="J296" s="636"/>
      <c r="K296" s="636"/>
      <c r="L296" s="636"/>
      <c r="M296" s="636"/>
      <c r="N296" s="637"/>
      <c r="O296" s="636"/>
      <c r="P296" s="636"/>
      <c r="Q296" s="638"/>
      <c r="R296" s="638"/>
    </row>
    <row r="297" spans="1:18" ht="15" x14ac:dyDescent="0.25">
      <c r="A297" s="507">
        <v>45200</v>
      </c>
      <c r="B297" s="624"/>
      <c r="C297" s="625"/>
      <c r="D297" s="625"/>
      <c r="E297" s="625"/>
      <c r="F297" s="625"/>
      <c r="G297" s="625"/>
      <c r="H297" s="625"/>
      <c r="I297" s="625"/>
      <c r="J297" s="625"/>
      <c r="K297" s="625"/>
      <c r="L297" s="625"/>
      <c r="M297" s="625"/>
      <c r="N297" s="626"/>
      <c r="O297" s="625"/>
      <c r="P297" s="625"/>
      <c r="Q297" s="625"/>
      <c r="R297" s="625"/>
    </row>
    <row r="298" spans="1:18" ht="15" x14ac:dyDescent="0.25">
      <c r="A298" s="508">
        <v>45201</v>
      </c>
      <c r="B298" s="624"/>
      <c r="C298" s="625"/>
      <c r="D298" s="625"/>
      <c r="E298" s="625"/>
      <c r="F298" s="625"/>
      <c r="G298" s="625"/>
      <c r="H298" s="625"/>
      <c r="I298" s="625"/>
      <c r="J298" s="625"/>
      <c r="K298" s="625"/>
      <c r="L298" s="625"/>
      <c r="M298" s="625"/>
      <c r="N298" s="626"/>
      <c r="O298" s="625"/>
      <c r="P298" s="625"/>
      <c r="Q298" s="625"/>
      <c r="R298" s="625"/>
    </row>
    <row r="299" spans="1:18" ht="15" x14ac:dyDescent="0.25">
      <c r="A299" s="508">
        <v>45202</v>
      </c>
      <c r="B299" s="624"/>
      <c r="C299" s="625"/>
      <c r="D299" s="625"/>
      <c r="E299" s="625"/>
      <c r="F299" s="625"/>
      <c r="G299" s="625"/>
      <c r="H299" s="625"/>
      <c r="I299" s="625"/>
      <c r="J299" s="625"/>
      <c r="K299" s="625"/>
      <c r="L299" s="625"/>
      <c r="M299" s="625"/>
      <c r="N299" s="626"/>
      <c r="O299" s="625"/>
      <c r="P299" s="625"/>
      <c r="Q299" s="625"/>
      <c r="R299" s="625"/>
    </row>
    <row r="300" spans="1:18" ht="15" x14ac:dyDescent="0.25">
      <c r="A300" s="508">
        <v>45203</v>
      </c>
      <c r="B300" s="624"/>
      <c r="C300" s="625"/>
      <c r="D300" s="625"/>
      <c r="E300" s="625"/>
      <c r="F300" s="625"/>
      <c r="G300" s="625"/>
      <c r="H300" s="625"/>
      <c r="I300" s="625"/>
      <c r="J300" s="625"/>
      <c r="K300" s="625"/>
      <c r="L300" s="625"/>
      <c r="M300" s="625"/>
      <c r="N300" s="626"/>
      <c r="O300" s="625"/>
      <c r="P300" s="625"/>
      <c r="Q300" s="625"/>
      <c r="R300" s="625"/>
    </row>
    <row r="301" spans="1:18" ht="15" x14ac:dyDescent="0.25">
      <c r="A301" s="508">
        <v>45204</v>
      </c>
      <c r="B301" s="627"/>
      <c r="C301" s="625"/>
      <c r="D301" s="625"/>
      <c r="E301" s="625"/>
      <c r="F301" s="625"/>
      <c r="G301" s="625"/>
      <c r="H301" s="625"/>
      <c r="I301" s="625"/>
      <c r="J301" s="625"/>
      <c r="K301" s="625"/>
      <c r="L301" s="625"/>
      <c r="M301" s="625"/>
      <c r="N301" s="626"/>
      <c r="O301" s="625"/>
      <c r="P301" s="625"/>
      <c r="Q301" s="625"/>
      <c r="R301" s="625"/>
    </row>
    <row r="302" spans="1:18" ht="15" x14ac:dyDescent="0.25">
      <c r="A302" s="508">
        <v>45205</v>
      </c>
      <c r="B302" s="642"/>
      <c r="C302" s="625"/>
      <c r="D302" s="625"/>
      <c r="E302" s="625"/>
      <c r="F302" s="625"/>
      <c r="G302" s="625"/>
      <c r="H302" s="625"/>
      <c r="I302" s="625"/>
      <c r="J302" s="625"/>
      <c r="K302" s="625"/>
      <c r="L302" s="625"/>
      <c r="M302" s="625"/>
      <c r="N302" s="626"/>
      <c r="O302" s="625"/>
      <c r="P302" s="625"/>
      <c r="Q302" s="625"/>
      <c r="R302" s="625"/>
    </row>
    <row r="303" spans="1:18" ht="15" x14ac:dyDescent="0.25">
      <c r="A303" s="508">
        <v>45206</v>
      </c>
      <c r="B303" s="642"/>
      <c r="C303" s="625"/>
      <c r="D303" s="625"/>
      <c r="E303" s="625"/>
      <c r="F303" s="625"/>
      <c r="G303" s="625"/>
      <c r="H303" s="625"/>
      <c r="I303" s="625"/>
      <c r="J303" s="625"/>
      <c r="K303" s="625"/>
      <c r="L303" s="625"/>
      <c r="M303" s="625"/>
      <c r="N303" s="626"/>
      <c r="O303" s="625"/>
      <c r="P303" s="625"/>
      <c r="Q303" s="625"/>
      <c r="R303" s="625"/>
    </row>
    <row r="304" spans="1:18" ht="15" x14ac:dyDescent="0.25">
      <c r="A304" s="508">
        <v>45207</v>
      </c>
      <c r="B304" s="642"/>
      <c r="C304" s="625"/>
      <c r="D304" s="625"/>
      <c r="E304" s="625"/>
      <c r="F304" s="625"/>
      <c r="G304" s="625"/>
      <c r="H304" s="625"/>
      <c r="I304" s="625"/>
      <c r="J304" s="625"/>
      <c r="K304" s="625"/>
      <c r="L304" s="625"/>
      <c r="M304" s="625"/>
      <c r="N304" s="626"/>
      <c r="O304" s="625"/>
      <c r="P304" s="625"/>
      <c r="Q304" s="625"/>
      <c r="R304" s="625"/>
    </row>
    <row r="305" spans="1:18" ht="15" x14ac:dyDescent="0.25">
      <c r="A305" s="508">
        <v>45208</v>
      </c>
      <c r="B305" s="642"/>
      <c r="C305" s="625"/>
      <c r="D305" s="625"/>
      <c r="E305" s="625"/>
      <c r="F305" s="625"/>
      <c r="G305" s="625"/>
      <c r="H305" s="625"/>
      <c r="I305" s="625"/>
      <c r="J305" s="625"/>
      <c r="K305" s="625"/>
      <c r="L305" s="625"/>
      <c r="M305" s="625"/>
      <c r="N305" s="626"/>
      <c r="O305" s="625"/>
      <c r="P305" s="625"/>
      <c r="Q305" s="625"/>
      <c r="R305" s="625"/>
    </row>
    <row r="306" spans="1:18" ht="15" x14ac:dyDescent="0.25">
      <c r="A306" s="508">
        <v>45209</v>
      </c>
      <c r="B306" s="627"/>
      <c r="C306" s="625"/>
      <c r="D306" s="625"/>
      <c r="E306" s="625"/>
      <c r="F306" s="625"/>
      <c r="G306" s="625"/>
      <c r="H306" s="625"/>
      <c r="I306" s="625"/>
      <c r="J306" s="625"/>
      <c r="K306" s="625"/>
      <c r="L306" s="625"/>
      <c r="M306" s="625"/>
      <c r="N306" s="626"/>
      <c r="O306" s="625"/>
      <c r="P306" s="625"/>
      <c r="Q306" s="625"/>
      <c r="R306" s="625"/>
    </row>
    <row r="307" spans="1:18" ht="15" x14ac:dyDescent="0.25">
      <c r="A307" s="508">
        <v>45210</v>
      </c>
      <c r="B307" s="627"/>
      <c r="C307" s="625"/>
      <c r="D307" s="625"/>
      <c r="E307" s="625"/>
      <c r="F307" s="625"/>
      <c r="G307" s="625"/>
      <c r="H307" s="625"/>
      <c r="I307" s="625"/>
      <c r="J307" s="625"/>
      <c r="K307" s="625"/>
      <c r="L307" s="625"/>
      <c r="M307" s="625"/>
      <c r="N307" s="626"/>
      <c r="O307" s="625"/>
      <c r="P307" s="625"/>
      <c r="Q307" s="625"/>
      <c r="R307" s="625"/>
    </row>
    <row r="308" spans="1:18" ht="15" x14ac:dyDescent="0.25">
      <c r="A308" s="508">
        <v>45211</v>
      </c>
      <c r="B308" s="627"/>
      <c r="C308" s="625"/>
      <c r="D308" s="625"/>
      <c r="E308" s="625"/>
      <c r="F308" s="625"/>
      <c r="G308" s="625"/>
      <c r="H308" s="625"/>
      <c r="I308" s="625"/>
      <c r="J308" s="625"/>
      <c r="K308" s="625"/>
      <c r="L308" s="625"/>
      <c r="M308" s="625"/>
      <c r="N308" s="626"/>
      <c r="O308" s="625"/>
      <c r="P308" s="625"/>
      <c r="Q308" s="625"/>
      <c r="R308" s="625"/>
    </row>
    <row r="309" spans="1:18" ht="15" x14ac:dyDescent="0.25">
      <c r="A309" s="508">
        <v>45212</v>
      </c>
      <c r="B309" s="628"/>
      <c r="C309" s="625"/>
      <c r="D309" s="625"/>
      <c r="E309" s="625"/>
      <c r="F309" s="625"/>
      <c r="G309" s="625"/>
      <c r="H309" s="625"/>
      <c r="I309" s="625"/>
      <c r="J309" s="625"/>
      <c r="K309" s="625"/>
      <c r="L309" s="625"/>
      <c r="M309" s="625"/>
      <c r="N309" s="626"/>
      <c r="O309" s="625"/>
      <c r="P309" s="625"/>
      <c r="Q309" s="625"/>
      <c r="R309" s="625"/>
    </row>
    <row r="310" spans="1:18" ht="15" x14ac:dyDescent="0.25">
      <c r="A310" s="508">
        <v>45213</v>
      </c>
      <c r="B310" s="627"/>
      <c r="C310" s="625"/>
      <c r="D310" s="625"/>
      <c r="E310" s="625"/>
      <c r="F310" s="625"/>
      <c r="G310" s="625"/>
      <c r="H310" s="625"/>
      <c r="I310" s="625"/>
      <c r="J310" s="625"/>
      <c r="K310" s="625"/>
      <c r="L310" s="625"/>
      <c r="M310" s="625"/>
      <c r="N310" s="626"/>
      <c r="O310" s="625"/>
      <c r="P310" s="625"/>
      <c r="Q310" s="625"/>
      <c r="R310" s="625"/>
    </row>
    <row r="311" spans="1:18" ht="15" x14ac:dyDescent="0.25">
      <c r="A311" s="508">
        <v>45214</v>
      </c>
      <c r="B311" s="627"/>
      <c r="C311" s="625"/>
      <c r="D311" s="625"/>
      <c r="E311" s="625"/>
      <c r="F311" s="625"/>
      <c r="G311" s="625"/>
      <c r="H311" s="625"/>
      <c r="I311" s="625"/>
      <c r="J311" s="625"/>
      <c r="K311" s="625"/>
      <c r="L311" s="625"/>
      <c r="M311" s="625"/>
      <c r="N311" s="626"/>
      <c r="O311" s="625"/>
      <c r="P311" s="625"/>
      <c r="Q311" s="625"/>
      <c r="R311" s="625"/>
    </row>
    <row r="312" spans="1:18" ht="15" x14ac:dyDescent="0.25">
      <c r="A312" s="508">
        <v>45215</v>
      </c>
      <c r="B312" s="642"/>
      <c r="C312" s="625"/>
      <c r="D312" s="625"/>
      <c r="E312" s="625"/>
      <c r="F312" s="625"/>
      <c r="G312" s="625"/>
      <c r="H312" s="625"/>
      <c r="I312" s="625"/>
      <c r="J312" s="625"/>
      <c r="K312" s="625"/>
      <c r="L312" s="625"/>
      <c r="M312" s="625"/>
      <c r="N312" s="626"/>
      <c r="O312" s="625"/>
      <c r="P312" s="625"/>
      <c r="Q312" s="625"/>
      <c r="R312" s="625"/>
    </row>
    <row r="313" spans="1:18" ht="15" x14ac:dyDescent="0.25">
      <c r="A313" s="508">
        <v>45216</v>
      </c>
      <c r="B313" s="627"/>
      <c r="C313" s="625"/>
      <c r="D313" s="625"/>
      <c r="E313" s="625"/>
      <c r="F313" s="625"/>
      <c r="G313" s="625"/>
      <c r="H313" s="625"/>
      <c r="I313" s="625"/>
      <c r="J313" s="625"/>
      <c r="K313" s="625"/>
      <c r="L313" s="625"/>
      <c r="M313" s="625"/>
      <c r="N313" s="626"/>
      <c r="O313" s="625"/>
      <c r="P313" s="625"/>
      <c r="Q313" s="625"/>
      <c r="R313" s="625"/>
    </row>
    <row r="314" spans="1:18" ht="15" x14ac:dyDescent="0.25">
      <c r="A314" s="508">
        <v>45217</v>
      </c>
      <c r="B314" s="627"/>
      <c r="C314" s="625"/>
      <c r="D314" s="625"/>
      <c r="E314" s="625"/>
      <c r="F314" s="625"/>
      <c r="G314" s="625"/>
      <c r="H314" s="625"/>
      <c r="I314" s="625"/>
      <c r="J314" s="625"/>
      <c r="K314" s="625"/>
      <c r="L314" s="625"/>
      <c r="M314" s="625"/>
      <c r="N314" s="626"/>
      <c r="O314" s="625"/>
      <c r="P314" s="625"/>
      <c r="Q314" s="625"/>
      <c r="R314" s="625"/>
    </row>
    <row r="315" spans="1:18" ht="15" x14ac:dyDescent="0.25">
      <c r="A315" s="508">
        <v>45218</v>
      </c>
      <c r="B315" s="627"/>
      <c r="C315" s="625"/>
      <c r="D315" s="625"/>
      <c r="E315" s="625"/>
      <c r="F315" s="625"/>
      <c r="G315" s="625"/>
      <c r="H315" s="625"/>
      <c r="I315" s="625"/>
      <c r="J315" s="625"/>
      <c r="K315" s="625"/>
      <c r="L315" s="625"/>
      <c r="M315" s="625"/>
      <c r="N315" s="626"/>
      <c r="O315" s="625"/>
      <c r="P315" s="625"/>
      <c r="Q315" s="625"/>
      <c r="R315" s="625"/>
    </row>
    <row r="316" spans="1:18" ht="15" x14ac:dyDescent="0.25">
      <c r="A316" s="508">
        <v>45219</v>
      </c>
      <c r="B316" s="641"/>
      <c r="C316" s="625"/>
      <c r="D316" s="625"/>
      <c r="E316" s="625"/>
      <c r="F316" s="625"/>
      <c r="G316" s="625"/>
      <c r="H316" s="625"/>
      <c r="I316" s="625"/>
      <c r="J316" s="625"/>
      <c r="K316" s="625"/>
      <c r="L316" s="625"/>
      <c r="M316" s="625"/>
      <c r="N316" s="626"/>
      <c r="O316" s="625"/>
      <c r="P316" s="625"/>
      <c r="Q316" s="625"/>
      <c r="R316" s="625"/>
    </row>
    <row r="317" spans="1:18" ht="15" x14ac:dyDescent="0.25">
      <c r="A317" s="508">
        <v>45220</v>
      </c>
      <c r="B317" s="627"/>
      <c r="C317" s="625"/>
      <c r="D317" s="625"/>
      <c r="E317" s="625"/>
      <c r="F317" s="625"/>
      <c r="G317" s="625"/>
      <c r="H317" s="625"/>
      <c r="I317" s="625"/>
      <c r="J317" s="625"/>
      <c r="K317" s="625"/>
      <c r="L317" s="625"/>
      <c r="M317" s="625"/>
      <c r="N317" s="626"/>
      <c r="O317" s="625"/>
      <c r="P317" s="625"/>
      <c r="Q317" s="625"/>
      <c r="R317" s="625"/>
    </row>
    <row r="318" spans="1:18" ht="15" x14ac:dyDescent="0.25">
      <c r="A318" s="508">
        <v>45221</v>
      </c>
      <c r="B318" s="642"/>
      <c r="C318" s="625"/>
      <c r="D318" s="625"/>
      <c r="E318" s="625"/>
      <c r="F318" s="625"/>
      <c r="G318" s="625"/>
      <c r="H318" s="625"/>
      <c r="I318" s="625"/>
      <c r="J318" s="625"/>
      <c r="K318" s="625"/>
      <c r="L318" s="625"/>
      <c r="M318" s="625"/>
      <c r="N318" s="626"/>
      <c r="O318" s="625"/>
      <c r="P318" s="625"/>
      <c r="Q318" s="625"/>
      <c r="R318" s="625"/>
    </row>
    <row r="319" spans="1:18" ht="15" x14ac:dyDescent="0.25">
      <c r="A319" s="508">
        <v>45222</v>
      </c>
      <c r="B319" s="627"/>
      <c r="C319" s="625"/>
      <c r="D319" s="625"/>
      <c r="E319" s="625"/>
      <c r="F319" s="625"/>
      <c r="G319" s="625"/>
      <c r="H319" s="625"/>
      <c r="I319" s="625"/>
      <c r="J319" s="625"/>
      <c r="K319" s="625"/>
      <c r="L319" s="625"/>
      <c r="M319" s="625"/>
      <c r="N319" s="626"/>
      <c r="O319" s="625"/>
      <c r="P319" s="625"/>
      <c r="Q319" s="625"/>
      <c r="R319" s="625"/>
    </row>
    <row r="320" spans="1:18" ht="15" x14ac:dyDescent="0.25">
      <c r="A320" s="508">
        <v>45223</v>
      </c>
      <c r="B320" s="627"/>
      <c r="C320" s="625"/>
      <c r="D320" s="625"/>
      <c r="E320" s="625"/>
      <c r="F320" s="625"/>
      <c r="G320" s="625"/>
      <c r="H320" s="625"/>
      <c r="I320" s="625"/>
      <c r="J320" s="625"/>
      <c r="K320" s="625"/>
      <c r="L320" s="625"/>
      <c r="M320" s="625"/>
      <c r="N320" s="626"/>
      <c r="O320" s="625"/>
      <c r="P320" s="625"/>
      <c r="Q320" s="625"/>
      <c r="R320" s="625"/>
    </row>
    <row r="321" spans="1:18" ht="15" x14ac:dyDescent="0.25">
      <c r="A321" s="508">
        <v>45224</v>
      </c>
      <c r="B321" s="642"/>
      <c r="C321" s="625"/>
      <c r="D321" s="625"/>
      <c r="E321" s="625"/>
      <c r="F321" s="625"/>
      <c r="G321" s="625"/>
      <c r="H321" s="625"/>
      <c r="I321" s="625"/>
      <c r="J321" s="625"/>
      <c r="K321" s="625"/>
      <c r="L321" s="625"/>
      <c r="M321" s="625"/>
      <c r="N321" s="626"/>
      <c r="O321" s="625"/>
      <c r="P321" s="625"/>
      <c r="Q321" s="625"/>
      <c r="R321" s="625"/>
    </row>
    <row r="322" spans="1:18" ht="15" x14ac:dyDescent="0.25">
      <c r="A322" s="508">
        <v>45225</v>
      </c>
      <c r="B322" s="642"/>
      <c r="C322" s="625"/>
      <c r="D322" s="625"/>
      <c r="E322" s="625"/>
      <c r="F322" s="625"/>
      <c r="G322" s="625"/>
      <c r="H322" s="625"/>
      <c r="I322" s="625"/>
      <c r="J322" s="625"/>
      <c r="K322" s="625"/>
      <c r="L322" s="625"/>
      <c r="M322" s="625"/>
      <c r="N322" s="626"/>
      <c r="O322" s="625"/>
      <c r="P322" s="625"/>
      <c r="Q322" s="625"/>
      <c r="R322" s="625"/>
    </row>
    <row r="323" spans="1:18" ht="15" x14ac:dyDescent="0.25">
      <c r="A323" s="508">
        <v>45226</v>
      </c>
      <c r="B323" s="642"/>
      <c r="C323" s="625"/>
      <c r="D323" s="625"/>
      <c r="E323" s="625"/>
      <c r="F323" s="625"/>
      <c r="G323" s="625"/>
      <c r="H323" s="625"/>
      <c r="I323" s="625"/>
      <c r="J323" s="625"/>
      <c r="K323" s="625"/>
      <c r="L323" s="625"/>
      <c r="M323" s="625"/>
      <c r="N323" s="626"/>
      <c r="O323" s="625"/>
      <c r="P323" s="625"/>
      <c r="Q323" s="625"/>
      <c r="R323" s="625"/>
    </row>
    <row r="324" spans="1:18" ht="15" x14ac:dyDescent="0.25">
      <c r="A324" s="508">
        <v>45227</v>
      </c>
      <c r="B324" s="627"/>
      <c r="C324" s="625"/>
      <c r="D324" s="625"/>
      <c r="E324" s="625"/>
      <c r="F324" s="625"/>
      <c r="G324" s="625"/>
      <c r="H324" s="625"/>
      <c r="I324" s="625"/>
      <c r="J324" s="625"/>
      <c r="K324" s="625"/>
      <c r="L324" s="625"/>
      <c r="M324" s="625"/>
      <c r="N324" s="626"/>
      <c r="O324" s="625"/>
      <c r="P324" s="625"/>
      <c r="Q324" s="625"/>
      <c r="R324" s="625"/>
    </row>
    <row r="325" spans="1:18" ht="15" x14ac:dyDescent="0.25">
      <c r="A325" s="508">
        <v>45228</v>
      </c>
      <c r="B325" s="627"/>
      <c r="C325" s="625"/>
      <c r="D325" s="625"/>
      <c r="E325" s="625"/>
      <c r="F325" s="625"/>
      <c r="G325" s="625"/>
      <c r="H325" s="625"/>
      <c r="I325" s="625"/>
      <c r="J325" s="625"/>
      <c r="K325" s="625"/>
      <c r="L325" s="625"/>
      <c r="M325" s="625"/>
      <c r="N325" s="626"/>
      <c r="O325" s="625"/>
      <c r="P325" s="625"/>
      <c r="Q325" s="625"/>
      <c r="R325" s="625"/>
    </row>
    <row r="326" spans="1:18" ht="15" x14ac:dyDescent="0.25">
      <c r="A326" s="508">
        <v>45229</v>
      </c>
      <c r="B326" s="627"/>
      <c r="C326" s="625"/>
      <c r="D326" s="625"/>
      <c r="E326" s="625"/>
      <c r="F326" s="625"/>
      <c r="G326" s="625"/>
      <c r="H326" s="625"/>
      <c r="I326" s="625"/>
      <c r="J326" s="625"/>
      <c r="K326" s="625"/>
      <c r="L326" s="625"/>
      <c r="M326" s="625"/>
      <c r="N326" s="626"/>
      <c r="O326" s="625"/>
      <c r="P326" s="625"/>
      <c r="Q326" s="625"/>
      <c r="R326" s="625"/>
    </row>
    <row r="327" spans="1:18" ht="15" x14ac:dyDescent="0.25">
      <c r="A327" s="585">
        <v>45230</v>
      </c>
      <c r="B327" s="627"/>
      <c r="C327" s="625"/>
      <c r="D327" s="625"/>
      <c r="E327" s="625"/>
      <c r="F327" s="625"/>
      <c r="G327" s="625"/>
      <c r="H327" s="625"/>
      <c r="I327" s="625"/>
      <c r="J327" s="625"/>
      <c r="K327" s="625"/>
      <c r="L327" s="625"/>
      <c r="M327" s="625"/>
      <c r="N327" s="626"/>
      <c r="O327" s="625"/>
      <c r="P327" s="625"/>
      <c r="Q327" s="625"/>
      <c r="R327" s="625"/>
    </row>
    <row r="328" spans="1:18" ht="16.5" x14ac:dyDescent="0.25">
      <c r="A328" s="511"/>
      <c r="B328" s="633" t="s">
        <v>38</v>
      </c>
      <c r="C328" s="634">
        <f>SUM(C297:C327)</f>
        <v>0</v>
      </c>
      <c r="D328" s="634">
        <f t="shared" ref="D328:R328" si="9">SUM(D297:D327)</f>
        <v>0</v>
      </c>
      <c r="E328" s="634">
        <f t="shared" si="9"/>
        <v>0</v>
      </c>
      <c r="F328" s="634">
        <f t="shared" si="9"/>
        <v>0</v>
      </c>
      <c r="G328" s="634">
        <f t="shared" si="9"/>
        <v>0</v>
      </c>
      <c r="H328" s="634">
        <f t="shared" si="9"/>
        <v>0</v>
      </c>
      <c r="I328" s="634">
        <f t="shared" si="9"/>
        <v>0</v>
      </c>
      <c r="J328" s="634">
        <f t="shared" si="9"/>
        <v>0</v>
      </c>
      <c r="K328" s="634">
        <f t="shared" si="9"/>
        <v>0</v>
      </c>
      <c r="L328" s="634">
        <f t="shared" si="9"/>
        <v>0</v>
      </c>
      <c r="M328" s="634">
        <f t="shared" si="9"/>
        <v>0</v>
      </c>
      <c r="N328" s="634">
        <f t="shared" si="9"/>
        <v>0</v>
      </c>
      <c r="O328" s="634">
        <f t="shared" si="9"/>
        <v>0</v>
      </c>
      <c r="P328" s="634">
        <f t="shared" si="9"/>
        <v>0</v>
      </c>
      <c r="Q328" s="634">
        <f t="shared" si="9"/>
        <v>0</v>
      </c>
      <c r="R328" s="634">
        <f t="shared" si="9"/>
        <v>0</v>
      </c>
    </row>
    <row r="329" spans="1:18" ht="16.5" x14ac:dyDescent="0.25">
      <c r="A329" s="510" t="s">
        <v>2832</v>
      </c>
      <c r="B329" s="635"/>
      <c r="C329" s="636"/>
      <c r="D329" s="636"/>
      <c r="E329" s="636"/>
      <c r="F329" s="636"/>
      <c r="G329" s="636"/>
      <c r="H329" s="636"/>
      <c r="I329" s="636"/>
      <c r="J329" s="636"/>
      <c r="K329" s="636"/>
      <c r="L329" s="636"/>
      <c r="M329" s="636"/>
      <c r="N329" s="637"/>
      <c r="O329" s="636"/>
      <c r="P329" s="636"/>
      <c r="Q329" s="638"/>
      <c r="R329" s="638"/>
    </row>
    <row r="330" spans="1:18" ht="15" x14ac:dyDescent="0.25">
      <c r="A330" s="507">
        <v>45231</v>
      </c>
      <c r="B330" s="627"/>
      <c r="C330" s="625"/>
      <c r="D330" s="625"/>
      <c r="E330" s="625"/>
      <c r="F330" s="625"/>
      <c r="G330" s="625"/>
      <c r="H330" s="625"/>
      <c r="I330" s="625"/>
      <c r="J330" s="625"/>
      <c r="K330" s="625"/>
      <c r="L330" s="625"/>
      <c r="M330" s="625"/>
      <c r="N330" s="626"/>
      <c r="O330" s="625"/>
      <c r="P330" s="625"/>
      <c r="Q330" s="625"/>
      <c r="R330" s="625"/>
    </row>
    <row r="331" spans="1:18" ht="15" x14ac:dyDescent="0.25">
      <c r="A331" s="508">
        <v>45232</v>
      </c>
      <c r="B331" s="627"/>
      <c r="C331" s="625"/>
      <c r="D331" s="625"/>
      <c r="E331" s="625"/>
      <c r="F331" s="625"/>
      <c r="G331" s="625"/>
      <c r="H331" s="625"/>
      <c r="I331" s="625"/>
      <c r="J331" s="625"/>
      <c r="K331" s="625"/>
      <c r="L331" s="625"/>
      <c r="M331" s="625"/>
      <c r="N331" s="626"/>
      <c r="O331" s="625"/>
      <c r="P331" s="625"/>
      <c r="Q331" s="625"/>
      <c r="R331" s="625"/>
    </row>
    <row r="332" spans="1:18" ht="15" x14ac:dyDescent="0.25">
      <c r="A332" s="508">
        <v>45233</v>
      </c>
      <c r="B332" s="627"/>
      <c r="C332" s="625"/>
      <c r="D332" s="625"/>
      <c r="E332" s="625"/>
      <c r="F332" s="625"/>
      <c r="G332" s="625"/>
      <c r="H332" s="625"/>
      <c r="I332" s="625"/>
      <c r="J332" s="625"/>
      <c r="K332" s="625"/>
      <c r="L332" s="625"/>
      <c r="M332" s="625"/>
      <c r="N332" s="626"/>
      <c r="O332" s="625"/>
      <c r="P332" s="625"/>
      <c r="Q332" s="625"/>
      <c r="R332" s="625"/>
    </row>
    <row r="333" spans="1:18" ht="15" x14ac:dyDescent="0.25">
      <c r="A333" s="508">
        <v>45234</v>
      </c>
      <c r="B333" s="627"/>
      <c r="C333" s="625"/>
      <c r="D333" s="625"/>
      <c r="E333" s="625"/>
      <c r="F333" s="625"/>
      <c r="G333" s="625"/>
      <c r="H333" s="625"/>
      <c r="I333" s="625"/>
      <c r="J333" s="625"/>
      <c r="K333" s="625"/>
      <c r="L333" s="625"/>
      <c r="M333" s="625"/>
      <c r="N333" s="626"/>
      <c r="O333" s="625"/>
      <c r="P333" s="625"/>
      <c r="Q333" s="625"/>
      <c r="R333" s="625"/>
    </row>
    <row r="334" spans="1:18" ht="15" x14ac:dyDescent="0.25">
      <c r="A334" s="508">
        <v>45235</v>
      </c>
      <c r="B334" s="627"/>
      <c r="C334" s="625"/>
      <c r="D334" s="625"/>
      <c r="E334" s="625"/>
      <c r="F334" s="625"/>
      <c r="G334" s="625"/>
      <c r="H334" s="625"/>
      <c r="I334" s="625"/>
      <c r="J334" s="625"/>
      <c r="K334" s="625"/>
      <c r="L334" s="625"/>
      <c r="M334" s="625"/>
      <c r="N334" s="626"/>
      <c r="O334" s="625"/>
      <c r="P334" s="625"/>
      <c r="Q334" s="625"/>
      <c r="R334" s="625"/>
    </row>
    <row r="335" spans="1:18" ht="15" x14ac:dyDescent="0.25">
      <c r="A335" s="508">
        <v>45236</v>
      </c>
      <c r="B335" s="627"/>
      <c r="C335" s="625"/>
      <c r="D335" s="625"/>
      <c r="E335" s="625"/>
      <c r="F335" s="625"/>
      <c r="G335" s="625"/>
      <c r="H335" s="625"/>
      <c r="I335" s="625"/>
      <c r="J335" s="625"/>
      <c r="K335" s="625"/>
      <c r="L335" s="625"/>
      <c r="M335" s="625"/>
      <c r="N335" s="626"/>
      <c r="O335" s="625"/>
      <c r="P335" s="625"/>
      <c r="Q335" s="625"/>
      <c r="R335" s="625"/>
    </row>
    <row r="336" spans="1:18" ht="15" x14ac:dyDescent="0.25">
      <c r="A336" s="508">
        <v>45237</v>
      </c>
      <c r="B336" s="627"/>
      <c r="C336" s="625"/>
      <c r="D336" s="625"/>
      <c r="E336" s="625"/>
      <c r="F336" s="625"/>
      <c r="G336" s="625"/>
      <c r="H336" s="625"/>
      <c r="I336" s="625"/>
      <c r="J336" s="625"/>
      <c r="K336" s="625"/>
      <c r="L336" s="625"/>
      <c r="M336" s="625"/>
      <c r="N336" s="626"/>
      <c r="O336" s="625"/>
      <c r="P336" s="625"/>
      <c r="Q336" s="625"/>
      <c r="R336" s="625"/>
    </row>
    <row r="337" spans="1:18" ht="15" x14ac:dyDescent="0.25">
      <c r="A337" s="508">
        <v>45238</v>
      </c>
      <c r="B337" s="627"/>
      <c r="C337" s="625"/>
      <c r="D337" s="625"/>
      <c r="E337" s="625"/>
      <c r="F337" s="625"/>
      <c r="G337" s="625"/>
      <c r="H337" s="625"/>
      <c r="I337" s="625"/>
      <c r="J337" s="625"/>
      <c r="K337" s="625"/>
      <c r="L337" s="625"/>
      <c r="M337" s="625"/>
      <c r="N337" s="626"/>
      <c r="O337" s="625"/>
      <c r="P337" s="625"/>
      <c r="Q337" s="625"/>
      <c r="R337" s="625"/>
    </row>
    <row r="338" spans="1:18" ht="15" x14ac:dyDescent="0.25">
      <c r="A338" s="508">
        <v>45239</v>
      </c>
      <c r="B338" s="624"/>
      <c r="C338" s="625"/>
      <c r="D338" s="625"/>
      <c r="E338" s="625"/>
      <c r="F338" s="625"/>
      <c r="G338" s="625"/>
      <c r="H338" s="625"/>
      <c r="I338" s="625"/>
      <c r="J338" s="625"/>
      <c r="K338" s="625"/>
      <c r="L338" s="625"/>
      <c r="M338" s="625"/>
      <c r="N338" s="626"/>
      <c r="O338" s="625"/>
      <c r="P338" s="625"/>
      <c r="Q338" s="625"/>
      <c r="R338" s="625"/>
    </row>
    <row r="339" spans="1:18" ht="15" x14ac:dyDescent="0.25">
      <c r="A339" s="508">
        <v>45240</v>
      </c>
      <c r="B339" s="627"/>
      <c r="C339" s="625"/>
      <c r="D339" s="625"/>
      <c r="E339" s="625"/>
      <c r="F339" s="625"/>
      <c r="G339" s="625"/>
      <c r="H339" s="625"/>
      <c r="I339" s="625"/>
      <c r="J339" s="625"/>
      <c r="K339" s="625"/>
      <c r="L339" s="625"/>
      <c r="M339" s="625"/>
      <c r="N339" s="626"/>
      <c r="O339" s="625"/>
      <c r="P339" s="625"/>
      <c r="Q339" s="625"/>
      <c r="R339" s="625"/>
    </row>
    <row r="340" spans="1:18" ht="15" x14ac:dyDescent="0.25">
      <c r="A340" s="508">
        <v>45241</v>
      </c>
      <c r="B340" s="627"/>
      <c r="C340" s="625"/>
      <c r="D340" s="625"/>
      <c r="E340" s="625"/>
      <c r="F340" s="625"/>
      <c r="G340" s="625"/>
      <c r="H340" s="625"/>
      <c r="I340" s="625"/>
      <c r="J340" s="625"/>
      <c r="K340" s="625"/>
      <c r="L340" s="625"/>
      <c r="M340" s="625"/>
      <c r="N340" s="626"/>
      <c r="O340" s="625"/>
      <c r="P340" s="625"/>
      <c r="Q340" s="625"/>
      <c r="R340" s="625"/>
    </row>
    <row r="341" spans="1:18" ht="15" x14ac:dyDescent="0.25">
      <c r="A341" s="508">
        <v>45242</v>
      </c>
      <c r="B341" s="641"/>
      <c r="C341" s="625"/>
      <c r="D341" s="625"/>
      <c r="E341" s="625"/>
      <c r="F341" s="625"/>
      <c r="G341" s="625"/>
      <c r="H341" s="625"/>
      <c r="I341" s="625"/>
      <c r="J341" s="625"/>
      <c r="K341" s="625"/>
      <c r="L341" s="625"/>
      <c r="M341" s="625"/>
      <c r="N341" s="626"/>
      <c r="O341" s="625"/>
      <c r="P341" s="625"/>
      <c r="Q341" s="625"/>
      <c r="R341" s="625"/>
    </row>
    <row r="342" spans="1:18" ht="15" x14ac:dyDescent="0.25">
      <c r="A342" s="508">
        <v>45243</v>
      </c>
      <c r="B342" s="627"/>
      <c r="C342" s="625"/>
      <c r="D342" s="625"/>
      <c r="E342" s="625"/>
      <c r="F342" s="625"/>
      <c r="G342" s="625"/>
      <c r="H342" s="625"/>
      <c r="I342" s="625"/>
      <c r="J342" s="625"/>
      <c r="K342" s="625"/>
      <c r="L342" s="625"/>
      <c r="M342" s="625"/>
      <c r="N342" s="626"/>
      <c r="O342" s="625"/>
      <c r="P342" s="625"/>
      <c r="Q342" s="625"/>
      <c r="R342" s="625"/>
    </row>
    <row r="343" spans="1:18" ht="15" x14ac:dyDescent="0.25">
      <c r="A343" s="508">
        <v>45244</v>
      </c>
      <c r="B343" s="627"/>
      <c r="C343" s="625"/>
      <c r="D343" s="625"/>
      <c r="E343" s="625"/>
      <c r="F343" s="625"/>
      <c r="G343" s="625"/>
      <c r="H343" s="625"/>
      <c r="I343" s="625"/>
      <c r="J343" s="625"/>
      <c r="K343" s="625"/>
      <c r="L343" s="625"/>
      <c r="M343" s="625"/>
      <c r="N343" s="626"/>
      <c r="O343" s="625"/>
      <c r="P343" s="625"/>
      <c r="Q343" s="625"/>
      <c r="R343" s="625"/>
    </row>
    <row r="344" spans="1:18" ht="15" x14ac:dyDescent="0.25">
      <c r="A344" s="508">
        <v>45245</v>
      </c>
      <c r="B344" s="627"/>
      <c r="C344" s="625"/>
      <c r="D344" s="625"/>
      <c r="E344" s="625"/>
      <c r="F344" s="625"/>
      <c r="G344" s="625"/>
      <c r="H344" s="625"/>
      <c r="I344" s="625"/>
      <c r="J344" s="625"/>
      <c r="K344" s="625"/>
      <c r="L344" s="625"/>
      <c r="M344" s="625"/>
      <c r="N344" s="626"/>
      <c r="O344" s="625"/>
      <c r="P344" s="625"/>
      <c r="Q344" s="625"/>
      <c r="R344" s="625"/>
    </row>
    <row r="345" spans="1:18" ht="15" x14ac:dyDescent="0.25">
      <c r="A345" s="508">
        <v>45246</v>
      </c>
      <c r="B345" s="627"/>
      <c r="C345" s="625"/>
      <c r="D345" s="625"/>
      <c r="E345" s="625"/>
      <c r="F345" s="625"/>
      <c r="G345" s="625"/>
      <c r="H345" s="625"/>
      <c r="I345" s="625"/>
      <c r="J345" s="625"/>
      <c r="K345" s="625"/>
      <c r="L345" s="625"/>
      <c r="M345" s="625"/>
      <c r="N345" s="626"/>
      <c r="O345" s="625"/>
      <c r="P345" s="625"/>
      <c r="Q345" s="625"/>
      <c r="R345" s="625"/>
    </row>
    <row r="346" spans="1:18" ht="15" x14ac:dyDescent="0.25">
      <c r="A346" s="508">
        <v>45247</v>
      </c>
      <c r="B346" s="624"/>
      <c r="C346" s="625"/>
      <c r="D346" s="625"/>
      <c r="E346" s="625"/>
      <c r="F346" s="625"/>
      <c r="G346" s="625"/>
      <c r="H346" s="625"/>
      <c r="I346" s="625"/>
      <c r="J346" s="625"/>
      <c r="K346" s="625"/>
      <c r="L346" s="625"/>
      <c r="M346" s="625"/>
      <c r="N346" s="626"/>
      <c r="O346" s="625"/>
      <c r="P346" s="625"/>
      <c r="Q346" s="625"/>
      <c r="R346" s="625"/>
    </row>
    <row r="347" spans="1:18" ht="15" x14ac:dyDescent="0.25">
      <c r="A347" s="508">
        <v>45248</v>
      </c>
      <c r="B347" s="624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6"/>
      <c r="O347" s="625"/>
      <c r="P347" s="625"/>
      <c r="Q347" s="625"/>
      <c r="R347" s="625"/>
    </row>
    <row r="348" spans="1:18" ht="15" x14ac:dyDescent="0.25">
      <c r="A348" s="508">
        <v>45249</v>
      </c>
      <c r="B348" s="627"/>
      <c r="C348" s="625"/>
      <c r="D348" s="625"/>
      <c r="E348" s="625"/>
      <c r="F348" s="625"/>
      <c r="G348" s="625"/>
      <c r="H348" s="625"/>
      <c r="I348" s="625"/>
      <c r="J348" s="625"/>
      <c r="K348" s="625"/>
      <c r="L348" s="625"/>
      <c r="M348" s="625"/>
      <c r="N348" s="626"/>
      <c r="O348" s="625"/>
      <c r="P348" s="625"/>
      <c r="Q348" s="625"/>
      <c r="R348" s="625"/>
    </row>
    <row r="349" spans="1:18" ht="15" x14ac:dyDescent="0.25">
      <c r="A349" s="508">
        <v>45250</v>
      </c>
      <c r="B349" s="627"/>
      <c r="C349" s="625"/>
      <c r="D349" s="625"/>
      <c r="E349" s="625"/>
      <c r="F349" s="625"/>
      <c r="G349" s="625"/>
      <c r="H349" s="625"/>
      <c r="I349" s="625"/>
      <c r="J349" s="625"/>
      <c r="K349" s="625"/>
      <c r="L349" s="625"/>
      <c r="M349" s="625"/>
      <c r="N349" s="626"/>
      <c r="O349" s="625"/>
      <c r="P349" s="625"/>
      <c r="Q349" s="625"/>
      <c r="R349" s="625"/>
    </row>
    <row r="350" spans="1:18" ht="15" x14ac:dyDescent="0.25">
      <c r="A350" s="508">
        <v>45251</v>
      </c>
      <c r="B350" s="627"/>
      <c r="C350" s="625"/>
      <c r="D350" s="625"/>
      <c r="E350" s="625"/>
      <c r="F350" s="625"/>
      <c r="G350" s="625"/>
      <c r="H350" s="625"/>
      <c r="I350" s="625"/>
      <c r="J350" s="625"/>
      <c r="K350" s="625"/>
      <c r="L350" s="625"/>
      <c r="M350" s="625"/>
      <c r="N350" s="626"/>
      <c r="O350" s="625"/>
      <c r="P350" s="625"/>
      <c r="Q350" s="625"/>
      <c r="R350" s="625"/>
    </row>
    <row r="351" spans="1:18" ht="15" x14ac:dyDescent="0.25">
      <c r="A351" s="508">
        <v>45252</v>
      </c>
      <c r="B351" s="627"/>
      <c r="C351" s="625"/>
      <c r="D351" s="625"/>
      <c r="E351" s="625"/>
      <c r="F351" s="625"/>
      <c r="G351" s="625"/>
      <c r="H351" s="625"/>
      <c r="I351" s="625"/>
      <c r="J351" s="625"/>
      <c r="K351" s="625"/>
      <c r="L351" s="625"/>
      <c r="M351" s="625"/>
      <c r="N351" s="626"/>
      <c r="O351" s="625"/>
      <c r="P351" s="625"/>
      <c r="Q351" s="625"/>
      <c r="R351" s="625"/>
    </row>
    <row r="352" spans="1:18" ht="15" x14ac:dyDescent="0.25">
      <c r="A352" s="508">
        <v>45253</v>
      </c>
      <c r="B352" s="627"/>
      <c r="C352" s="625"/>
      <c r="D352" s="625"/>
      <c r="E352" s="625"/>
      <c r="F352" s="625"/>
      <c r="G352" s="625"/>
      <c r="H352" s="625"/>
      <c r="I352" s="625"/>
      <c r="J352" s="625"/>
      <c r="K352" s="625"/>
      <c r="L352" s="625"/>
      <c r="M352" s="625"/>
      <c r="N352" s="626"/>
      <c r="O352" s="625"/>
      <c r="P352" s="625"/>
      <c r="Q352" s="625"/>
      <c r="R352" s="625"/>
    </row>
    <row r="353" spans="1:18" ht="15" x14ac:dyDescent="0.25">
      <c r="A353" s="508">
        <v>45254</v>
      </c>
      <c r="B353" s="627"/>
      <c r="C353" s="625"/>
      <c r="D353" s="625"/>
      <c r="E353" s="625"/>
      <c r="F353" s="625"/>
      <c r="G353" s="625"/>
      <c r="H353" s="625"/>
      <c r="I353" s="625"/>
      <c r="J353" s="625"/>
      <c r="K353" s="625"/>
      <c r="L353" s="625"/>
      <c r="M353" s="625"/>
      <c r="N353" s="626"/>
      <c r="O353" s="625"/>
      <c r="P353" s="625"/>
      <c r="Q353" s="625"/>
      <c r="R353" s="625"/>
    </row>
    <row r="354" spans="1:18" ht="15" x14ac:dyDescent="0.25">
      <c r="A354" s="508">
        <v>45255</v>
      </c>
      <c r="B354" s="628"/>
      <c r="C354" s="625"/>
      <c r="D354" s="625"/>
      <c r="E354" s="625"/>
      <c r="F354" s="625"/>
      <c r="G354" s="625"/>
      <c r="H354" s="625"/>
      <c r="I354" s="625"/>
      <c r="J354" s="625"/>
      <c r="K354" s="625"/>
      <c r="L354" s="625"/>
      <c r="M354" s="625"/>
      <c r="N354" s="626"/>
      <c r="O354" s="625"/>
      <c r="P354" s="625"/>
      <c r="Q354" s="625"/>
      <c r="R354" s="625"/>
    </row>
    <row r="355" spans="1:18" ht="15" x14ac:dyDescent="0.25">
      <c r="A355" s="508">
        <v>45256</v>
      </c>
      <c r="B355" s="627"/>
      <c r="C355" s="625"/>
      <c r="D355" s="625"/>
      <c r="E355" s="625"/>
      <c r="F355" s="625"/>
      <c r="G355" s="625"/>
      <c r="H355" s="625"/>
      <c r="I355" s="625"/>
      <c r="J355" s="625"/>
      <c r="K355" s="625"/>
      <c r="L355" s="625"/>
      <c r="M355" s="625"/>
      <c r="N355" s="626"/>
      <c r="O355" s="625"/>
      <c r="P355" s="625"/>
      <c r="Q355" s="625"/>
      <c r="R355" s="625"/>
    </row>
    <row r="356" spans="1:18" ht="15" x14ac:dyDescent="0.25">
      <c r="A356" s="508">
        <v>45257</v>
      </c>
      <c r="B356" s="624"/>
      <c r="C356" s="625"/>
      <c r="D356" s="625"/>
      <c r="E356" s="625"/>
      <c r="F356" s="625"/>
      <c r="G356" s="625"/>
      <c r="H356" s="625"/>
      <c r="I356" s="625"/>
      <c r="J356" s="625"/>
      <c r="K356" s="625"/>
      <c r="L356" s="625"/>
      <c r="M356" s="625"/>
      <c r="N356" s="626"/>
      <c r="O356" s="625"/>
      <c r="P356" s="625"/>
      <c r="Q356" s="625"/>
      <c r="R356" s="625"/>
    </row>
    <row r="357" spans="1:18" ht="15" x14ac:dyDescent="0.25">
      <c r="A357" s="508">
        <v>45258</v>
      </c>
      <c r="B357" s="627"/>
      <c r="C357" s="625"/>
      <c r="D357" s="625"/>
      <c r="E357" s="625"/>
      <c r="F357" s="625"/>
      <c r="G357" s="625"/>
      <c r="H357" s="625"/>
      <c r="I357" s="625"/>
      <c r="J357" s="625"/>
      <c r="K357" s="625"/>
      <c r="L357" s="625"/>
      <c r="M357" s="625"/>
      <c r="N357" s="626"/>
      <c r="O357" s="625"/>
      <c r="P357" s="625"/>
      <c r="Q357" s="625"/>
      <c r="R357" s="625"/>
    </row>
    <row r="358" spans="1:18" ht="15" x14ac:dyDescent="0.25">
      <c r="A358" s="508">
        <v>45259</v>
      </c>
      <c r="B358" s="627"/>
      <c r="C358" s="625"/>
      <c r="D358" s="625"/>
      <c r="E358" s="625"/>
      <c r="F358" s="625"/>
      <c r="G358" s="625"/>
      <c r="H358" s="625"/>
      <c r="I358" s="625"/>
      <c r="J358" s="625"/>
      <c r="K358" s="625"/>
      <c r="L358" s="625"/>
      <c r="M358" s="625"/>
      <c r="N358" s="626"/>
      <c r="O358" s="625"/>
      <c r="P358" s="625"/>
      <c r="Q358" s="625"/>
      <c r="R358" s="625"/>
    </row>
    <row r="359" spans="1:18" ht="15" x14ac:dyDescent="0.25">
      <c r="A359" s="508">
        <v>45260</v>
      </c>
      <c r="B359" s="627"/>
      <c r="C359" s="625"/>
      <c r="D359" s="625"/>
      <c r="E359" s="625"/>
      <c r="F359" s="625"/>
      <c r="G359" s="625"/>
      <c r="H359" s="625"/>
      <c r="I359" s="625"/>
      <c r="J359" s="625"/>
      <c r="K359" s="625"/>
      <c r="L359" s="625"/>
      <c r="M359" s="625"/>
      <c r="N359" s="626"/>
      <c r="O359" s="625"/>
      <c r="P359" s="625"/>
      <c r="Q359" s="625"/>
      <c r="R359" s="625"/>
    </row>
    <row r="360" spans="1:18" ht="16.5" x14ac:dyDescent="0.25">
      <c r="A360" s="511"/>
      <c r="B360" s="633" t="s">
        <v>38</v>
      </c>
      <c r="C360" s="634">
        <f>SUM(C330:C359)</f>
        <v>0</v>
      </c>
      <c r="D360" s="634">
        <f t="shared" ref="D360:R360" si="10">SUM(D330:D359)</f>
        <v>0</v>
      </c>
      <c r="E360" s="634">
        <f t="shared" si="10"/>
        <v>0</v>
      </c>
      <c r="F360" s="634">
        <f t="shared" si="10"/>
        <v>0</v>
      </c>
      <c r="G360" s="634">
        <f t="shared" si="10"/>
        <v>0</v>
      </c>
      <c r="H360" s="634">
        <f t="shared" si="10"/>
        <v>0</v>
      </c>
      <c r="I360" s="634">
        <f t="shared" si="10"/>
        <v>0</v>
      </c>
      <c r="J360" s="634">
        <f t="shared" si="10"/>
        <v>0</v>
      </c>
      <c r="K360" s="634">
        <f t="shared" si="10"/>
        <v>0</v>
      </c>
      <c r="L360" s="634">
        <f t="shared" si="10"/>
        <v>0</v>
      </c>
      <c r="M360" s="634">
        <f t="shared" si="10"/>
        <v>0</v>
      </c>
      <c r="N360" s="634">
        <f t="shared" si="10"/>
        <v>0</v>
      </c>
      <c r="O360" s="634">
        <f t="shared" si="10"/>
        <v>0</v>
      </c>
      <c r="P360" s="634">
        <f t="shared" si="10"/>
        <v>0</v>
      </c>
      <c r="Q360" s="634">
        <f t="shared" si="10"/>
        <v>0</v>
      </c>
      <c r="R360" s="634">
        <f t="shared" si="10"/>
        <v>0</v>
      </c>
    </row>
    <row r="361" spans="1:18" ht="16.5" x14ac:dyDescent="0.25">
      <c r="A361" s="510" t="s">
        <v>2833</v>
      </c>
      <c r="B361" s="635"/>
      <c r="C361" s="636"/>
      <c r="D361" s="636"/>
      <c r="E361" s="636"/>
      <c r="F361" s="636"/>
      <c r="G361" s="636"/>
      <c r="H361" s="636"/>
      <c r="I361" s="636"/>
      <c r="J361" s="636"/>
      <c r="K361" s="636"/>
      <c r="L361" s="636"/>
      <c r="M361" s="636"/>
      <c r="N361" s="637"/>
      <c r="O361" s="636"/>
      <c r="P361" s="636"/>
      <c r="Q361" s="638"/>
      <c r="R361" s="638"/>
    </row>
    <row r="362" spans="1:18" ht="15" x14ac:dyDescent="0.25">
      <c r="A362" s="507">
        <v>45261</v>
      </c>
      <c r="B362" s="642"/>
      <c r="C362" s="625"/>
      <c r="D362" s="625"/>
      <c r="E362" s="625"/>
      <c r="F362" s="625"/>
      <c r="G362" s="625"/>
      <c r="H362" s="625"/>
      <c r="I362" s="625"/>
      <c r="J362" s="625"/>
      <c r="K362" s="625"/>
      <c r="L362" s="625"/>
      <c r="M362" s="625"/>
      <c r="N362" s="626"/>
      <c r="O362" s="625"/>
      <c r="P362" s="625"/>
      <c r="Q362" s="625"/>
      <c r="R362" s="625"/>
    </row>
    <row r="363" spans="1:18" ht="15" x14ac:dyDescent="0.25">
      <c r="A363" s="508">
        <v>45262</v>
      </c>
      <c r="B363" s="627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6"/>
      <c r="O363" s="625"/>
      <c r="P363" s="625"/>
      <c r="Q363" s="625"/>
      <c r="R363" s="625"/>
    </row>
    <row r="364" spans="1:18" ht="15" x14ac:dyDescent="0.25">
      <c r="A364" s="508">
        <v>45263</v>
      </c>
      <c r="B364" s="627"/>
      <c r="C364" s="625"/>
      <c r="D364" s="625"/>
      <c r="E364" s="625"/>
      <c r="F364" s="625"/>
      <c r="G364" s="625"/>
      <c r="H364" s="625"/>
      <c r="I364" s="625"/>
      <c r="J364" s="625"/>
      <c r="K364" s="625"/>
      <c r="L364" s="625"/>
      <c r="M364" s="625"/>
      <c r="N364" s="626"/>
      <c r="O364" s="625"/>
      <c r="P364" s="625"/>
      <c r="Q364" s="625"/>
      <c r="R364" s="625"/>
    </row>
    <row r="365" spans="1:18" ht="15" x14ac:dyDescent="0.25">
      <c r="A365" s="508">
        <v>45264</v>
      </c>
      <c r="B365" s="627"/>
      <c r="C365" s="625"/>
      <c r="D365" s="625"/>
      <c r="E365" s="625"/>
      <c r="F365" s="625"/>
      <c r="G365" s="625"/>
      <c r="H365" s="625"/>
      <c r="I365" s="625"/>
      <c r="J365" s="625"/>
      <c r="K365" s="625"/>
      <c r="L365" s="625"/>
      <c r="M365" s="625"/>
      <c r="N365" s="626"/>
      <c r="O365" s="625"/>
      <c r="P365" s="625"/>
      <c r="Q365" s="625"/>
      <c r="R365" s="625"/>
    </row>
    <row r="366" spans="1:18" ht="15" x14ac:dyDescent="0.25">
      <c r="A366" s="508">
        <v>45265</v>
      </c>
      <c r="B366" s="627"/>
      <c r="C366" s="625"/>
      <c r="D366" s="625"/>
      <c r="E366" s="625"/>
      <c r="F366" s="625"/>
      <c r="G366" s="625"/>
      <c r="H366" s="625"/>
      <c r="I366" s="625"/>
      <c r="J366" s="625"/>
      <c r="K366" s="625"/>
      <c r="L366" s="625"/>
      <c r="M366" s="625"/>
      <c r="N366" s="626"/>
      <c r="O366" s="625"/>
      <c r="P366" s="625"/>
      <c r="Q366" s="625"/>
      <c r="R366" s="625"/>
    </row>
    <row r="367" spans="1:18" ht="15" x14ac:dyDescent="0.25">
      <c r="A367" s="508">
        <v>45266</v>
      </c>
      <c r="B367" s="627"/>
      <c r="C367" s="625"/>
      <c r="D367" s="625"/>
      <c r="E367" s="625"/>
      <c r="F367" s="625"/>
      <c r="G367" s="625"/>
      <c r="H367" s="625"/>
      <c r="I367" s="625"/>
      <c r="J367" s="625"/>
      <c r="K367" s="625"/>
      <c r="L367" s="625"/>
      <c r="M367" s="625"/>
      <c r="N367" s="626"/>
      <c r="O367" s="625"/>
      <c r="P367" s="625"/>
      <c r="Q367" s="625"/>
      <c r="R367" s="625"/>
    </row>
    <row r="368" spans="1:18" ht="15" x14ac:dyDescent="0.25">
      <c r="A368" s="508">
        <v>45267</v>
      </c>
      <c r="B368" s="624"/>
      <c r="C368" s="625"/>
      <c r="D368" s="625"/>
      <c r="E368" s="625"/>
      <c r="F368" s="625"/>
      <c r="G368" s="625"/>
      <c r="H368" s="625"/>
      <c r="I368" s="625"/>
      <c r="J368" s="625"/>
      <c r="K368" s="625"/>
      <c r="L368" s="625"/>
      <c r="M368" s="625"/>
      <c r="N368" s="626"/>
      <c r="O368" s="625"/>
      <c r="P368" s="625"/>
      <c r="Q368" s="625"/>
      <c r="R368" s="625"/>
    </row>
    <row r="369" spans="1:18" ht="15" x14ac:dyDescent="0.25">
      <c r="A369" s="508">
        <v>45268</v>
      </c>
      <c r="B369" s="627"/>
      <c r="C369" s="625"/>
      <c r="D369" s="625"/>
      <c r="E369" s="625"/>
      <c r="F369" s="625"/>
      <c r="G369" s="625"/>
      <c r="H369" s="625"/>
      <c r="I369" s="625"/>
      <c r="J369" s="625"/>
      <c r="K369" s="625"/>
      <c r="L369" s="625"/>
      <c r="M369" s="625"/>
      <c r="N369" s="626"/>
      <c r="O369" s="625"/>
      <c r="P369" s="625"/>
      <c r="Q369" s="625"/>
      <c r="R369" s="625"/>
    </row>
    <row r="370" spans="1:18" ht="15" x14ac:dyDescent="0.25">
      <c r="A370" s="508">
        <v>45269</v>
      </c>
      <c r="B370" s="627"/>
      <c r="C370" s="625"/>
      <c r="D370" s="625"/>
      <c r="E370" s="625"/>
      <c r="F370" s="625"/>
      <c r="G370" s="625"/>
      <c r="H370" s="625"/>
      <c r="I370" s="625"/>
      <c r="J370" s="625"/>
      <c r="K370" s="625"/>
      <c r="L370" s="625"/>
      <c r="M370" s="625"/>
      <c r="N370" s="626"/>
      <c r="O370" s="625"/>
      <c r="P370" s="625"/>
      <c r="Q370" s="625"/>
      <c r="R370" s="625"/>
    </row>
    <row r="371" spans="1:18" ht="15" x14ac:dyDescent="0.25">
      <c r="A371" s="508">
        <v>45270</v>
      </c>
      <c r="B371" s="627"/>
      <c r="C371" s="625"/>
      <c r="D371" s="625"/>
      <c r="E371" s="625"/>
      <c r="F371" s="625"/>
      <c r="G371" s="625"/>
      <c r="H371" s="625"/>
      <c r="I371" s="625"/>
      <c r="J371" s="625"/>
      <c r="K371" s="625"/>
      <c r="L371" s="625"/>
      <c r="M371" s="625"/>
      <c r="N371" s="626"/>
      <c r="O371" s="625"/>
      <c r="P371" s="625"/>
      <c r="Q371" s="625"/>
      <c r="R371" s="625"/>
    </row>
    <row r="372" spans="1:18" ht="15" x14ac:dyDescent="0.25">
      <c r="A372" s="508">
        <v>45271</v>
      </c>
      <c r="B372" s="627"/>
      <c r="C372" s="625"/>
      <c r="D372" s="625"/>
      <c r="E372" s="625"/>
      <c r="F372" s="625"/>
      <c r="G372" s="625"/>
      <c r="H372" s="625"/>
      <c r="I372" s="625"/>
      <c r="J372" s="625"/>
      <c r="K372" s="625"/>
      <c r="L372" s="625"/>
      <c r="M372" s="625"/>
      <c r="N372" s="626"/>
      <c r="O372" s="625"/>
      <c r="P372" s="625"/>
      <c r="Q372" s="625"/>
      <c r="R372" s="625"/>
    </row>
    <row r="373" spans="1:18" ht="15" x14ac:dyDescent="0.25">
      <c r="A373" s="508">
        <v>45272</v>
      </c>
      <c r="B373" s="627"/>
      <c r="C373" s="625"/>
      <c r="D373" s="625"/>
      <c r="E373" s="625"/>
      <c r="F373" s="625"/>
      <c r="G373" s="625"/>
      <c r="H373" s="625"/>
      <c r="I373" s="625"/>
      <c r="J373" s="625"/>
      <c r="K373" s="625"/>
      <c r="L373" s="625"/>
      <c r="M373" s="625"/>
      <c r="N373" s="626"/>
      <c r="O373" s="625"/>
      <c r="P373" s="625"/>
      <c r="Q373" s="625"/>
      <c r="R373" s="625"/>
    </row>
    <row r="374" spans="1:18" ht="15" x14ac:dyDescent="0.25">
      <c r="A374" s="508">
        <v>45273</v>
      </c>
      <c r="B374" s="627"/>
      <c r="C374" s="625"/>
      <c r="D374" s="625"/>
      <c r="E374" s="625"/>
      <c r="F374" s="625"/>
      <c r="G374" s="625"/>
      <c r="H374" s="625"/>
      <c r="I374" s="625"/>
      <c r="J374" s="625"/>
      <c r="K374" s="625"/>
      <c r="L374" s="625"/>
      <c r="M374" s="625"/>
      <c r="N374" s="626"/>
      <c r="O374" s="625"/>
      <c r="P374" s="625"/>
      <c r="Q374" s="625"/>
      <c r="R374" s="625"/>
    </row>
    <row r="375" spans="1:18" ht="15" x14ac:dyDescent="0.25">
      <c r="A375" s="508">
        <v>45274</v>
      </c>
      <c r="B375" s="627"/>
      <c r="C375" s="625"/>
      <c r="D375" s="625"/>
      <c r="E375" s="625"/>
      <c r="F375" s="625"/>
      <c r="G375" s="625"/>
      <c r="H375" s="625"/>
      <c r="I375" s="625"/>
      <c r="J375" s="625"/>
      <c r="K375" s="625"/>
      <c r="L375" s="625"/>
      <c r="M375" s="625"/>
      <c r="N375" s="626"/>
      <c r="O375" s="625"/>
      <c r="P375" s="625"/>
      <c r="Q375" s="625"/>
      <c r="R375" s="625"/>
    </row>
    <row r="376" spans="1:18" ht="15" x14ac:dyDescent="0.25">
      <c r="A376" s="508">
        <v>45275</v>
      </c>
      <c r="B376" s="641"/>
      <c r="C376" s="625"/>
      <c r="D376" s="625"/>
      <c r="E376" s="625"/>
      <c r="F376" s="625"/>
      <c r="G376" s="625"/>
      <c r="H376" s="625"/>
      <c r="I376" s="625"/>
      <c r="J376" s="625"/>
      <c r="K376" s="625"/>
      <c r="L376" s="625"/>
      <c r="M376" s="625"/>
      <c r="N376" s="626"/>
      <c r="O376" s="625"/>
      <c r="P376" s="625"/>
      <c r="Q376" s="625"/>
      <c r="R376" s="625"/>
    </row>
    <row r="377" spans="1:18" ht="15" x14ac:dyDescent="0.25">
      <c r="A377" s="508">
        <v>45276</v>
      </c>
      <c r="B377" s="627"/>
      <c r="C377" s="625"/>
      <c r="D377" s="625"/>
      <c r="E377" s="625"/>
      <c r="F377" s="625"/>
      <c r="G377" s="625"/>
      <c r="H377" s="625"/>
      <c r="I377" s="625"/>
      <c r="J377" s="625"/>
      <c r="K377" s="625"/>
      <c r="L377" s="625"/>
      <c r="M377" s="625"/>
      <c r="N377" s="626"/>
      <c r="O377" s="625"/>
      <c r="P377" s="625"/>
      <c r="Q377" s="625"/>
      <c r="R377" s="625"/>
    </row>
    <row r="378" spans="1:18" ht="15" x14ac:dyDescent="0.25">
      <c r="A378" s="508">
        <v>45277</v>
      </c>
      <c r="B378" s="627"/>
      <c r="C378" s="625"/>
      <c r="D378" s="625"/>
      <c r="E378" s="625"/>
      <c r="F378" s="625"/>
      <c r="G378" s="625"/>
      <c r="H378" s="625"/>
      <c r="I378" s="625"/>
      <c r="J378" s="625"/>
      <c r="K378" s="625"/>
      <c r="L378" s="625"/>
      <c r="M378" s="625"/>
      <c r="N378" s="626"/>
      <c r="O378" s="625"/>
      <c r="P378" s="625"/>
      <c r="Q378" s="625"/>
      <c r="R378" s="625"/>
    </row>
    <row r="379" spans="1:18" ht="15" x14ac:dyDescent="0.25">
      <c r="A379" s="508">
        <v>45278</v>
      </c>
      <c r="B379" s="624"/>
      <c r="C379" s="625"/>
      <c r="D379" s="625"/>
      <c r="E379" s="625"/>
      <c r="F379" s="625"/>
      <c r="G379" s="625"/>
      <c r="H379" s="625"/>
      <c r="I379" s="625"/>
      <c r="J379" s="625"/>
      <c r="K379" s="625"/>
      <c r="L379" s="625"/>
      <c r="M379" s="625"/>
      <c r="N379" s="626"/>
      <c r="O379" s="625"/>
      <c r="P379" s="625"/>
      <c r="Q379" s="625"/>
      <c r="R379" s="625"/>
    </row>
    <row r="380" spans="1:18" ht="15" x14ac:dyDescent="0.25">
      <c r="A380" s="508">
        <v>45279</v>
      </c>
      <c r="B380" s="627"/>
      <c r="C380" s="625"/>
      <c r="D380" s="625"/>
      <c r="E380" s="625"/>
      <c r="F380" s="625"/>
      <c r="G380" s="625"/>
      <c r="H380" s="625"/>
      <c r="I380" s="625"/>
      <c r="J380" s="625"/>
      <c r="K380" s="625"/>
      <c r="L380" s="625"/>
      <c r="M380" s="625"/>
      <c r="N380" s="626"/>
      <c r="O380" s="625"/>
      <c r="P380" s="625"/>
      <c r="Q380" s="625"/>
      <c r="R380" s="625"/>
    </row>
    <row r="381" spans="1:18" ht="15" x14ac:dyDescent="0.25">
      <c r="A381" s="508">
        <v>45280</v>
      </c>
      <c r="B381" s="627"/>
      <c r="C381" s="625"/>
      <c r="D381" s="625"/>
      <c r="E381" s="625"/>
      <c r="F381" s="625"/>
      <c r="G381" s="625"/>
      <c r="H381" s="625"/>
      <c r="I381" s="625"/>
      <c r="J381" s="625"/>
      <c r="K381" s="625"/>
      <c r="L381" s="625"/>
      <c r="M381" s="625"/>
      <c r="N381" s="626"/>
      <c r="O381" s="625"/>
      <c r="P381" s="625"/>
      <c r="Q381" s="625"/>
      <c r="R381" s="625"/>
    </row>
    <row r="382" spans="1:18" ht="15" x14ac:dyDescent="0.25">
      <c r="A382" s="508">
        <v>45281</v>
      </c>
      <c r="B382" s="627"/>
      <c r="C382" s="625"/>
      <c r="D382" s="625"/>
      <c r="E382" s="625"/>
      <c r="F382" s="625"/>
      <c r="G382" s="625"/>
      <c r="H382" s="625"/>
      <c r="I382" s="625"/>
      <c r="J382" s="625"/>
      <c r="K382" s="625"/>
      <c r="L382" s="625"/>
      <c r="M382" s="625"/>
      <c r="N382" s="626"/>
      <c r="O382" s="625"/>
      <c r="P382" s="625"/>
      <c r="Q382" s="625"/>
      <c r="R382" s="625"/>
    </row>
    <row r="383" spans="1:18" ht="15" x14ac:dyDescent="0.25">
      <c r="A383" s="508">
        <v>45282</v>
      </c>
      <c r="B383" s="627"/>
      <c r="C383" s="625"/>
      <c r="D383" s="625"/>
      <c r="E383" s="625"/>
      <c r="F383" s="625"/>
      <c r="G383" s="625"/>
      <c r="H383" s="625"/>
      <c r="I383" s="625"/>
      <c r="J383" s="625"/>
      <c r="K383" s="625"/>
      <c r="L383" s="625"/>
      <c r="M383" s="625"/>
      <c r="N383" s="626"/>
      <c r="O383" s="625"/>
      <c r="P383" s="625"/>
      <c r="Q383" s="625"/>
      <c r="R383" s="625"/>
    </row>
    <row r="384" spans="1:18" ht="15" x14ac:dyDescent="0.25">
      <c r="A384" s="508">
        <v>45283</v>
      </c>
      <c r="B384" s="627"/>
      <c r="C384" s="625"/>
      <c r="D384" s="625"/>
      <c r="E384" s="625"/>
      <c r="F384" s="625"/>
      <c r="G384" s="625"/>
      <c r="H384" s="625"/>
      <c r="I384" s="625"/>
      <c r="J384" s="625"/>
      <c r="K384" s="625"/>
      <c r="L384" s="625"/>
      <c r="M384" s="625"/>
      <c r="N384" s="626"/>
      <c r="O384" s="625"/>
      <c r="P384" s="625"/>
      <c r="Q384" s="625"/>
      <c r="R384" s="625"/>
    </row>
    <row r="385" spans="1:18" ht="15" x14ac:dyDescent="0.25">
      <c r="A385" s="508">
        <v>45284</v>
      </c>
      <c r="B385" s="624"/>
      <c r="C385" s="625"/>
      <c r="D385" s="625"/>
      <c r="E385" s="625"/>
      <c r="F385" s="625"/>
      <c r="G385" s="625"/>
      <c r="H385" s="625"/>
      <c r="I385" s="625"/>
      <c r="J385" s="625"/>
      <c r="K385" s="625"/>
      <c r="L385" s="625"/>
      <c r="M385" s="625"/>
      <c r="N385" s="626"/>
      <c r="O385" s="625"/>
      <c r="P385" s="625"/>
      <c r="Q385" s="625"/>
      <c r="R385" s="625"/>
    </row>
    <row r="386" spans="1:18" ht="15" x14ac:dyDescent="0.25">
      <c r="A386" s="508">
        <v>45285</v>
      </c>
      <c r="B386" s="627"/>
      <c r="C386" s="625"/>
      <c r="D386" s="625"/>
      <c r="E386" s="625"/>
      <c r="F386" s="625"/>
      <c r="G386" s="625"/>
      <c r="H386" s="625"/>
      <c r="I386" s="625"/>
      <c r="J386" s="625"/>
      <c r="K386" s="625"/>
      <c r="L386" s="625"/>
      <c r="M386" s="625"/>
      <c r="N386" s="626"/>
      <c r="O386" s="625"/>
      <c r="P386" s="625"/>
      <c r="Q386" s="625"/>
      <c r="R386" s="625"/>
    </row>
    <row r="387" spans="1:18" ht="15" x14ac:dyDescent="0.25">
      <c r="A387" s="508">
        <v>45286</v>
      </c>
      <c r="B387" s="627"/>
      <c r="C387" s="625"/>
      <c r="D387" s="625"/>
      <c r="E387" s="625"/>
      <c r="F387" s="625"/>
      <c r="G387" s="625"/>
      <c r="H387" s="625"/>
      <c r="I387" s="625"/>
      <c r="J387" s="625"/>
      <c r="K387" s="625"/>
      <c r="L387" s="625"/>
      <c r="M387" s="625"/>
      <c r="N387" s="626"/>
      <c r="O387" s="625"/>
      <c r="P387" s="625"/>
      <c r="Q387" s="625"/>
      <c r="R387" s="625"/>
    </row>
    <row r="388" spans="1:18" ht="15" x14ac:dyDescent="0.25">
      <c r="A388" s="508">
        <v>45287</v>
      </c>
      <c r="B388" s="627"/>
      <c r="C388" s="625"/>
      <c r="D388" s="625"/>
      <c r="E388" s="625"/>
      <c r="F388" s="625"/>
      <c r="G388" s="625"/>
      <c r="H388" s="625"/>
      <c r="I388" s="625"/>
      <c r="J388" s="625"/>
      <c r="K388" s="625"/>
      <c r="L388" s="625"/>
      <c r="M388" s="625"/>
      <c r="N388" s="626"/>
      <c r="O388" s="625"/>
      <c r="P388" s="625"/>
      <c r="Q388" s="625"/>
      <c r="R388" s="625"/>
    </row>
    <row r="389" spans="1:18" ht="15" x14ac:dyDescent="0.25">
      <c r="A389" s="508">
        <v>45288</v>
      </c>
      <c r="B389" s="627"/>
      <c r="C389" s="625"/>
      <c r="D389" s="625"/>
      <c r="E389" s="625"/>
      <c r="F389" s="625"/>
      <c r="G389" s="625"/>
      <c r="H389" s="625"/>
      <c r="I389" s="625"/>
      <c r="J389" s="625"/>
      <c r="K389" s="625"/>
      <c r="L389" s="625"/>
      <c r="M389" s="625"/>
      <c r="N389" s="626"/>
      <c r="O389" s="625"/>
      <c r="P389" s="625"/>
      <c r="Q389" s="625"/>
      <c r="R389" s="625"/>
    </row>
    <row r="390" spans="1:18" ht="15" x14ac:dyDescent="0.25">
      <c r="A390" s="508">
        <v>45289</v>
      </c>
      <c r="B390" s="627"/>
      <c r="C390" s="643"/>
      <c r="D390" s="643"/>
      <c r="E390" s="643"/>
      <c r="F390" s="643"/>
      <c r="G390" s="643"/>
      <c r="H390" s="643"/>
      <c r="I390" s="643"/>
      <c r="J390" s="643"/>
      <c r="K390" s="643"/>
      <c r="L390" s="643"/>
      <c r="M390" s="643"/>
      <c r="N390" s="626"/>
      <c r="O390" s="643"/>
      <c r="P390" s="643"/>
      <c r="Q390" s="643"/>
      <c r="R390" s="643"/>
    </row>
    <row r="391" spans="1:18" ht="15" x14ac:dyDescent="0.25">
      <c r="A391" s="508">
        <v>45290</v>
      </c>
      <c r="B391" s="627"/>
      <c r="C391" s="625"/>
      <c r="D391" s="625"/>
      <c r="E391" s="625"/>
      <c r="F391" s="625"/>
      <c r="G391" s="625"/>
      <c r="H391" s="625"/>
      <c r="I391" s="625"/>
      <c r="J391" s="625"/>
      <c r="K391" s="625"/>
      <c r="L391" s="625"/>
      <c r="M391" s="625"/>
      <c r="N391" s="626"/>
      <c r="O391" s="625"/>
      <c r="P391" s="625"/>
      <c r="Q391" s="625"/>
      <c r="R391" s="625"/>
    </row>
    <row r="392" spans="1:18" ht="15" x14ac:dyDescent="0.25">
      <c r="A392" s="508">
        <v>45291</v>
      </c>
      <c r="B392" s="627"/>
      <c r="C392" s="625"/>
      <c r="D392" s="625"/>
      <c r="E392" s="625"/>
      <c r="F392" s="625"/>
      <c r="G392" s="625"/>
      <c r="H392" s="625"/>
      <c r="I392" s="625"/>
      <c r="J392" s="625"/>
      <c r="K392" s="625"/>
      <c r="L392" s="625"/>
      <c r="M392" s="625"/>
      <c r="N392" s="626"/>
      <c r="O392" s="625"/>
      <c r="P392" s="625"/>
      <c r="Q392" s="625"/>
      <c r="R392" s="625"/>
    </row>
    <row r="393" spans="1:18" ht="17.25" thickBot="1" x14ac:dyDescent="0.3">
      <c r="A393" s="512"/>
      <c r="B393" s="644" t="s">
        <v>38</v>
      </c>
      <c r="C393" s="645">
        <f>SUM(C362:C392)</f>
        <v>0</v>
      </c>
      <c r="D393" s="645">
        <f t="shared" ref="D393:R393" si="11">SUM(D362:D392)</f>
        <v>0</v>
      </c>
      <c r="E393" s="645">
        <f t="shared" si="11"/>
        <v>0</v>
      </c>
      <c r="F393" s="645">
        <f t="shared" si="11"/>
        <v>0</v>
      </c>
      <c r="G393" s="645">
        <f t="shared" si="11"/>
        <v>0</v>
      </c>
      <c r="H393" s="645">
        <f t="shared" si="11"/>
        <v>0</v>
      </c>
      <c r="I393" s="645">
        <f t="shared" si="11"/>
        <v>0</v>
      </c>
      <c r="J393" s="645">
        <f t="shared" si="11"/>
        <v>0</v>
      </c>
      <c r="K393" s="645">
        <f t="shared" si="11"/>
        <v>0</v>
      </c>
      <c r="L393" s="645">
        <f t="shared" si="11"/>
        <v>0</v>
      </c>
      <c r="M393" s="645">
        <f t="shared" si="11"/>
        <v>0</v>
      </c>
      <c r="N393" s="645">
        <f t="shared" si="11"/>
        <v>0</v>
      </c>
      <c r="O393" s="645">
        <f t="shared" si="11"/>
        <v>0</v>
      </c>
      <c r="P393" s="645">
        <f t="shared" si="11"/>
        <v>0</v>
      </c>
      <c r="Q393" s="645">
        <f t="shared" si="11"/>
        <v>0</v>
      </c>
      <c r="R393" s="645">
        <f t="shared" si="11"/>
        <v>0</v>
      </c>
    </row>
    <row r="394" spans="1:18" ht="15" thickBot="1" x14ac:dyDescent="0.3">
      <c r="A394" s="646"/>
      <c r="B394" s="647"/>
      <c r="C394" s="648"/>
      <c r="D394" s="648"/>
      <c r="E394" s="648"/>
      <c r="F394" s="648"/>
      <c r="G394" s="648"/>
      <c r="H394" s="648"/>
      <c r="I394" s="648"/>
      <c r="J394" s="648"/>
      <c r="K394" s="648"/>
      <c r="L394" s="648"/>
      <c r="M394" s="648"/>
      <c r="N394" s="649"/>
      <c r="O394" s="648"/>
      <c r="P394" s="648"/>
      <c r="Q394" s="650"/>
      <c r="R394" s="650"/>
    </row>
    <row r="395" spans="1:18" s="653" customFormat="1" ht="15" thickBot="1" x14ac:dyDescent="0.3">
      <c r="A395" s="646"/>
      <c r="B395" s="651" t="s">
        <v>38</v>
      </c>
      <c r="C395" s="652">
        <f>C37+C67+C100+C132+C165+C197+C230+C263+C295+C328+C360+C393</f>
        <v>0</v>
      </c>
      <c r="D395" s="652">
        <f t="shared" ref="D395:R395" si="12">D37+D67+D100+D132+D165+D197+D230+D263+D295+D328+D360+D393</f>
        <v>0</v>
      </c>
      <c r="E395" s="652">
        <f t="shared" si="12"/>
        <v>0</v>
      </c>
      <c r="F395" s="652">
        <f t="shared" si="12"/>
        <v>0</v>
      </c>
      <c r="G395" s="652">
        <f t="shared" si="12"/>
        <v>0</v>
      </c>
      <c r="H395" s="652">
        <f t="shared" si="12"/>
        <v>0</v>
      </c>
      <c r="I395" s="652">
        <f t="shared" si="12"/>
        <v>0</v>
      </c>
      <c r="J395" s="652">
        <f t="shared" si="12"/>
        <v>0</v>
      </c>
      <c r="K395" s="652">
        <f t="shared" si="12"/>
        <v>0</v>
      </c>
      <c r="L395" s="652">
        <f t="shared" si="12"/>
        <v>0</v>
      </c>
      <c r="M395" s="652">
        <f t="shared" si="12"/>
        <v>0</v>
      </c>
      <c r="N395" s="652">
        <f t="shared" si="12"/>
        <v>0</v>
      </c>
      <c r="O395" s="652">
        <f t="shared" si="12"/>
        <v>0</v>
      </c>
      <c r="P395" s="652">
        <f t="shared" si="12"/>
        <v>0</v>
      </c>
      <c r="Q395" s="652">
        <f t="shared" si="12"/>
        <v>0</v>
      </c>
      <c r="R395" s="652">
        <f t="shared" si="12"/>
        <v>0</v>
      </c>
    </row>
    <row r="396" spans="1:18" s="657" customFormat="1" ht="23.25" thickBot="1" x14ac:dyDescent="0.3">
      <c r="A396" s="744" t="s">
        <v>146</v>
      </c>
      <c r="B396" s="745"/>
      <c r="C396" s="654"/>
      <c r="D396" s="654"/>
      <c r="E396" s="654"/>
      <c r="F396" s="654"/>
      <c r="G396" s="655"/>
      <c r="H396" s="655"/>
      <c r="I396" s="655"/>
      <c r="J396" s="655"/>
      <c r="K396" s="655"/>
      <c r="L396" s="655"/>
      <c r="M396" s="655"/>
      <c r="N396" s="656"/>
      <c r="O396" s="654"/>
      <c r="P396" s="742">
        <f>SUM(C395:R395)</f>
        <v>0</v>
      </c>
      <c r="Q396" s="742"/>
      <c r="R396" s="743"/>
    </row>
    <row r="398" spans="1:18" s="665" customFormat="1" ht="27" x14ac:dyDescent="0.25">
      <c r="A398" s="662" t="s">
        <v>228</v>
      </c>
      <c r="B398" s="663" t="s">
        <v>230</v>
      </c>
      <c r="C398" s="664"/>
      <c r="D398" s="664"/>
      <c r="E398" s="664"/>
      <c r="N398" s="666"/>
    </row>
    <row r="399" spans="1:18" s="665" customFormat="1" ht="27" x14ac:dyDescent="0.25">
      <c r="A399" s="662"/>
      <c r="B399" s="663" t="s">
        <v>229</v>
      </c>
      <c r="C399" s="664"/>
      <c r="D399" s="664"/>
      <c r="E399" s="664"/>
      <c r="N399" s="666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396:R396"/>
    <mergeCell ref="A396:B396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B19" sqref="B19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294</v>
      </c>
    </row>
    <row r="2" spans="1:20" x14ac:dyDescent="0.25">
      <c r="A2" s="6" t="s">
        <v>0</v>
      </c>
      <c r="H2" s="600"/>
    </row>
    <row r="3" spans="1:20" x14ac:dyDescent="0.25">
      <c r="A3" s="6" t="s">
        <v>418</v>
      </c>
      <c r="F3" s="266"/>
    </row>
    <row r="4" spans="1:20" ht="15" x14ac:dyDescent="0.25">
      <c r="A4" s="264" t="s">
        <v>1</v>
      </c>
      <c r="B4" s="265" t="s">
        <v>2</v>
      </c>
      <c r="C4" s="265" t="s">
        <v>3</v>
      </c>
      <c r="D4" s="265" t="s">
        <v>4</v>
      </c>
      <c r="E4" s="265" t="s">
        <v>5</v>
      </c>
      <c r="F4" s="265" t="s">
        <v>6</v>
      </c>
      <c r="G4" s="265" t="s">
        <v>7</v>
      </c>
      <c r="H4" s="265" t="s">
        <v>8</v>
      </c>
      <c r="I4" s="265" t="s">
        <v>9</v>
      </c>
      <c r="J4" s="265" t="s">
        <v>10</v>
      </c>
      <c r="K4" s="265" t="s">
        <v>11</v>
      </c>
      <c r="L4" s="265" t="s">
        <v>12</v>
      </c>
      <c r="M4" s="265" t="s">
        <v>13</v>
      </c>
      <c r="N4" s="265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0</v>
      </c>
      <c r="C6" s="11">
        <f t="shared" si="0"/>
        <v>0</v>
      </c>
      <c r="D6" s="11">
        <f t="shared" si="0"/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0</v>
      </c>
      <c r="O6" s="12"/>
      <c r="P6" s="402" t="s">
        <v>321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0</v>
      </c>
      <c r="C7" s="11">
        <f>'REKAP PAJAK'!O10</f>
        <v>0</v>
      </c>
      <c r="D7" s="11">
        <f>'REKAP PAJAK'!O11</f>
        <v>0</v>
      </c>
      <c r="E7" s="11">
        <f>'REKAP PAJAK'!O12</f>
        <v>0</v>
      </c>
      <c r="F7" s="11">
        <f>'REKAP PAJAK'!O13</f>
        <v>0</v>
      </c>
      <c r="G7" s="11">
        <f>'REKAP PAJAK'!O14</f>
        <v>0</v>
      </c>
      <c r="H7" s="11">
        <f>'REKAP PAJAK'!O15</f>
        <v>0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0</v>
      </c>
      <c r="O7" s="12"/>
      <c r="P7" s="402" t="s">
        <v>322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403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403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403"/>
      <c r="S10" s="4"/>
      <c r="T10" s="4"/>
    </row>
    <row r="11" spans="1:20" x14ac:dyDescent="0.25">
      <c r="A11" s="7" t="s">
        <v>16</v>
      </c>
      <c r="B11" s="247"/>
      <c r="C11" s="15">
        <f>B15</f>
        <v>0</v>
      </c>
      <c r="D11" s="15">
        <f>C15</f>
        <v>0</v>
      </c>
      <c r="E11" s="15">
        <f t="shared" ref="E11:M11" si="1">D15</f>
        <v>0</v>
      </c>
      <c r="F11" s="15">
        <f>E15</f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0</v>
      </c>
      <c r="P11" s="403" t="s">
        <v>318</v>
      </c>
      <c r="S11" s="4"/>
      <c r="T11" s="4"/>
    </row>
    <row r="12" spans="1:20" x14ac:dyDescent="0.25">
      <c r="A12" s="7" t="s">
        <v>81</v>
      </c>
      <c r="B12" s="11">
        <f>'REKAP PAJAK'!Q9</f>
        <v>1175095906.2545948</v>
      </c>
      <c r="C12" s="11">
        <f>'REKAP PAJAK'!Q10</f>
        <v>0</v>
      </c>
      <c r="D12" s="11">
        <f>'REKAP PAJAK'!Q11</f>
        <v>0</v>
      </c>
      <c r="E12" s="11">
        <f>'REKAP PAJAK'!Q12</f>
        <v>0</v>
      </c>
      <c r="F12" s="11">
        <f>'REKAP PAJAK'!Q13</f>
        <v>0</v>
      </c>
      <c r="G12" s="11">
        <f>'REKAP PAJAK'!Q14</f>
        <v>0</v>
      </c>
      <c r="H12" s="11">
        <f>'REKAP PAJAK'!Q15</f>
        <v>0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1175095906.2545948</v>
      </c>
      <c r="P12" s="403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403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1175095906.2545948</v>
      </c>
      <c r="C14" s="17">
        <f t="shared" si="2"/>
        <v>0</v>
      </c>
      <c r="D14" s="17">
        <f t="shared" si="2"/>
        <v>0</v>
      </c>
      <c r="E14" s="17">
        <f t="shared" si="2"/>
        <v>0</v>
      </c>
      <c r="F14" s="17">
        <f t="shared" si="2"/>
        <v>0</v>
      </c>
      <c r="G14" s="17">
        <f t="shared" si="2"/>
        <v>0</v>
      </c>
      <c r="H14" s="17">
        <f t="shared" si="2"/>
        <v>0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1175095906.2545948</v>
      </c>
      <c r="O14" s="18"/>
      <c r="P14" s="404" t="s">
        <v>319</v>
      </c>
      <c r="Q14" s="18"/>
      <c r="R14" s="19"/>
      <c r="S14" s="19"/>
      <c r="T14" s="19"/>
    </row>
    <row r="15" spans="1:20" x14ac:dyDescent="0.25">
      <c r="A15" s="7" t="s">
        <v>18</v>
      </c>
      <c r="B15" s="251"/>
      <c r="C15" s="15"/>
      <c r="D15" s="15"/>
      <c r="E15" s="15"/>
      <c r="F15" s="15"/>
      <c r="G15" s="15"/>
      <c r="H15" s="15"/>
      <c r="I15" s="601"/>
      <c r="J15" s="15"/>
      <c r="K15" s="15"/>
      <c r="L15" s="15"/>
      <c r="M15" s="247"/>
      <c r="N15" s="14">
        <f>M15</f>
        <v>0</v>
      </c>
      <c r="P15" s="403" t="s">
        <v>320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1175095906.2545948</v>
      </c>
      <c r="C16" s="21">
        <f t="shared" si="3"/>
        <v>0</v>
      </c>
      <c r="D16" s="21">
        <f t="shared" si="3"/>
        <v>0</v>
      </c>
      <c r="E16" s="21">
        <f t="shared" si="3"/>
        <v>0</v>
      </c>
      <c r="F16" s="21">
        <f t="shared" si="3"/>
        <v>0</v>
      </c>
      <c r="G16" s="21">
        <f t="shared" si="3"/>
        <v>0</v>
      </c>
      <c r="H16" s="21">
        <f t="shared" si="3"/>
        <v>0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1175095906.2545948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-1175095906.2545948</v>
      </c>
      <c r="C17" s="26">
        <f t="shared" si="4"/>
        <v>0</v>
      </c>
      <c r="D17" s="26">
        <f t="shared" si="4"/>
        <v>0</v>
      </c>
      <c r="E17" s="26">
        <f t="shared" si="4"/>
        <v>0</v>
      </c>
      <c r="F17" s="26">
        <f t="shared" si="4"/>
        <v>0</v>
      </c>
      <c r="G17" s="26">
        <f t="shared" si="4"/>
        <v>0</v>
      </c>
      <c r="H17" s="26">
        <f t="shared" si="4"/>
        <v>0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-1175095906.2545948</v>
      </c>
      <c r="O17" s="327" t="e">
        <f>N17/N6</f>
        <v>#DIV/0!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36090000</v>
      </c>
      <c r="C19" s="31">
        <f t="shared" si="5"/>
        <v>0</v>
      </c>
      <c r="D19" s="31">
        <f t="shared" si="5"/>
        <v>0</v>
      </c>
      <c r="E19" s="31">
        <f>SUM(E20:E22)</f>
        <v>0</v>
      </c>
      <c r="F19" s="31">
        <f>SUM(F20:F23)</f>
        <v>0</v>
      </c>
      <c r="G19" s="31">
        <f t="shared" si="5"/>
        <v>0</v>
      </c>
      <c r="H19" s="31">
        <f t="shared" si="5"/>
        <v>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36090000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GAJI'!H35</f>
        <v>36090000</v>
      </c>
      <c r="C20" s="14">
        <f>'DAFTAR GAJI'!I35</f>
        <v>0</v>
      </c>
      <c r="D20" s="14">
        <f>'DAFTAR GAJI'!J35</f>
        <v>0</v>
      </c>
      <c r="E20" s="14">
        <f>'DAFTAR GAJI'!K35</f>
        <v>0</v>
      </c>
      <c r="F20" s="14">
        <f>'DAFTAR GAJI'!L35</f>
        <v>0</v>
      </c>
      <c r="G20" s="14">
        <f>'DAFTAR GAJI'!M35</f>
        <v>0</v>
      </c>
      <c r="H20" s="14">
        <f>'DAFTAR GAJI'!N35</f>
        <v>0</v>
      </c>
      <c r="I20" s="14">
        <f>'DAFTAR GAJI'!O35</f>
        <v>0</v>
      </c>
      <c r="J20" s="14">
        <f>'DAFTAR GAJI'!P35</f>
        <v>0</v>
      </c>
      <c r="K20" s="14">
        <f>'DAFTAR GAJI'!Q35</f>
        <v>0</v>
      </c>
      <c r="L20" s="14">
        <f>'DAFTAR GAJI'!R35</f>
        <v>0</v>
      </c>
      <c r="M20" s="14">
        <f>'DAFTAR GAJI'!S35</f>
        <v>0</v>
      </c>
      <c r="N20" s="11">
        <f t="shared" si="6"/>
        <v>36090000</v>
      </c>
      <c r="S20" s="4"/>
      <c r="T20" s="4"/>
    </row>
    <row r="21" spans="1:20" x14ac:dyDescent="0.25">
      <c r="A21" s="7" t="s">
        <v>201</v>
      </c>
      <c r="B21" s="14">
        <f>'KAS KECIL'!M37</f>
        <v>0</v>
      </c>
      <c r="C21" s="14">
        <f>'KAS KECIL'!M67</f>
        <v>0</v>
      </c>
      <c r="D21" s="14">
        <f>'KAS KECIL'!M100</f>
        <v>0</v>
      </c>
      <c r="E21" s="14">
        <f>'KAS KECIL'!M132</f>
        <v>0</v>
      </c>
      <c r="F21" s="14">
        <f>'KAS KECIL'!M165</f>
        <v>0</v>
      </c>
      <c r="G21" s="14">
        <f>'KAS KECIL'!M197</f>
        <v>0</v>
      </c>
      <c r="H21" s="14">
        <f>'KAS KECIL'!M230</f>
        <v>0</v>
      </c>
      <c r="I21" s="14">
        <f>'KAS KECIL'!M263</f>
        <v>0</v>
      </c>
      <c r="J21" s="14">
        <f>'KAS KECIL'!M295</f>
        <v>0</v>
      </c>
      <c r="K21" s="14">
        <f>'KAS KECIL'!M328</f>
        <v>0</v>
      </c>
      <c r="L21" s="14">
        <f>'KAS KECIL'!M360</f>
        <v>0</v>
      </c>
      <c r="M21" s="14">
        <f>'KAS KECIL'!M393</f>
        <v>0</v>
      </c>
      <c r="N21" s="11">
        <f>SUM(B21:M21)</f>
        <v>0</v>
      </c>
      <c r="S21" s="4"/>
      <c r="T21" s="4"/>
    </row>
    <row r="22" spans="1:20" x14ac:dyDescent="0.25">
      <c r="A22" s="7" t="s">
        <v>399</v>
      </c>
      <c r="B22" s="14">
        <f>'KAS KECIL'!P37</f>
        <v>0</v>
      </c>
      <c r="C22" s="14">
        <f>'KAS KECIL'!P67</f>
        <v>0</v>
      </c>
      <c r="D22" s="14">
        <f>'KAS KECIL'!P100</f>
        <v>0</v>
      </c>
      <c r="E22" s="14">
        <f>'KAS KECIL'!P132</f>
        <v>0</v>
      </c>
      <c r="F22" s="14">
        <f>'KAS KECIL'!P165</f>
        <v>0</v>
      </c>
      <c r="G22" s="14">
        <f>'KAS KECIL'!P197</f>
        <v>0</v>
      </c>
      <c r="H22" s="14">
        <f>'KAS KECIL'!P230</f>
        <v>0</v>
      </c>
      <c r="I22" s="14">
        <f>'KAS KECIL'!P263</f>
        <v>0</v>
      </c>
      <c r="J22" s="14">
        <f>'KAS KECIL'!P295</f>
        <v>0</v>
      </c>
      <c r="K22" s="14">
        <f>'KAS KECIL'!P328</f>
        <v>0</v>
      </c>
      <c r="L22" s="14">
        <f>'KAS KECIL'!P360</f>
        <v>0</v>
      </c>
      <c r="M22" s="14">
        <f>'KAS KECIL'!P393</f>
        <v>0</v>
      </c>
      <c r="N22" s="11">
        <f>SUM(B22:M22)</f>
        <v>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'KAS KECIL'!Q132</f>
        <v>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0</v>
      </c>
      <c r="C24" s="31">
        <f t="shared" si="7"/>
        <v>0</v>
      </c>
      <c r="D24" s="31">
        <f t="shared" si="7"/>
        <v>0</v>
      </c>
      <c r="E24" s="31">
        <f t="shared" si="7"/>
        <v>0</v>
      </c>
      <c r="F24" s="31">
        <f t="shared" si="7"/>
        <v>0</v>
      </c>
      <c r="G24" s="31">
        <f t="shared" si="7"/>
        <v>0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0</v>
      </c>
      <c r="O24" s="32"/>
      <c r="P24" s="32"/>
      <c r="Q24" s="32"/>
      <c r="R24" s="33"/>
      <c r="S24" s="33"/>
      <c r="T24" s="33"/>
    </row>
    <row r="25" spans="1:20" x14ac:dyDescent="0.25">
      <c r="A25" s="7" t="s">
        <v>204</v>
      </c>
      <c r="B25" s="14">
        <f>'KAS KECIL'!C37</f>
        <v>0</v>
      </c>
      <c r="C25" s="14">
        <f>'KAS KECIL'!C67</f>
        <v>0</v>
      </c>
      <c r="D25" s="14">
        <f>'KAS KECIL'!C100</f>
        <v>0</v>
      </c>
      <c r="E25" s="14">
        <f>'KAS KECIL'!C132</f>
        <v>0</v>
      </c>
      <c r="F25" s="14">
        <f>'KAS KECIL'!C165</f>
        <v>0</v>
      </c>
      <c r="G25" s="14">
        <f>'KAS KECIL'!C197</f>
        <v>0</v>
      </c>
      <c r="H25" s="14">
        <f>'KAS KECIL'!C230</f>
        <v>0</v>
      </c>
      <c r="I25" s="14">
        <f>'KAS KECIL'!C263</f>
        <v>0</v>
      </c>
      <c r="J25" s="14">
        <f>'KAS KECIL'!C295</f>
        <v>0</v>
      </c>
      <c r="K25" s="14">
        <f>'KAS KECIL'!C328</f>
        <v>0</v>
      </c>
      <c r="L25" s="14">
        <f>'KAS KECIL'!C360</f>
        <v>0</v>
      </c>
      <c r="M25" s="14">
        <f>'KAS KECIL'!C393</f>
        <v>0</v>
      </c>
      <c r="N25" s="11">
        <f t="shared" si="6"/>
        <v>0</v>
      </c>
      <c r="S25" s="4"/>
      <c r="T25" s="4"/>
    </row>
    <row r="26" spans="1:20" x14ac:dyDescent="0.25">
      <c r="A26" s="7" t="s">
        <v>208</v>
      </c>
      <c r="B26" s="14">
        <f>'KAS KECIL'!D37</f>
        <v>0</v>
      </c>
      <c r="C26" s="14">
        <f>'KAS KECIL'!D67</f>
        <v>0</v>
      </c>
      <c r="D26" s="14">
        <f>'KAS KECIL'!D100</f>
        <v>0</v>
      </c>
      <c r="E26" s="14">
        <f>'KAS KECIL'!D132</f>
        <v>0</v>
      </c>
      <c r="F26" s="14">
        <f>'KAS KECIL'!D165</f>
        <v>0</v>
      </c>
      <c r="G26" s="14">
        <f>'KAS KECIL'!D197</f>
        <v>0</v>
      </c>
      <c r="H26" s="14">
        <f>'KAS KECIL'!D230</f>
        <v>0</v>
      </c>
      <c r="I26" s="14">
        <f>'KAS KECIL'!D263</f>
        <v>0</v>
      </c>
      <c r="J26" s="14">
        <f>'KAS KECIL'!D295</f>
        <v>0</v>
      </c>
      <c r="K26" s="14">
        <f>'KAS KECIL'!D328</f>
        <v>0</v>
      </c>
      <c r="L26" s="14">
        <f>'KAS KECIL'!D360</f>
        <v>0</v>
      </c>
      <c r="M26" s="14">
        <f>'KAS KECIL'!D393</f>
        <v>0</v>
      </c>
      <c r="N26" s="11">
        <f t="shared" si="6"/>
        <v>0</v>
      </c>
      <c r="S26" s="4"/>
      <c r="T26" s="4"/>
    </row>
    <row r="27" spans="1:20" x14ac:dyDescent="0.25">
      <c r="A27" s="7" t="s">
        <v>209</v>
      </c>
      <c r="B27" s="14">
        <f>'KAS KECIL'!E37</f>
        <v>0</v>
      </c>
      <c r="C27" s="14">
        <f>'KAS KECIL'!E67</f>
        <v>0</v>
      </c>
      <c r="D27" s="14">
        <f>'KAS KECIL'!E100</f>
        <v>0</v>
      </c>
      <c r="E27" s="14">
        <f>'KAS KECIL'!E132</f>
        <v>0</v>
      </c>
      <c r="F27" s="14">
        <f>'KAS KECIL'!E165</f>
        <v>0</v>
      </c>
      <c r="G27" s="14">
        <f>'KAS KECIL'!E197</f>
        <v>0</v>
      </c>
      <c r="H27" s="14">
        <f>'KAS KECIL'!E230</f>
        <v>0</v>
      </c>
      <c r="I27" s="14">
        <f>'KAS KECIL'!E263</f>
        <v>0</v>
      </c>
      <c r="J27" s="14">
        <f>'KAS KECIL'!E295</f>
        <v>0</v>
      </c>
      <c r="K27" s="14">
        <f>'KAS KECIL'!E328</f>
        <v>0</v>
      </c>
      <c r="L27" s="14">
        <f>'KAS KECIL'!E360</f>
        <v>0</v>
      </c>
      <c r="M27" s="14">
        <f>'KAS KECIL'!E393</f>
        <v>0</v>
      </c>
      <c r="N27" s="11">
        <f t="shared" si="6"/>
        <v>0</v>
      </c>
      <c r="S27" s="4"/>
      <c r="T27" s="4"/>
    </row>
    <row r="28" spans="1:20" x14ac:dyDescent="0.25">
      <c r="A28" s="7" t="s">
        <v>205</v>
      </c>
      <c r="B28" s="14">
        <f>'KAS KECIL'!F37</f>
        <v>0</v>
      </c>
      <c r="C28" s="14">
        <f>'KAS KECIL'!F67</f>
        <v>0</v>
      </c>
      <c r="D28" s="14">
        <f>'KAS KECIL'!F100</f>
        <v>0</v>
      </c>
      <c r="E28" s="14">
        <f>'KAS KECIL'!F132</f>
        <v>0</v>
      </c>
      <c r="F28" s="14">
        <f>'KAS KECIL'!F165</f>
        <v>0</v>
      </c>
      <c r="G28" s="14">
        <f>'KAS KECIL'!F197</f>
        <v>0</v>
      </c>
      <c r="H28" s="14">
        <f>'KAS KECIL'!F230</f>
        <v>0</v>
      </c>
      <c r="I28" s="14">
        <f>'KAS KECIL'!F263</f>
        <v>0</v>
      </c>
      <c r="J28" s="14">
        <f>'KAS KECIL'!F295</f>
        <v>0</v>
      </c>
      <c r="K28" s="14">
        <f>'KAS KECIL'!F328</f>
        <v>0</v>
      </c>
      <c r="L28" s="14">
        <f>'KAS KECIL'!F360</f>
        <v>0</v>
      </c>
      <c r="M28" s="14">
        <f>'KAS KECIL'!F393</f>
        <v>0</v>
      </c>
      <c r="N28" s="11">
        <f t="shared" ref="N28:N36" si="8">SUM(B28:M28)</f>
        <v>0</v>
      </c>
      <c r="S28" s="4"/>
      <c r="T28" s="4"/>
    </row>
    <row r="29" spans="1:20" x14ac:dyDescent="0.25">
      <c r="A29" s="7" t="s">
        <v>211</v>
      </c>
      <c r="B29" s="14">
        <f>'KAS KECIL'!G37</f>
        <v>0</v>
      </c>
      <c r="C29" s="14">
        <f>'KAS KECIL'!G67</f>
        <v>0</v>
      </c>
      <c r="D29" s="14">
        <f>'KAS KECIL'!G100</f>
        <v>0</v>
      </c>
      <c r="E29" s="14">
        <f>'KAS KECIL'!G132</f>
        <v>0</v>
      </c>
      <c r="F29" s="14">
        <f>'KAS KECIL'!G165</f>
        <v>0</v>
      </c>
      <c r="G29" s="14">
        <f>'KAS KECIL'!G197</f>
        <v>0</v>
      </c>
      <c r="H29" s="14">
        <f>'KAS KECIL'!G230</f>
        <v>0</v>
      </c>
      <c r="I29" s="14">
        <f>'KAS KECIL'!G263</f>
        <v>0</v>
      </c>
      <c r="J29" s="14">
        <f>'KAS KECIL'!G295</f>
        <v>0</v>
      </c>
      <c r="K29" s="14">
        <f>'KAS KECIL'!G328</f>
        <v>0</v>
      </c>
      <c r="L29" s="14">
        <f>'KAS KECIL'!G360</f>
        <v>0</v>
      </c>
      <c r="M29" s="14">
        <f>'KAS KECIL'!G393</f>
        <v>0</v>
      </c>
      <c r="N29" s="11">
        <f t="shared" si="8"/>
        <v>0</v>
      </c>
      <c r="S29" s="4"/>
      <c r="T29" s="4"/>
    </row>
    <row r="30" spans="1:20" x14ac:dyDescent="0.25">
      <c r="A30" s="7" t="s">
        <v>145</v>
      </c>
      <c r="B30" s="14">
        <f>'KAS KECIL'!H37</f>
        <v>0</v>
      </c>
      <c r="C30" s="14">
        <f>'KAS KECIL'!H67</f>
        <v>0</v>
      </c>
      <c r="D30" s="14">
        <f>'KAS KECIL'!H100</f>
        <v>0</v>
      </c>
      <c r="E30" s="14">
        <f>'KAS KECIL'!H132</f>
        <v>0</v>
      </c>
      <c r="F30" s="14">
        <f>'KAS KECIL'!H165</f>
        <v>0</v>
      </c>
      <c r="G30" s="14">
        <f>'KAS KECIL'!H197</f>
        <v>0</v>
      </c>
      <c r="H30" s="14">
        <f>'KAS KECIL'!H230</f>
        <v>0</v>
      </c>
      <c r="I30" s="14">
        <f>'KAS KECIL'!H263</f>
        <v>0</v>
      </c>
      <c r="J30" s="14">
        <f>'KAS KECIL'!H295</f>
        <v>0</v>
      </c>
      <c r="K30" s="14">
        <f>'KAS KECIL'!H328</f>
        <v>0</v>
      </c>
      <c r="L30" s="14">
        <f>'KAS KECIL'!H360</f>
        <v>0</v>
      </c>
      <c r="M30" s="14">
        <f>'KAS KECIL'!H393</f>
        <v>0</v>
      </c>
      <c r="N30" s="11">
        <f t="shared" si="8"/>
        <v>0</v>
      </c>
      <c r="S30" s="4"/>
      <c r="T30" s="4"/>
    </row>
    <row r="31" spans="1:20" x14ac:dyDescent="0.25">
      <c r="A31" s="7" t="s">
        <v>212</v>
      </c>
      <c r="B31" s="14">
        <f>'KAS KECIL'!I37</f>
        <v>0</v>
      </c>
      <c r="C31" s="14">
        <f>'KAS KECIL'!I67</f>
        <v>0</v>
      </c>
      <c r="D31" s="14">
        <f>'KAS KECIL'!I100</f>
        <v>0</v>
      </c>
      <c r="E31" s="14">
        <f>'KAS KECIL'!I132</f>
        <v>0</v>
      </c>
      <c r="F31" s="14">
        <f>'KAS KECIL'!I165</f>
        <v>0</v>
      </c>
      <c r="G31" s="14">
        <f>'KAS KECIL'!I197</f>
        <v>0</v>
      </c>
      <c r="H31" s="14">
        <f>'KAS KECIL'!I230</f>
        <v>0</v>
      </c>
      <c r="I31" s="14">
        <f>'KAS KECIL'!I263</f>
        <v>0</v>
      </c>
      <c r="J31" s="14">
        <f>'KAS KECIL'!I295</f>
        <v>0</v>
      </c>
      <c r="K31" s="14">
        <f>'KAS KECIL'!I328</f>
        <v>0</v>
      </c>
      <c r="L31" s="14">
        <f>'KAS KECIL'!I360</f>
        <v>0</v>
      </c>
      <c r="M31" s="14">
        <f>'KAS KECIL'!I393</f>
        <v>0</v>
      </c>
      <c r="N31" s="11">
        <f t="shared" si="8"/>
        <v>0</v>
      </c>
      <c r="S31" s="4"/>
      <c r="T31" s="4"/>
    </row>
    <row r="32" spans="1:20" x14ac:dyDescent="0.25">
      <c r="A32" s="7" t="s">
        <v>202</v>
      </c>
      <c r="B32" s="14">
        <f>'KAS KECIL'!J37</f>
        <v>0</v>
      </c>
      <c r="C32" s="14">
        <f>'KAS KECIL'!J67</f>
        <v>0</v>
      </c>
      <c r="D32" s="14">
        <f>'KAS KECIL'!J100</f>
        <v>0</v>
      </c>
      <c r="E32" s="14">
        <f>'KAS KECIL'!J132</f>
        <v>0</v>
      </c>
      <c r="F32" s="14">
        <f>'KAS KECIL'!J165</f>
        <v>0</v>
      </c>
      <c r="G32" s="14">
        <f>'KAS KECIL'!J197</f>
        <v>0</v>
      </c>
      <c r="H32" s="14">
        <f>'KAS KECIL'!J230</f>
        <v>0</v>
      </c>
      <c r="I32" s="14">
        <f>'KAS KECIL'!J263</f>
        <v>0</v>
      </c>
      <c r="J32" s="14">
        <f>'KAS KECIL'!J295</f>
        <v>0</v>
      </c>
      <c r="K32" s="14">
        <f>'KAS KECIL'!J328</f>
        <v>0</v>
      </c>
      <c r="L32" s="14">
        <f>'KAS KECIL'!J360</f>
        <v>0</v>
      </c>
      <c r="M32" s="14">
        <f>'KAS KECIL'!J393</f>
        <v>0</v>
      </c>
      <c r="N32" s="11">
        <f t="shared" si="8"/>
        <v>0</v>
      </c>
      <c r="S32" s="4"/>
      <c r="T32" s="4"/>
    </row>
    <row r="33" spans="1:20" x14ac:dyDescent="0.25">
      <c r="A33" s="7" t="s">
        <v>213</v>
      </c>
      <c r="B33" s="14">
        <f>'KAS KECIL'!K37</f>
        <v>0</v>
      </c>
      <c r="C33" s="14">
        <f>'KAS KECIL'!K67</f>
        <v>0</v>
      </c>
      <c r="D33" s="14">
        <f>'KAS KECIL'!K100</f>
        <v>0</v>
      </c>
      <c r="E33" s="14">
        <f>'KAS KECIL'!K132</f>
        <v>0</v>
      </c>
      <c r="F33" s="14">
        <f>'KAS KECIL'!K165</f>
        <v>0</v>
      </c>
      <c r="G33" s="14">
        <f>'KAS KECIL'!K197</f>
        <v>0</v>
      </c>
      <c r="H33" s="14">
        <f>'KAS KECIL'!K230</f>
        <v>0</v>
      </c>
      <c r="I33" s="14">
        <f>'KAS KECIL'!K263</f>
        <v>0</v>
      </c>
      <c r="J33" s="14">
        <f>'KAS KECIL'!K295</f>
        <v>0</v>
      </c>
      <c r="K33" s="14">
        <f>'KAS KECIL'!K328</f>
        <v>0</v>
      </c>
      <c r="L33" s="14">
        <f>'KAS KECIL'!K360</f>
        <v>0</v>
      </c>
      <c r="M33" s="14">
        <f>'KAS KECIL'!K393</f>
        <v>0</v>
      </c>
      <c r="N33" s="11">
        <f t="shared" si="8"/>
        <v>0</v>
      </c>
      <c r="S33" s="4"/>
      <c r="T33" s="4"/>
    </row>
    <row r="34" spans="1:20" x14ac:dyDescent="0.25">
      <c r="A34" s="7" t="s">
        <v>203</v>
      </c>
      <c r="B34" s="14">
        <f>'KAS KECIL'!L37</f>
        <v>0</v>
      </c>
      <c r="C34" s="14">
        <f>'KAS KECIL'!L67</f>
        <v>0</v>
      </c>
      <c r="D34" s="14">
        <f>'KAS KECIL'!L100</f>
        <v>0</v>
      </c>
      <c r="E34" s="14">
        <f>'KAS KECIL'!L132</f>
        <v>0</v>
      </c>
      <c r="F34" s="14">
        <f>'KAS KECIL'!L165</f>
        <v>0</v>
      </c>
      <c r="G34" s="14">
        <f>'KAS KECIL'!L197</f>
        <v>0</v>
      </c>
      <c r="H34" s="14">
        <f>'KAS KECIL'!L230</f>
        <v>0</v>
      </c>
      <c r="I34" s="14">
        <f>'KAS KECIL'!L263</f>
        <v>0</v>
      </c>
      <c r="J34" s="14">
        <f>'KAS KECIL'!L295</f>
        <v>0</v>
      </c>
      <c r="K34" s="14">
        <f>'KAS KECIL'!L328</f>
        <v>0</v>
      </c>
      <c r="L34" s="14">
        <f>'KAS KECIL'!L360</f>
        <v>0</v>
      </c>
      <c r="M34" s="14">
        <f>'KAS KECIL'!L393</f>
        <v>0</v>
      </c>
      <c r="N34" s="11">
        <f t="shared" si="8"/>
        <v>0</v>
      </c>
      <c r="S34" s="4"/>
      <c r="T34" s="4"/>
    </row>
    <row r="35" spans="1:20" x14ac:dyDescent="0.25">
      <c r="A35" s="7" t="s">
        <v>220</v>
      </c>
      <c r="B35" s="14">
        <f>'KAS KECIL'!N37</f>
        <v>0</v>
      </c>
      <c r="C35" s="14">
        <f>'KAS KECIL'!N67</f>
        <v>0</v>
      </c>
      <c r="D35" s="14">
        <f>'KAS KECIL'!N100</f>
        <v>0</v>
      </c>
      <c r="E35" s="14">
        <f>'KAS KECIL'!N129</f>
        <v>0</v>
      </c>
      <c r="F35" s="14">
        <f>'KAS KECIL'!N165</f>
        <v>0</v>
      </c>
      <c r="G35" s="14">
        <f>'KAS KECIL'!N197</f>
        <v>0</v>
      </c>
      <c r="H35" s="14">
        <f>'KAS KECIL'!N230</f>
        <v>0</v>
      </c>
      <c r="I35" s="14">
        <f>'KAS KECIL'!N263</f>
        <v>0</v>
      </c>
      <c r="J35" s="14">
        <f>'KAS KECIL'!N295</f>
        <v>0</v>
      </c>
      <c r="K35" s="14">
        <f>'KAS KECIL'!N328</f>
        <v>0</v>
      </c>
      <c r="L35" s="14">
        <f>'KAS KECIL'!N360</f>
        <v>0</v>
      </c>
      <c r="M35" s="14">
        <f>'KAS KECIL'!N393</f>
        <v>0</v>
      </c>
      <c r="N35" s="11">
        <f t="shared" si="8"/>
        <v>0</v>
      </c>
      <c r="S35" s="4"/>
      <c r="T35" s="4"/>
    </row>
    <row r="36" spans="1:20" x14ac:dyDescent="0.25">
      <c r="A36" s="7" t="s">
        <v>206</v>
      </c>
      <c r="B36" s="14">
        <f>'KAS KECIL'!R37</f>
        <v>0</v>
      </c>
      <c r="C36" s="14">
        <f>'KAS KECIL'!R67</f>
        <v>0</v>
      </c>
      <c r="D36" s="14">
        <f>'KAS KECIL'!R100</f>
        <v>0</v>
      </c>
      <c r="E36" s="14">
        <f>'KAS KECIL'!R132</f>
        <v>0</v>
      </c>
      <c r="F36" s="14">
        <f>'KAS KECIL'!R165</f>
        <v>0</v>
      </c>
      <c r="G36" s="14">
        <f>'KAS KECIL'!R197</f>
        <v>0</v>
      </c>
      <c r="H36" s="14">
        <f>'KAS KECIL'!R230</f>
        <v>0</v>
      </c>
      <c r="I36" s="14">
        <f>'KAS KECIL'!R263</f>
        <v>0</v>
      </c>
      <c r="J36" s="14">
        <f>'KAS KECIL'!R295</f>
        <v>0</v>
      </c>
      <c r="K36" s="14">
        <f>'KAS KECIL'!R328</f>
        <v>0</v>
      </c>
      <c r="L36" s="14">
        <f>'KAS KECIL'!R360</f>
        <v>0</v>
      </c>
      <c r="M36" s="14">
        <f>'KAS KECIL'!R393</f>
        <v>0</v>
      </c>
      <c r="N36" s="11">
        <f t="shared" si="8"/>
        <v>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36090000</v>
      </c>
      <c r="C38" s="35">
        <f t="shared" si="9"/>
        <v>0</v>
      </c>
      <c r="D38" s="35">
        <f t="shared" si="9"/>
        <v>0</v>
      </c>
      <c r="E38" s="35">
        <f>E24+E19+E23</f>
        <v>0</v>
      </c>
      <c r="F38" s="35">
        <f t="shared" si="9"/>
        <v>0</v>
      </c>
      <c r="G38" s="35">
        <f t="shared" si="9"/>
        <v>0</v>
      </c>
      <c r="H38" s="35">
        <f t="shared" si="9"/>
        <v>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36090000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-1211185906.2545948</v>
      </c>
      <c r="C51" s="37">
        <f t="shared" si="14"/>
        <v>0</v>
      </c>
      <c r="D51" s="37">
        <f t="shared" si="14"/>
        <v>0</v>
      </c>
      <c r="E51" s="37">
        <f t="shared" si="14"/>
        <v>0</v>
      </c>
      <c r="F51" s="37">
        <f t="shared" si="14"/>
        <v>0</v>
      </c>
      <c r="G51" s="37">
        <f t="shared" si="14"/>
        <v>0</v>
      </c>
      <c r="H51" s="37">
        <f t="shared" si="14"/>
        <v>0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-1211185906.2545948</v>
      </c>
      <c r="O51" s="215" t="e">
        <f>N51/N6</f>
        <v>#DIV/0!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98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780" t="str">
        <f>[2]NERACA!A2</f>
        <v>CV. ARTO MORO</v>
      </c>
      <c r="B1" s="781"/>
      <c r="C1" s="781"/>
      <c r="D1" s="781"/>
      <c r="E1" s="781"/>
      <c r="F1" s="781"/>
      <c r="G1" s="781"/>
      <c r="H1" s="781"/>
      <c r="I1" s="782"/>
    </row>
    <row r="2" spans="1:9" ht="15.75" x14ac:dyDescent="0.25">
      <c r="A2" s="777" t="str">
        <f>[2]NERACA!A3</f>
        <v>JL.INDUSTRI XX /903 SEMARANG</v>
      </c>
      <c r="B2" s="778"/>
      <c r="C2" s="778"/>
      <c r="D2" s="778"/>
      <c r="E2" s="778"/>
      <c r="F2" s="778"/>
      <c r="G2" s="778"/>
      <c r="H2" s="778"/>
      <c r="I2" s="779"/>
    </row>
    <row r="3" spans="1:9" ht="15.75" x14ac:dyDescent="0.25">
      <c r="A3" s="774" t="s">
        <v>323</v>
      </c>
      <c r="B3" s="775"/>
      <c r="C3" s="775"/>
      <c r="D3" s="775"/>
      <c r="E3" s="775"/>
      <c r="F3" s="775"/>
      <c r="G3" s="775"/>
      <c r="H3" s="775"/>
      <c r="I3" s="776"/>
    </row>
    <row r="4" spans="1:9" ht="16.5" thickBot="1" x14ac:dyDescent="0.3">
      <c r="A4" s="771" t="s">
        <v>420</v>
      </c>
      <c r="B4" s="772"/>
      <c r="C4" s="772"/>
      <c r="D4" s="772"/>
      <c r="E4" s="772"/>
      <c r="F4" s="772"/>
      <c r="G4" s="772"/>
      <c r="H4" s="772"/>
      <c r="I4" s="773"/>
    </row>
    <row r="5" spans="1:9" ht="16.5" thickTop="1" x14ac:dyDescent="0.25">
      <c r="A5" s="405"/>
      <c r="B5" s="406"/>
      <c r="C5" s="47"/>
      <c r="D5" s="41"/>
      <c r="E5" s="41"/>
      <c r="F5" s="407"/>
      <c r="G5" s="408"/>
      <c r="H5" s="409"/>
      <c r="I5" s="410"/>
    </row>
    <row r="6" spans="1:9" ht="15.75" x14ac:dyDescent="0.25">
      <c r="A6" s="405"/>
      <c r="B6" s="406" t="s">
        <v>51</v>
      </c>
      <c r="C6" s="47"/>
      <c r="D6" s="41"/>
      <c r="E6" s="41"/>
      <c r="F6" s="407"/>
      <c r="G6" s="408"/>
      <c r="H6" s="409"/>
      <c r="I6" s="410"/>
    </row>
    <row r="7" spans="1:9" ht="15.75" x14ac:dyDescent="0.25">
      <c r="A7" s="405"/>
      <c r="B7" s="406"/>
      <c r="C7" s="47"/>
      <c r="D7" s="411" t="s">
        <v>324</v>
      </c>
      <c r="E7" s="411"/>
      <c r="F7" s="408"/>
      <c r="G7" s="408" t="s">
        <v>325</v>
      </c>
      <c r="H7" s="412">
        <f>'LABA RUGI'!N7</f>
        <v>0</v>
      </c>
      <c r="I7" s="410"/>
    </row>
    <row r="8" spans="1:9" ht="15.75" x14ac:dyDescent="0.25">
      <c r="A8" s="405"/>
      <c r="B8" s="406"/>
      <c r="C8" s="47"/>
      <c r="D8" s="411"/>
      <c r="E8" s="411"/>
      <c r="F8" s="408"/>
      <c r="G8" s="408"/>
      <c r="H8" s="412"/>
      <c r="I8" s="410"/>
    </row>
    <row r="9" spans="1:9" ht="15.75" x14ac:dyDescent="0.25">
      <c r="A9" s="405"/>
      <c r="B9" s="406" t="s">
        <v>15</v>
      </c>
      <c r="C9" s="47"/>
      <c r="D9" s="41"/>
      <c r="E9" s="41"/>
      <c r="F9" s="408"/>
      <c r="G9" s="408"/>
      <c r="H9" s="412"/>
      <c r="I9" s="410"/>
    </row>
    <row r="10" spans="1:9" ht="15.75" x14ac:dyDescent="0.25">
      <c r="A10" s="405"/>
      <c r="B10" s="406"/>
      <c r="C10" s="47"/>
      <c r="D10" s="411" t="s">
        <v>326</v>
      </c>
      <c r="E10" s="411" t="s">
        <v>325</v>
      </c>
      <c r="F10" s="408">
        <f>'LABA RUGI'!N11</f>
        <v>0</v>
      </c>
      <c r="G10" s="408"/>
      <c r="H10" s="412"/>
      <c r="I10" s="410"/>
    </row>
    <row r="11" spans="1:9" ht="15.75" x14ac:dyDescent="0.25">
      <c r="A11" s="405"/>
      <c r="B11" s="406"/>
      <c r="C11" s="47"/>
      <c r="D11" s="411" t="s">
        <v>327</v>
      </c>
      <c r="E11" s="411" t="s">
        <v>325</v>
      </c>
      <c r="F11" s="413">
        <f>'LABA RUGI'!N12</f>
        <v>1175095906.2545948</v>
      </c>
      <c r="G11" s="408"/>
      <c r="H11" s="412"/>
      <c r="I11" s="410"/>
    </row>
    <row r="12" spans="1:9" ht="15.75" x14ac:dyDescent="0.25">
      <c r="A12" s="405"/>
      <c r="B12" s="406"/>
      <c r="C12" s="47"/>
      <c r="D12" s="411" t="s">
        <v>328</v>
      </c>
      <c r="E12" s="414" t="s">
        <v>325</v>
      </c>
      <c r="F12" s="415">
        <f>SUM(F10:F11)</f>
        <v>1175095906.2545948</v>
      </c>
      <c r="G12" s="408"/>
      <c r="H12" s="412"/>
      <c r="I12" s="410"/>
    </row>
    <row r="13" spans="1:9" ht="15.75" x14ac:dyDescent="0.25">
      <c r="A13" s="405"/>
      <c r="B13" s="406"/>
      <c r="C13" s="47"/>
      <c r="D13" s="411" t="s">
        <v>329</v>
      </c>
      <c r="E13" s="411" t="s">
        <v>325</v>
      </c>
      <c r="F13" s="416">
        <f>-'LABA RUGI'!N15</f>
        <v>0</v>
      </c>
      <c r="G13" s="408"/>
      <c r="H13" s="412"/>
      <c r="I13" s="410"/>
    </row>
    <row r="14" spans="1:9" ht="15.75" x14ac:dyDescent="0.25">
      <c r="A14" s="405"/>
      <c r="B14" s="406"/>
      <c r="C14" s="47"/>
      <c r="D14" s="411"/>
      <c r="E14" s="411"/>
      <c r="F14" s="408"/>
      <c r="G14" s="408" t="s">
        <v>325</v>
      </c>
      <c r="H14" s="412">
        <f>-SUM(F12:F13)</f>
        <v>-1175095906.2545948</v>
      </c>
      <c r="I14" s="410"/>
    </row>
    <row r="15" spans="1:9" ht="15.75" x14ac:dyDescent="0.25">
      <c r="A15" s="405"/>
      <c r="B15" s="406"/>
      <c r="C15" s="47"/>
      <c r="D15" s="41"/>
      <c r="E15" s="41"/>
      <c r="F15" s="408"/>
      <c r="G15" s="415"/>
      <c r="H15" s="417"/>
      <c r="I15" s="410"/>
    </row>
    <row r="16" spans="1:9" ht="15.75" x14ac:dyDescent="0.25">
      <c r="A16" s="418"/>
      <c r="C16" s="47"/>
      <c r="D16" s="770" t="s">
        <v>20</v>
      </c>
      <c r="E16" s="770"/>
      <c r="F16" s="419"/>
      <c r="G16" s="408" t="s">
        <v>325</v>
      </c>
      <c r="H16" s="412">
        <f>SUM(H7:H14)</f>
        <v>-1175095906.2545948</v>
      </c>
      <c r="I16" s="420"/>
    </row>
    <row r="17" spans="1:9" ht="15.75" x14ac:dyDescent="0.25">
      <c r="A17" s="405"/>
      <c r="B17" s="406"/>
      <c r="C17" s="47"/>
      <c r="D17" s="41"/>
      <c r="E17" s="41"/>
      <c r="F17" s="408"/>
      <c r="G17" s="408"/>
      <c r="H17" s="412"/>
      <c r="I17" s="410"/>
    </row>
    <row r="18" spans="1:9" ht="15.75" x14ac:dyDescent="0.25">
      <c r="A18" s="405"/>
      <c r="B18" s="406" t="s">
        <v>330</v>
      </c>
      <c r="C18" s="47"/>
      <c r="D18" s="41"/>
      <c r="E18" s="41"/>
      <c r="F18" s="421"/>
      <c r="G18" s="408"/>
      <c r="H18" s="412"/>
      <c r="I18" s="410"/>
    </row>
    <row r="19" spans="1:9" ht="15.75" x14ac:dyDescent="0.25">
      <c r="A19" s="405"/>
      <c r="B19" s="406"/>
      <c r="C19" s="47"/>
      <c r="D19" s="41" t="s">
        <v>350</v>
      </c>
      <c r="E19" s="411" t="s">
        <v>325</v>
      </c>
      <c r="F19" s="421">
        <f>'LABA RUGI'!N19+'LABA RUGI'!N23</f>
        <v>36090000</v>
      </c>
      <c r="G19" s="412"/>
      <c r="H19" s="412"/>
      <c r="I19" s="410"/>
    </row>
    <row r="20" spans="1:9" ht="15.75" x14ac:dyDescent="0.25">
      <c r="A20" s="405"/>
      <c r="B20" s="406"/>
      <c r="C20" s="47"/>
      <c r="D20" s="41" t="s">
        <v>331</v>
      </c>
      <c r="E20" s="411" t="s">
        <v>325</v>
      </c>
      <c r="F20" s="421">
        <f>'LABA RUGI'!N25</f>
        <v>0</v>
      </c>
      <c r="G20" s="412"/>
      <c r="H20" s="412"/>
      <c r="I20" s="410"/>
    </row>
    <row r="21" spans="1:9" ht="15.75" x14ac:dyDescent="0.25">
      <c r="A21" s="405"/>
      <c r="B21" s="406"/>
      <c r="C21" s="47"/>
      <c r="D21" s="41" t="s">
        <v>332</v>
      </c>
      <c r="E21" s="411" t="s">
        <v>325</v>
      </c>
      <c r="F21" s="421">
        <f>'LABA RUGI'!N26</f>
        <v>0</v>
      </c>
      <c r="G21" s="412"/>
      <c r="H21" s="412"/>
      <c r="I21" s="410"/>
    </row>
    <row r="22" spans="1:9" ht="15.75" x14ac:dyDescent="0.25">
      <c r="A22" s="405"/>
      <c r="B22" s="406"/>
      <c r="C22" s="47"/>
      <c r="D22" s="41" t="s">
        <v>333</v>
      </c>
      <c r="E22" s="411" t="s">
        <v>325</v>
      </c>
      <c r="F22" s="421">
        <f>'LABA RUGI'!N27</f>
        <v>0</v>
      </c>
      <c r="G22" s="412"/>
      <c r="H22" s="412"/>
      <c r="I22" s="410"/>
    </row>
    <row r="23" spans="1:9" ht="15.75" x14ac:dyDescent="0.25">
      <c r="A23" s="405"/>
      <c r="B23" s="406"/>
      <c r="C23" s="47"/>
      <c r="D23" s="41" t="s">
        <v>205</v>
      </c>
      <c r="E23" s="411" t="s">
        <v>325</v>
      </c>
      <c r="F23" s="421">
        <f>'LABA RUGI'!N28</f>
        <v>0</v>
      </c>
      <c r="G23" s="412"/>
      <c r="H23" s="412"/>
      <c r="I23" s="410"/>
    </row>
    <row r="24" spans="1:9" ht="15.75" x14ac:dyDescent="0.25">
      <c r="A24" s="405"/>
      <c r="B24" s="406"/>
      <c r="C24" s="47"/>
      <c r="D24" s="41" t="s">
        <v>334</v>
      </c>
      <c r="E24" s="411" t="s">
        <v>325</v>
      </c>
      <c r="F24" s="421">
        <f>'LABA RUGI'!N29</f>
        <v>0</v>
      </c>
      <c r="G24" s="412"/>
      <c r="H24" s="412"/>
      <c r="I24" s="410"/>
    </row>
    <row r="25" spans="1:9" ht="15.75" x14ac:dyDescent="0.25">
      <c r="A25" s="405"/>
      <c r="B25" s="406"/>
      <c r="C25" s="47"/>
      <c r="D25" s="41" t="s">
        <v>335</v>
      </c>
      <c r="E25" s="411" t="s">
        <v>325</v>
      </c>
      <c r="F25" s="421">
        <f>'LABA RUGI'!N30</f>
        <v>0</v>
      </c>
      <c r="G25" s="412"/>
      <c r="H25" s="412"/>
      <c r="I25" s="410"/>
    </row>
    <row r="26" spans="1:9" ht="15.75" x14ac:dyDescent="0.25">
      <c r="A26" s="405"/>
      <c r="B26" s="406"/>
      <c r="C26" s="47"/>
      <c r="D26" s="41" t="s">
        <v>336</v>
      </c>
      <c r="E26" s="411" t="s">
        <v>325</v>
      </c>
      <c r="F26" s="421">
        <f>'LABA RUGI'!N31</f>
        <v>0</v>
      </c>
      <c r="G26" s="412"/>
      <c r="H26" s="412"/>
      <c r="I26" s="410"/>
    </row>
    <row r="27" spans="1:9" ht="15.75" x14ac:dyDescent="0.25">
      <c r="A27" s="405"/>
      <c r="B27" s="406"/>
      <c r="C27" s="47"/>
      <c r="D27" s="41" t="s">
        <v>337</v>
      </c>
      <c r="E27" s="411" t="s">
        <v>325</v>
      </c>
      <c r="F27" s="421">
        <f>'LABA RUGI'!N32</f>
        <v>0</v>
      </c>
      <c r="G27" s="412"/>
      <c r="H27" s="412"/>
      <c r="I27" s="410"/>
    </row>
    <row r="28" spans="1:9" ht="15.75" x14ac:dyDescent="0.25">
      <c r="A28" s="405"/>
      <c r="B28" s="406"/>
      <c r="C28" s="47"/>
      <c r="D28" s="41" t="s">
        <v>338</v>
      </c>
      <c r="E28" s="411" t="s">
        <v>325</v>
      </c>
      <c r="F28" s="421">
        <f>'LABA RUGI'!N33</f>
        <v>0</v>
      </c>
      <c r="G28" s="412"/>
      <c r="H28" s="412"/>
      <c r="I28" s="410"/>
    </row>
    <row r="29" spans="1:9" ht="15.75" x14ac:dyDescent="0.25">
      <c r="A29" s="405"/>
      <c r="B29" s="406"/>
      <c r="C29" s="47"/>
      <c r="D29" s="41" t="s">
        <v>339</v>
      </c>
      <c r="E29" s="411" t="s">
        <v>325</v>
      </c>
      <c r="F29" s="421">
        <f>'LABA RUGI'!N34</f>
        <v>0</v>
      </c>
      <c r="G29" s="412"/>
      <c r="H29" s="412"/>
      <c r="I29" s="410"/>
    </row>
    <row r="30" spans="1:9" ht="15.75" x14ac:dyDescent="0.25">
      <c r="A30" s="405"/>
      <c r="B30" s="406"/>
      <c r="C30" s="47"/>
      <c r="D30" s="41" t="s">
        <v>340</v>
      </c>
      <c r="E30" s="411" t="s">
        <v>325</v>
      </c>
      <c r="F30" s="421">
        <f>'LABA RUGI'!N35</f>
        <v>0</v>
      </c>
      <c r="G30" s="412"/>
      <c r="H30" s="412"/>
      <c r="I30" s="410"/>
    </row>
    <row r="31" spans="1:9" ht="15.75" x14ac:dyDescent="0.25">
      <c r="A31" s="405"/>
      <c r="B31" s="406"/>
      <c r="C31" s="47"/>
      <c r="D31" s="41" t="s">
        <v>341</v>
      </c>
      <c r="E31" s="411" t="s">
        <v>325</v>
      </c>
      <c r="F31" s="421">
        <f>'LABA RUGI'!N22</f>
        <v>0</v>
      </c>
      <c r="G31" s="412"/>
      <c r="H31" s="412"/>
      <c r="I31" s="410"/>
    </row>
    <row r="32" spans="1:9" ht="15.75" x14ac:dyDescent="0.25">
      <c r="A32" s="405"/>
      <c r="B32" s="406"/>
      <c r="C32" s="47"/>
      <c r="D32" s="41" t="s">
        <v>342</v>
      </c>
      <c r="E32" s="411" t="s">
        <v>325</v>
      </c>
      <c r="F32" s="421">
        <f>'LABA RUGI'!N36</f>
        <v>0</v>
      </c>
      <c r="G32" s="412"/>
      <c r="H32" s="412"/>
      <c r="I32" s="410"/>
    </row>
    <row r="33" spans="1:11" ht="15.75" x14ac:dyDescent="0.25">
      <c r="A33" s="405"/>
      <c r="B33" s="406"/>
      <c r="C33" s="47"/>
      <c r="D33" s="41" t="s">
        <v>343</v>
      </c>
      <c r="E33" s="411" t="s">
        <v>325</v>
      </c>
      <c r="F33" s="421">
        <f>'LABA RUGI'!N39</f>
        <v>0</v>
      </c>
      <c r="G33" s="412"/>
      <c r="H33" s="412"/>
      <c r="I33" s="410"/>
    </row>
    <row r="34" spans="1:11" ht="15.75" x14ac:dyDescent="0.25">
      <c r="A34" s="405"/>
      <c r="B34" s="406"/>
      <c r="C34" s="47"/>
      <c r="D34" s="41"/>
      <c r="E34" s="41"/>
      <c r="F34" s="408"/>
      <c r="G34" s="412"/>
      <c r="H34" s="412"/>
      <c r="I34" s="410"/>
    </row>
    <row r="35" spans="1:11" ht="15.75" x14ac:dyDescent="0.25">
      <c r="A35" s="405"/>
      <c r="B35" s="406"/>
      <c r="C35" s="47"/>
      <c r="D35" s="41"/>
      <c r="E35" s="41"/>
      <c r="F35" s="408"/>
      <c r="G35" s="408"/>
      <c r="H35" s="423">
        <f>-SUM(F19:F34)</f>
        <v>-36090000</v>
      </c>
      <c r="I35" s="410"/>
    </row>
    <row r="36" spans="1:11" ht="15.75" x14ac:dyDescent="0.25">
      <c r="A36" s="405"/>
      <c r="B36" s="406"/>
      <c r="C36" s="47"/>
      <c r="D36" s="41"/>
      <c r="E36" s="41"/>
      <c r="F36" s="408"/>
      <c r="G36" s="408"/>
      <c r="H36" s="423"/>
      <c r="I36" s="410"/>
    </row>
    <row r="37" spans="1:11" ht="16.5" thickBot="1" x14ac:dyDescent="0.3">
      <c r="A37" s="418"/>
      <c r="C37" s="47"/>
      <c r="D37" s="770"/>
      <c r="E37" s="770"/>
      <c r="F37" s="419"/>
      <c r="G37" s="419"/>
      <c r="H37" s="424">
        <f>(SUM(H16:H35))</f>
        <v>-1211185906.2545948</v>
      </c>
      <c r="I37" s="420"/>
    </row>
    <row r="38" spans="1:11" ht="16.5" thickTop="1" x14ac:dyDescent="0.25">
      <c r="A38" s="418"/>
      <c r="B38" s="406" t="s">
        <v>344</v>
      </c>
      <c r="C38" s="47"/>
      <c r="D38" s="425"/>
      <c r="E38" s="425"/>
      <c r="F38" s="419"/>
      <c r="G38" s="419"/>
      <c r="H38" s="423"/>
      <c r="I38" s="420"/>
    </row>
    <row r="39" spans="1:11" ht="15.75" x14ac:dyDescent="0.25">
      <c r="A39" s="418"/>
      <c r="B39" s="406"/>
      <c r="C39" s="47"/>
      <c r="D39" s="426" t="s">
        <v>345</v>
      </c>
      <c r="E39" s="411" t="s">
        <v>325</v>
      </c>
      <c r="F39" s="427"/>
      <c r="G39" s="419"/>
      <c r="H39" s="412"/>
      <c r="I39" s="420"/>
      <c r="K39" s="428" t="s">
        <v>346</v>
      </c>
    </row>
    <row r="40" spans="1:11" ht="15.75" x14ac:dyDescent="0.25">
      <c r="A40" s="418"/>
      <c r="C40" s="47"/>
      <c r="D40" s="426" t="s">
        <v>347</v>
      </c>
      <c r="E40" s="411" t="s">
        <v>325</v>
      </c>
      <c r="F40" s="429"/>
      <c r="G40" s="419"/>
      <c r="H40" s="423"/>
      <c r="I40" s="420"/>
    </row>
    <row r="41" spans="1:11" ht="15.75" x14ac:dyDescent="0.25">
      <c r="A41" s="418"/>
      <c r="C41" s="47"/>
      <c r="D41" s="426" t="s">
        <v>348</v>
      </c>
      <c r="E41" s="411" t="s">
        <v>325</v>
      </c>
      <c r="F41" s="429"/>
      <c r="G41" s="419"/>
      <c r="H41" s="423"/>
      <c r="I41" s="420"/>
    </row>
    <row r="42" spans="1:11" ht="15.75" x14ac:dyDescent="0.25">
      <c r="A42" s="418"/>
      <c r="C42" s="47"/>
      <c r="D42" s="425"/>
      <c r="E42" s="425"/>
      <c r="F42" s="419"/>
      <c r="G42" s="419"/>
      <c r="H42" s="412"/>
      <c r="I42" s="420"/>
    </row>
    <row r="43" spans="1:11" ht="15.75" x14ac:dyDescent="0.25">
      <c r="A43" s="418"/>
      <c r="C43" s="47"/>
      <c r="D43" s="425"/>
      <c r="E43" s="425"/>
      <c r="F43" s="419"/>
      <c r="G43" s="419"/>
      <c r="H43" s="423"/>
      <c r="I43" s="420"/>
    </row>
    <row r="44" spans="1:11" ht="16.5" thickBot="1" x14ac:dyDescent="0.3">
      <c r="A44" s="418"/>
      <c r="C44" s="47"/>
      <c r="D44" s="425" t="s">
        <v>349</v>
      </c>
      <c r="E44" s="425"/>
      <c r="F44" s="419"/>
      <c r="G44" s="419"/>
      <c r="H44" s="424">
        <f>TRUNC(SUM(H37:H42))</f>
        <v>-1211185906</v>
      </c>
      <c r="I44" s="420"/>
    </row>
    <row r="45" spans="1:11" ht="17.25" thickTop="1" thickBot="1" x14ac:dyDescent="0.3">
      <c r="A45" s="430"/>
      <c r="B45" s="431"/>
      <c r="C45" s="432"/>
      <c r="D45" s="433"/>
      <c r="E45" s="433"/>
      <c r="F45" s="434"/>
      <c r="G45" s="435"/>
      <c r="H45" s="436"/>
      <c r="I45" s="437"/>
    </row>
    <row r="46" spans="1:11" x14ac:dyDescent="0.25">
      <c r="F46" s="438"/>
      <c r="G46" s="439"/>
      <c r="H46" s="438"/>
    </row>
    <row r="47" spans="1:11" x14ac:dyDescent="0.25">
      <c r="F47" s="783" t="s">
        <v>421</v>
      </c>
      <c r="G47" s="769"/>
      <c r="H47" s="769"/>
      <c r="I47" s="769"/>
    </row>
    <row r="48" spans="1:11" x14ac:dyDescent="0.25">
      <c r="F48" s="765" t="str">
        <f>[2]NERACA!K34</f>
        <v>CV. ARTO MORO</v>
      </c>
      <c r="G48" s="766"/>
      <c r="H48" s="766"/>
      <c r="I48" s="766"/>
    </row>
    <row r="49" spans="6:9" x14ac:dyDescent="0.25">
      <c r="F49" s="440"/>
      <c r="G49" s="441"/>
      <c r="H49" s="440"/>
      <c r="I49" s="218"/>
    </row>
    <row r="50" spans="6:9" x14ac:dyDescent="0.25">
      <c r="F50" s="440"/>
      <c r="G50" s="441"/>
      <c r="H50" s="440"/>
      <c r="I50" s="218"/>
    </row>
    <row r="51" spans="6:9" x14ac:dyDescent="0.25">
      <c r="F51" s="440"/>
      <c r="G51" s="441"/>
      <c r="H51" s="440"/>
      <c r="I51" s="218"/>
    </row>
    <row r="52" spans="6:9" x14ac:dyDescent="0.25">
      <c r="F52" s="440"/>
      <c r="G52" s="441"/>
      <c r="H52" s="440"/>
      <c r="I52" s="218"/>
    </row>
    <row r="53" spans="6:9" x14ac:dyDescent="0.25">
      <c r="F53" s="440"/>
      <c r="G53" s="441"/>
      <c r="H53" s="440"/>
      <c r="I53" s="218"/>
    </row>
    <row r="54" spans="6:9" x14ac:dyDescent="0.25">
      <c r="F54" s="767" t="str">
        <f>[2]NERACA!K39</f>
        <v>SUDIARTO</v>
      </c>
      <c r="G54" s="768"/>
      <c r="H54" s="768"/>
      <c r="I54" s="768"/>
    </row>
    <row r="55" spans="6:9" x14ac:dyDescent="0.25">
      <c r="F55" s="769" t="str">
        <f>[2]NERACA!K40</f>
        <v>DIREKTUR</v>
      </c>
      <c r="G55" s="769"/>
      <c r="H55" s="769"/>
      <c r="I55" s="769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A4:I4"/>
    <mergeCell ref="A3:I3"/>
    <mergeCell ref="A2:I2"/>
    <mergeCell ref="A1:I1"/>
    <mergeCell ref="F47:I47"/>
    <mergeCell ref="F48:I48"/>
    <mergeCell ref="F54:I54"/>
    <mergeCell ref="F55:I55"/>
    <mergeCell ref="D16:E16"/>
    <mergeCell ref="D37:E3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9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442"/>
      <c r="B1" s="443"/>
      <c r="C1" s="442"/>
      <c r="D1" s="442"/>
      <c r="E1" s="442"/>
      <c r="F1" s="444"/>
      <c r="G1" s="408"/>
      <c r="H1" s="408"/>
      <c r="I1" s="408"/>
      <c r="J1" s="408"/>
      <c r="K1" s="408"/>
      <c r="L1" s="408"/>
      <c r="M1" s="444"/>
      <c r="N1" s="442"/>
    </row>
    <row r="2" spans="1:22" ht="18" x14ac:dyDescent="0.25">
      <c r="A2" s="789" t="s">
        <v>294</v>
      </c>
      <c r="B2" s="789"/>
      <c r="C2" s="789"/>
      <c r="D2" s="789"/>
      <c r="E2" s="789"/>
      <c r="F2" s="789"/>
      <c r="G2" s="789"/>
      <c r="H2" s="789"/>
      <c r="I2" s="789"/>
      <c r="J2" s="789"/>
      <c r="K2" s="789"/>
      <c r="L2" s="789"/>
      <c r="M2" s="789"/>
      <c r="N2" s="442"/>
    </row>
    <row r="3" spans="1:22" ht="15.75" x14ac:dyDescent="0.25">
      <c r="A3" s="790" t="s">
        <v>351</v>
      </c>
      <c r="B3" s="790"/>
      <c r="C3" s="790"/>
      <c r="D3" s="790"/>
      <c r="E3" s="790"/>
      <c r="F3" s="790"/>
      <c r="G3" s="790"/>
      <c r="H3" s="790"/>
      <c r="I3" s="790"/>
      <c r="J3" s="790"/>
      <c r="K3" s="790"/>
      <c r="L3" s="790"/>
      <c r="M3" s="790"/>
      <c r="N3" s="442"/>
    </row>
    <row r="4" spans="1:22" x14ac:dyDescent="0.25">
      <c r="A4" s="791" t="s">
        <v>352</v>
      </c>
      <c r="B4" s="791"/>
      <c r="C4" s="791"/>
      <c r="D4" s="791"/>
      <c r="E4" s="791"/>
      <c r="F4" s="791"/>
      <c r="G4" s="791"/>
      <c r="H4" s="791"/>
      <c r="I4" s="791"/>
      <c r="J4" s="791"/>
      <c r="K4" s="791"/>
      <c r="L4" s="791"/>
      <c r="M4" s="791"/>
      <c r="N4" s="442"/>
    </row>
    <row r="5" spans="1:22" x14ac:dyDescent="0.25">
      <c r="A5" s="791" t="s">
        <v>420</v>
      </c>
      <c r="B5" s="791"/>
      <c r="C5" s="791"/>
      <c r="D5" s="791"/>
      <c r="E5" s="791"/>
      <c r="F5" s="791"/>
      <c r="G5" s="791"/>
      <c r="H5" s="791"/>
      <c r="I5" s="791"/>
      <c r="J5" s="791"/>
      <c r="K5" s="791"/>
      <c r="L5" s="791"/>
      <c r="M5" s="791"/>
      <c r="N5" s="442"/>
    </row>
    <row r="6" spans="1:22" x14ac:dyDescent="0.25">
      <c r="A6" s="791" t="s">
        <v>353</v>
      </c>
      <c r="B6" s="791"/>
      <c r="C6" s="791"/>
      <c r="D6" s="791"/>
      <c r="E6" s="791"/>
      <c r="F6" s="791"/>
      <c r="G6" s="791"/>
      <c r="H6" s="791"/>
      <c r="I6" s="791"/>
      <c r="J6" s="791"/>
      <c r="K6" s="791"/>
      <c r="L6" s="791"/>
      <c r="M6" s="791"/>
      <c r="N6" s="442"/>
    </row>
    <row r="7" spans="1:22" x14ac:dyDescent="0.25">
      <c r="A7" s="442"/>
      <c r="B7" s="445"/>
      <c r="C7" s="445"/>
      <c r="D7" s="445"/>
      <c r="E7" s="445"/>
      <c r="F7" s="446"/>
      <c r="G7" s="447"/>
      <c r="H7" s="447"/>
      <c r="I7" s="447"/>
      <c r="J7" s="447"/>
      <c r="K7" s="447"/>
      <c r="L7" s="447"/>
      <c r="M7" s="446"/>
      <c r="N7" s="442"/>
    </row>
    <row r="8" spans="1:22" ht="15.75" thickBot="1" x14ac:dyDescent="0.3">
      <c r="A8" s="442"/>
      <c r="B8" s="443"/>
      <c r="C8" s="442"/>
      <c r="D8" s="442"/>
      <c r="E8" s="442"/>
      <c r="F8" s="444"/>
      <c r="G8" s="408"/>
      <c r="H8" s="408"/>
      <c r="I8" s="408"/>
      <c r="J8" s="408"/>
      <c r="K8" s="408"/>
      <c r="L8" s="408"/>
      <c r="M8" s="444"/>
      <c r="N8" s="442"/>
    </row>
    <row r="9" spans="1:22" x14ac:dyDescent="0.25">
      <c r="A9" s="448"/>
      <c r="B9" s="449"/>
      <c r="C9" s="448"/>
      <c r="D9" s="448"/>
      <c r="E9" s="448"/>
      <c r="F9" s="450"/>
      <c r="G9" s="415"/>
      <c r="H9" s="451"/>
      <c r="I9" s="415"/>
      <c r="J9" s="415"/>
      <c r="K9" s="415"/>
      <c r="L9" s="415"/>
      <c r="M9" s="450"/>
      <c r="N9" s="448"/>
      <c r="P9" s="784" t="s">
        <v>354</v>
      </c>
      <c r="Q9" s="785"/>
      <c r="R9" s="785"/>
      <c r="S9" s="785"/>
      <c r="T9" s="785"/>
      <c r="U9" s="785"/>
      <c r="V9" s="786"/>
    </row>
    <row r="10" spans="1:22" x14ac:dyDescent="0.25">
      <c r="A10" s="442"/>
      <c r="B10" s="443" t="s">
        <v>355</v>
      </c>
      <c r="C10" s="442"/>
      <c r="D10" s="442"/>
      <c r="E10" s="442"/>
      <c r="F10" s="444"/>
      <c r="G10" s="408"/>
      <c r="H10" s="452"/>
      <c r="I10" s="419" t="s">
        <v>356</v>
      </c>
      <c r="J10" s="408"/>
      <c r="K10" s="408"/>
      <c r="L10" s="408"/>
      <c r="M10" s="444"/>
      <c r="N10" s="442"/>
      <c r="P10" s="453"/>
      <c r="Q10" s="454"/>
      <c r="R10" s="454"/>
      <c r="S10" s="454"/>
      <c r="T10" s="454"/>
      <c r="U10" s="454"/>
      <c r="V10" s="455"/>
    </row>
    <row r="11" spans="1:22" x14ac:dyDescent="0.25">
      <c r="A11" s="442"/>
      <c r="B11" s="443"/>
      <c r="C11" s="442" t="s">
        <v>357</v>
      </c>
      <c r="D11" s="442"/>
      <c r="E11" s="456" t="s">
        <v>325</v>
      </c>
      <c r="F11" s="457"/>
      <c r="G11" s="458"/>
      <c r="H11" s="459"/>
      <c r="I11" s="442"/>
      <c r="J11" s="442" t="s">
        <v>358</v>
      </c>
      <c r="K11" s="382"/>
      <c r="L11" s="442" t="s">
        <v>325</v>
      </c>
      <c r="M11" s="460"/>
      <c r="N11" s="442"/>
      <c r="P11" s="453">
        <v>1</v>
      </c>
      <c r="Q11" s="454" t="s">
        <v>359</v>
      </c>
      <c r="R11" s="454"/>
      <c r="S11" s="454"/>
      <c r="T11" s="454"/>
      <c r="U11" s="454"/>
      <c r="V11" s="455"/>
    </row>
    <row r="12" spans="1:22" x14ac:dyDescent="0.25">
      <c r="A12" s="442"/>
      <c r="B12" s="443"/>
      <c r="C12" s="442" t="s">
        <v>360</v>
      </c>
      <c r="D12" s="442"/>
      <c r="E12" s="456" t="s">
        <v>325</v>
      </c>
      <c r="F12" s="458">
        <f>-LR!F13</f>
        <v>0</v>
      </c>
      <c r="G12" s="382"/>
      <c r="H12" s="459"/>
      <c r="I12" s="442"/>
      <c r="J12" s="442" t="s">
        <v>361</v>
      </c>
      <c r="K12" s="442"/>
      <c r="L12" s="442" t="s">
        <v>325</v>
      </c>
      <c r="M12" s="460"/>
      <c r="N12" s="442"/>
      <c r="P12" s="453">
        <v>2</v>
      </c>
      <c r="Q12" s="454" t="s">
        <v>362</v>
      </c>
      <c r="R12" s="454"/>
      <c r="S12" s="454"/>
      <c r="T12" s="454"/>
      <c r="U12" s="454"/>
      <c r="V12" s="455"/>
    </row>
    <row r="13" spans="1:22" x14ac:dyDescent="0.25">
      <c r="A13" s="442"/>
      <c r="B13" s="443"/>
      <c r="C13" s="442" t="s">
        <v>363</v>
      </c>
      <c r="D13" s="442"/>
      <c r="E13" s="456" t="s">
        <v>325</v>
      </c>
      <c r="F13" s="460"/>
      <c r="G13" s="458"/>
      <c r="H13" s="459"/>
      <c r="I13" s="442"/>
      <c r="J13" s="442"/>
      <c r="K13" s="442"/>
      <c r="L13" s="442"/>
      <c r="M13" s="442"/>
      <c r="N13" s="442"/>
      <c r="P13" s="453">
        <v>3</v>
      </c>
      <c r="Q13" s="454" t="s">
        <v>364</v>
      </c>
      <c r="R13" s="454"/>
      <c r="S13" s="454"/>
      <c r="T13" s="454"/>
      <c r="U13" s="454"/>
      <c r="V13" s="455"/>
    </row>
    <row r="14" spans="1:22" ht="16.5" x14ac:dyDescent="0.3">
      <c r="A14" s="442"/>
      <c r="B14" s="443"/>
      <c r="C14" s="442"/>
      <c r="D14" s="442"/>
      <c r="E14" s="456"/>
      <c r="F14" s="458"/>
      <c r="G14" s="458"/>
      <c r="H14" s="459"/>
      <c r="I14" s="442"/>
      <c r="J14" s="382"/>
      <c r="K14" s="382"/>
      <c r="L14" s="382"/>
      <c r="M14" s="461"/>
      <c r="N14" s="442"/>
      <c r="P14" s="453">
        <v>4</v>
      </c>
      <c r="Q14" s="454" t="s">
        <v>365</v>
      </c>
      <c r="R14" s="454"/>
      <c r="S14" s="454"/>
      <c r="T14" s="454"/>
      <c r="U14" s="454"/>
      <c r="V14" s="455"/>
    </row>
    <row r="15" spans="1:22" x14ac:dyDescent="0.25">
      <c r="A15" s="442"/>
      <c r="B15" s="443"/>
      <c r="C15" s="442"/>
      <c r="D15" s="442"/>
      <c r="E15" s="456"/>
      <c r="F15" s="462"/>
      <c r="G15" s="442"/>
      <c r="H15" s="459"/>
      <c r="I15" s="442"/>
      <c r="J15" s="442"/>
      <c r="K15" s="442"/>
      <c r="L15" s="442"/>
      <c r="M15" s="463"/>
      <c r="N15" s="442"/>
      <c r="P15" s="453">
        <v>5</v>
      </c>
      <c r="Q15" s="454" t="s">
        <v>366</v>
      </c>
      <c r="R15" s="454"/>
      <c r="S15" s="454"/>
      <c r="T15" s="454"/>
      <c r="U15" s="454"/>
      <c r="V15" s="455"/>
    </row>
    <row r="16" spans="1:22" ht="15.75" thickBot="1" x14ac:dyDescent="0.3">
      <c r="A16" s="442"/>
      <c r="B16" s="443" t="s">
        <v>367</v>
      </c>
      <c r="C16" s="442"/>
      <c r="D16" s="442"/>
      <c r="E16" s="464" t="s">
        <v>325</v>
      </c>
      <c r="F16" s="465">
        <f>SUM(F11:F15)</f>
        <v>0</v>
      </c>
      <c r="G16" s="443"/>
      <c r="H16" s="459"/>
      <c r="I16" s="443" t="s">
        <v>368</v>
      </c>
      <c r="J16" s="442"/>
      <c r="K16" s="442"/>
      <c r="L16" s="443" t="s">
        <v>325</v>
      </c>
      <c r="M16" s="443">
        <f>SUM(M10:M15)</f>
        <v>0</v>
      </c>
      <c r="N16" s="442"/>
      <c r="P16" s="466"/>
      <c r="Q16" s="467"/>
      <c r="R16" s="467"/>
      <c r="S16" s="467"/>
      <c r="T16" s="467"/>
      <c r="U16" s="467"/>
      <c r="V16" s="468"/>
    </row>
    <row r="17" spans="1:22" x14ac:dyDescent="0.25">
      <c r="A17" s="442"/>
      <c r="B17" s="443"/>
      <c r="C17" s="442"/>
      <c r="D17" s="442"/>
      <c r="E17" s="456"/>
      <c r="F17" s="465"/>
      <c r="G17" s="443"/>
      <c r="H17" s="459"/>
      <c r="I17" s="443"/>
      <c r="J17" s="442"/>
      <c r="K17" s="442"/>
      <c r="L17" s="442"/>
      <c r="M17" s="442"/>
      <c r="N17" s="442"/>
      <c r="V17" s="469"/>
    </row>
    <row r="18" spans="1:22" x14ac:dyDescent="0.25">
      <c r="A18" s="442"/>
      <c r="B18" s="443"/>
      <c r="C18" s="442"/>
      <c r="D18" s="442"/>
      <c r="E18" s="456"/>
      <c r="F18" s="465"/>
      <c r="G18" s="443"/>
      <c r="H18" s="459"/>
      <c r="I18" s="443"/>
      <c r="J18" s="442"/>
      <c r="K18" s="442"/>
      <c r="L18" s="442"/>
      <c r="M18" s="442"/>
      <c r="N18" s="442"/>
    </row>
    <row r="19" spans="1:22" x14ac:dyDescent="0.25">
      <c r="A19" s="442"/>
      <c r="B19" s="443"/>
      <c r="C19" s="442"/>
      <c r="D19" s="442"/>
      <c r="E19" s="456"/>
      <c r="F19" s="465"/>
      <c r="G19" s="443"/>
      <c r="H19" s="459"/>
      <c r="I19" s="443"/>
      <c r="J19" s="442"/>
      <c r="K19" s="442"/>
      <c r="L19" s="442"/>
      <c r="M19" s="442"/>
      <c r="N19" s="442"/>
    </row>
    <row r="20" spans="1:22" x14ac:dyDescent="0.25">
      <c r="A20" s="442"/>
      <c r="B20" s="443"/>
      <c r="C20" s="442"/>
      <c r="D20" s="442"/>
      <c r="E20" s="456"/>
      <c r="F20" s="458"/>
      <c r="G20" s="442"/>
      <c r="H20" s="459"/>
      <c r="I20" s="442"/>
      <c r="J20" s="442"/>
      <c r="K20" s="442"/>
      <c r="L20" s="442"/>
      <c r="M20" s="442"/>
      <c r="N20" s="442"/>
    </row>
    <row r="21" spans="1:22" x14ac:dyDescent="0.25">
      <c r="A21" s="442"/>
      <c r="B21" s="443" t="s">
        <v>369</v>
      </c>
      <c r="C21" s="442"/>
      <c r="D21" s="442"/>
      <c r="E21" s="456"/>
      <c r="F21" s="458"/>
      <c r="G21" s="442"/>
      <c r="H21" s="459"/>
      <c r="I21" s="443" t="s">
        <v>370</v>
      </c>
      <c r="J21" s="442"/>
      <c r="K21" s="442"/>
      <c r="L21" s="442"/>
      <c r="M21" s="442"/>
      <c r="N21" s="442"/>
    </row>
    <row r="22" spans="1:22" x14ac:dyDescent="0.25">
      <c r="A22" s="442"/>
      <c r="B22" s="443"/>
      <c r="C22" s="442"/>
      <c r="E22" s="456"/>
      <c r="F22" s="470"/>
      <c r="G22" s="442"/>
      <c r="H22" s="459"/>
      <c r="I22" s="442"/>
      <c r="J22" s="442" t="s">
        <v>371</v>
      </c>
      <c r="K22" s="442"/>
      <c r="L22" s="442" t="s">
        <v>325</v>
      </c>
      <c r="M22" s="442">
        <v>500000000</v>
      </c>
      <c r="N22" s="442"/>
    </row>
    <row r="23" spans="1:22" x14ac:dyDescent="0.25">
      <c r="A23" s="442"/>
      <c r="B23" s="443"/>
      <c r="C23" s="442" t="s">
        <v>372</v>
      </c>
      <c r="E23" s="456" t="s">
        <v>325</v>
      </c>
      <c r="F23" s="470">
        <v>288950000</v>
      </c>
      <c r="G23" s="442"/>
      <c r="H23" s="459"/>
      <c r="I23" s="442"/>
      <c r="J23" s="442" t="s">
        <v>373</v>
      </c>
      <c r="K23" s="442"/>
      <c r="L23" s="442" t="s">
        <v>325</v>
      </c>
      <c r="M23" s="442">
        <v>290018243</v>
      </c>
      <c r="N23" s="442"/>
    </row>
    <row r="24" spans="1:22" x14ac:dyDescent="0.25">
      <c r="A24" s="442"/>
      <c r="B24" s="443"/>
      <c r="C24" s="442" t="s">
        <v>374</v>
      </c>
      <c r="D24" s="442"/>
      <c r="E24" s="471" t="s">
        <v>325</v>
      </c>
      <c r="F24" s="472">
        <f>SUM(F22:F23)</f>
        <v>288950000</v>
      </c>
      <c r="G24" s="442"/>
      <c r="H24" s="459"/>
      <c r="I24" s="442"/>
      <c r="J24" s="442" t="s">
        <v>375</v>
      </c>
      <c r="K24" s="442"/>
      <c r="L24" s="442" t="s">
        <v>325</v>
      </c>
      <c r="M24" s="442">
        <f>LR!H44</f>
        <v>-1211185906</v>
      </c>
      <c r="N24" s="442"/>
    </row>
    <row r="25" spans="1:22" x14ac:dyDescent="0.25">
      <c r="A25" s="442"/>
      <c r="B25" s="443"/>
      <c r="C25" s="442" t="s">
        <v>376</v>
      </c>
      <c r="D25" s="442"/>
      <c r="E25" s="456" t="s">
        <v>325</v>
      </c>
      <c r="F25" s="470">
        <v>-155522914</v>
      </c>
      <c r="G25" s="442"/>
      <c r="H25" s="459"/>
      <c r="I25" s="442"/>
      <c r="J25" s="442" t="s">
        <v>377</v>
      </c>
      <c r="K25" s="442"/>
      <c r="L25" s="442" t="s">
        <v>325</v>
      </c>
      <c r="M25" s="460">
        <v>0</v>
      </c>
      <c r="N25" s="442"/>
    </row>
    <row r="26" spans="1:22" x14ac:dyDescent="0.25">
      <c r="A26" s="442"/>
      <c r="B26" s="443"/>
      <c r="C26" s="442"/>
      <c r="D26" s="442"/>
      <c r="E26" s="456"/>
      <c r="F26" s="463"/>
      <c r="G26" s="442"/>
      <c r="H26" s="459"/>
      <c r="I26" s="442"/>
      <c r="J26" s="442"/>
      <c r="K26" s="442"/>
      <c r="L26" s="442"/>
      <c r="M26" s="463"/>
      <c r="N26" s="442"/>
    </row>
    <row r="27" spans="1:22" x14ac:dyDescent="0.25">
      <c r="A27" s="442"/>
      <c r="B27" s="442"/>
      <c r="C27" s="443" t="s">
        <v>378</v>
      </c>
      <c r="D27" s="442"/>
      <c r="E27" s="464" t="s">
        <v>325</v>
      </c>
      <c r="F27" s="443">
        <f>SUM(F24:F25)</f>
        <v>133427086</v>
      </c>
      <c r="G27" s="443"/>
      <c r="H27" s="459"/>
      <c r="I27" s="443" t="s">
        <v>379</v>
      </c>
      <c r="J27" s="442"/>
      <c r="K27" s="442"/>
      <c r="L27" s="443" t="s">
        <v>325</v>
      </c>
      <c r="M27" s="443">
        <f>SUM(M22:M25)</f>
        <v>-421167663</v>
      </c>
      <c r="N27" s="442"/>
    </row>
    <row r="28" spans="1:22" x14ac:dyDescent="0.25">
      <c r="A28" s="442"/>
      <c r="B28" s="443"/>
      <c r="C28" s="442"/>
      <c r="D28" s="442"/>
      <c r="E28" s="456"/>
      <c r="F28" s="442"/>
      <c r="G28" s="442"/>
      <c r="H28" s="459"/>
      <c r="I28" s="442"/>
      <c r="J28" s="442"/>
      <c r="K28" s="442"/>
      <c r="L28" s="442"/>
      <c r="M28" s="442"/>
      <c r="N28" s="442"/>
    </row>
    <row r="29" spans="1:22" ht="15.75" thickBot="1" x14ac:dyDescent="0.3">
      <c r="A29" s="443"/>
      <c r="B29" s="443" t="s">
        <v>380</v>
      </c>
      <c r="C29" s="443"/>
      <c r="D29" s="443"/>
      <c r="E29" s="473" t="s">
        <v>325</v>
      </c>
      <c r="F29" s="474">
        <f>SUM(F16,F27)</f>
        <v>133427086</v>
      </c>
      <c r="G29" s="443"/>
      <c r="H29" s="475"/>
      <c r="I29" s="443" t="s">
        <v>381</v>
      </c>
      <c r="J29" s="443"/>
      <c r="K29" s="443"/>
      <c r="L29" s="474" t="s">
        <v>325</v>
      </c>
      <c r="M29" s="474">
        <f>M16+M27+M19</f>
        <v>-421167663</v>
      </c>
      <c r="N29" s="443"/>
    </row>
    <row r="30" spans="1:22" ht="15.75" thickTop="1" x14ac:dyDescent="0.25">
      <c r="A30" s="442"/>
      <c r="B30" s="443"/>
      <c r="C30" s="442"/>
      <c r="D30" s="442"/>
      <c r="E30" s="442"/>
      <c r="F30" s="444"/>
      <c r="G30" s="408"/>
      <c r="H30" s="452"/>
      <c r="I30" s="408"/>
      <c r="J30" s="408"/>
      <c r="K30" s="408"/>
      <c r="L30" s="408"/>
      <c r="M30" s="444"/>
      <c r="N30" s="442"/>
    </row>
    <row r="31" spans="1:22" x14ac:dyDescent="0.25">
      <c r="A31" s="463"/>
      <c r="B31" s="476"/>
      <c r="C31" s="463"/>
      <c r="D31" s="463"/>
      <c r="E31" s="463"/>
      <c r="F31" s="477"/>
      <c r="G31" s="422"/>
      <c r="H31" s="478"/>
      <c r="I31" s="422"/>
      <c r="J31" s="422"/>
      <c r="K31" s="479"/>
      <c r="L31" s="479"/>
      <c r="M31" s="480"/>
      <c r="N31" s="463"/>
    </row>
    <row r="32" spans="1:22" x14ac:dyDescent="0.25">
      <c r="A32" s="442"/>
      <c r="B32" s="443"/>
      <c r="C32" s="442"/>
      <c r="D32" s="442"/>
      <c r="E32" s="442"/>
      <c r="F32" s="444"/>
      <c r="G32" s="408"/>
      <c r="H32" s="408"/>
      <c r="I32" s="408"/>
      <c r="J32" s="408"/>
      <c r="K32" s="408"/>
      <c r="L32" s="408"/>
      <c r="M32" s="444"/>
      <c r="N32" s="442"/>
    </row>
    <row r="33" spans="1:14" x14ac:dyDescent="0.25">
      <c r="A33" s="442"/>
      <c r="B33" s="443"/>
      <c r="C33" s="442"/>
      <c r="D33" s="442"/>
      <c r="E33" s="442"/>
      <c r="F33" s="444"/>
      <c r="G33" s="408"/>
      <c r="H33" s="408"/>
      <c r="I33" s="408"/>
      <c r="J33" s="408"/>
      <c r="K33" s="787" t="s">
        <v>421</v>
      </c>
      <c r="L33" s="787"/>
      <c r="M33" s="787"/>
      <c r="N33" s="442"/>
    </row>
    <row r="34" spans="1:14" x14ac:dyDescent="0.25">
      <c r="A34" s="442"/>
      <c r="B34" s="443"/>
      <c r="C34" s="442"/>
      <c r="D34" s="442"/>
      <c r="E34" s="442"/>
      <c r="F34" s="444"/>
      <c r="G34" s="408"/>
      <c r="H34" s="408"/>
      <c r="I34" s="408"/>
      <c r="J34" s="408"/>
      <c r="K34" s="788" t="str">
        <f>A2</f>
        <v>CV. ARTO MORO</v>
      </c>
      <c r="L34" s="788"/>
      <c r="M34" s="788"/>
      <c r="N34" s="442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207</v>
      </c>
    </row>
    <row r="2" spans="1:7" x14ac:dyDescent="0.2">
      <c r="A2" s="41" t="s">
        <v>169</v>
      </c>
    </row>
    <row r="3" spans="1:7" x14ac:dyDescent="0.2">
      <c r="A3" s="41" t="s">
        <v>418</v>
      </c>
    </row>
    <row r="5" spans="1:7" s="172" customFormat="1" ht="15.75" x14ac:dyDescent="0.25">
      <c r="A5" s="216" t="s">
        <v>32</v>
      </c>
      <c r="B5" s="216" t="s">
        <v>173</v>
      </c>
      <c r="C5" s="216" t="s">
        <v>175</v>
      </c>
      <c r="D5" s="216" t="s">
        <v>168</v>
      </c>
      <c r="E5" s="216" t="s">
        <v>96</v>
      </c>
      <c r="F5" s="217" t="s">
        <v>38</v>
      </c>
    </row>
    <row r="6" spans="1:7" x14ac:dyDescent="0.2">
      <c r="A6" s="110">
        <v>1</v>
      </c>
      <c r="B6" s="110"/>
      <c r="C6" s="110"/>
      <c r="D6" s="396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96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691" t="s">
        <v>231</v>
      </c>
      <c r="B16" s="692"/>
      <c r="C16" s="692"/>
      <c r="D16" s="692"/>
      <c r="E16" s="693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691" t="s">
        <v>232</v>
      </c>
      <c r="B27" s="692"/>
      <c r="C27" s="692"/>
      <c r="D27" s="692"/>
      <c r="E27" s="693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691" t="s">
        <v>284</v>
      </c>
      <c r="B38" s="692"/>
      <c r="C38" s="692"/>
      <c r="D38" s="692"/>
      <c r="E38" s="693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691" t="s">
        <v>285</v>
      </c>
      <c r="B49" s="692"/>
      <c r="C49" s="692"/>
      <c r="D49" s="692"/>
      <c r="E49" s="693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691" t="s">
        <v>286</v>
      </c>
      <c r="B60" s="692"/>
      <c r="C60" s="692"/>
      <c r="D60" s="692"/>
      <c r="E60" s="693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691" t="s">
        <v>287</v>
      </c>
      <c r="B71" s="692"/>
      <c r="C71" s="692"/>
      <c r="D71" s="692"/>
      <c r="E71" s="693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691" t="s">
        <v>288</v>
      </c>
      <c r="B82" s="692"/>
      <c r="C82" s="692"/>
      <c r="D82" s="692"/>
      <c r="E82" s="693"/>
      <c r="F82" s="114"/>
    </row>
    <row r="83" spans="1:7" ht="15" thickTop="1" x14ac:dyDescent="0.2">
      <c r="A83" s="110">
        <v>1</v>
      </c>
      <c r="B83" s="110"/>
      <c r="C83" s="110"/>
      <c r="D83" s="396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96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691" t="s">
        <v>289</v>
      </c>
      <c r="B93" s="692"/>
      <c r="C93" s="692"/>
      <c r="D93" s="692"/>
      <c r="E93" s="693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691" t="s">
        <v>290</v>
      </c>
      <c r="B104" s="692"/>
      <c r="C104" s="692"/>
      <c r="D104" s="692"/>
      <c r="E104" s="693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691" t="s">
        <v>291</v>
      </c>
      <c r="B115" s="692"/>
      <c r="C115" s="692"/>
      <c r="D115" s="692"/>
      <c r="E115" s="693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691" t="s">
        <v>214</v>
      </c>
      <c r="B126" s="692"/>
      <c r="C126" s="692"/>
      <c r="D126" s="692"/>
      <c r="E126" s="693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691" t="s">
        <v>215</v>
      </c>
      <c r="B137" s="692"/>
      <c r="C137" s="692"/>
      <c r="D137" s="692"/>
      <c r="E137" s="693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16:E16"/>
    <mergeCell ref="A82:E82"/>
    <mergeCell ref="A27:E27"/>
    <mergeCell ref="A38:E38"/>
    <mergeCell ref="A49:E49"/>
    <mergeCell ref="A60:E60"/>
    <mergeCell ref="A71:E71"/>
    <mergeCell ref="A93:E93"/>
    <mergeCell ref="A104:E104"/>
    <mergeCell ref="A115:E115"/>
    <mergeCell ref="A126:E126"/>
    <mergeCell ref="A137:E137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8" bestFit="1" customWidth="1"/>
    <col min="2" max="2" width="9.85546875" style="226" customWidth="1"/>
    <col min="3" max="3" width="31.7109375" style="218" customWidth="1"/>
    <col min="4" max="4" width="13.7109375" style="227" customWidth="1"/>
    <col min="5" max="5" width="17.85546875" style="227" customWidth="1"/>
    <col min="6" max="6" width="18.7109375" style="229" customWidth="1"/>
    <col min="7" max="7" width="15.5703125" style="218" bestFit="1" customWidth="1"/>
    <col min="8" max="8" width="14" style="218" bestFit="1" customWidth="1"/>
    <col min="9" max="16384" width="9.140625" style="218"/>
  </cols>
  <sheetData>
    <row r="1" spans="1:6" ht="20.25" x14ac:dyDescent="0.2">
      <c r="B1" s="694" t="s">
        <v>207</v>
      </c>
      <c r="C1" s="694"/>
      <c r="D1" s="694"/>
      <c r="E1" s="694"/>
      <c r="F1" s="694"/>
    </row>
    <row r="2" spans="1:6" ht="18" x14ac:dyDescent="0.2">
      <c r="B2" s="695" t="s">
        <v>171</v>
      </c>
      <c r="C2" s="695"/>
      <c r="D2" s="695"/>
      <c r="E2" s="695"/>
      <c r="F2" s="695"/>
    </row>
    <row r="3" spans="1:6" ht="16.5" thickBot="1" x14ac:dyDescent="0.25">
      <c r="B3" s="696" t="s">
        <v>418</v>
      </c>
      <c r="C3" s="696"/>
      <c r="D3" s="696"/>
      <c r="E3" s="696"/>
      <c r="F3" s="696"/>
    </row>
    <row r="4" spans="1:6" ht="32.25" thickTop="1" x14ac:dyDescent="0.2">
      <c r="A4" s="242" t="s">
        <v>178</v>
      </c>
      <c r="B4" s="240" t="s">
        <v>195</v>
      </c>
      <c r="C4" s="241" t="s">
        <v>177</v>
      </c>
      <c r="D4" s="241" t="s">
        <v>175</v>
      </c>
      <c r="E4" s="241" t="s">
        <v>170</v>
      </c>
      <c r="F4" s="243" t="s">
        <v>38</v>
      </c>
    </row>
    <row r="5" spans="1:6" ht="14.25" x14ac:dyDescent="0.2">
      <c r="A5" s="237" t="s">
        <v>98</v>
      </c>
      <c r="C5" s="232"/>
      <c r="D5" s="224"/>
      <c r="E5" s="224"/>
      <c r="F5" s="233"/>
    </row>
    <row r="6" spans="1:6" x14ac:dyDescent="0.2">
      <c r="A6" s="246"/>
      <c r="B6" s="221"/>
      <c r="C6" s="219"/>
      <c r="D6" s="228"/>
      <c r="E6" s="228"/>
      <c r="F6" s="230"/>
    </row>
    <row r="7" spans="1:6" x14ac:dyDescent="0.2">
      <c r="A7" s="246"/>
      <c r="B7" s="221"/>
      <c r="C7" s="219"/>
      <c r="D7" s="228"/>
      <c r="E7" s="228"/>
      <c r="F7" s="230"/>
    </row>
    <row r="8" spans="1:6" x14ac:dyDescent="0.2">
      <c r="A8" s="246"/>
      <c r="B8" s="221"/>
      <c r="C8" s="219"/>
      <c r="D8" s="228"/>
      <c r="E8" s="228"/>
      <c r="F8" s="230"/>
    </row>
    <row r="9" spans="1:6" x14ac:dyDescent="0.2">
      <c r="A9" s="246"/>
      <c r="B9" s="221"/>
      <c r="C9" s="219"/>
      <c r="D9" s="228"/>
      <c r="E9" s="238"/>
      <c r="F9" s="230"/>
    </row>
    <row r="10" spans="1:6" x14ac:dyDescent="0.2">
      <c r="A10" s="246"/>
      <c r="B10" s="221"/>
      <c r="C10" s="219"/>
      <c r="D10" s="228"/>
      <c r="E10" s="228"/>
      <c r="F10" s="230"/>
    </row>
    <row r="11" spans="1:6" x14ac:dyDescent="0.2">
      <c r="A11" s="246"/>
      <c r="B11" s="221"/>
      <c r="C11" s="223"/>
      <c r="D11" s="228"/>
      <c r="E11" s="228"/>
      <c r="F11" s="230"/>
    </row>
    <row r="12" spans="1:6" x14ac:dyDescent="0.2">
      <c r="A12" s="246"/>
      <c r="B12" s="221"/>
      <c r="C12" s="223"/>
      <c r="D12" s="228"/>
      <c r="E12" s="228"/>
      <c r="F12" s="230"/>
    </row>
    <row r="13" spans="1:6" x14ac:dyDescent="0.2">
      <c r="A13" s="246"/>
      <c r="B13" s="221"/>
      <c r="C13" s="219"/>
      <c r="D13" s="228"/>
      <c r="E13" s="228"/>
      <c r="F13" s="230"/>
    </row>
    <row r="14" spans="1:6" x14ac:dyDescent="0.2">
      <c r="A14" s="246"/>
      <c r="B14" s="221"/>
      <c r="C14" s="219"/>
      <c r="D14" s="228"/>
      <c r="E14" s="228"/>
      <c r="F14" s="230"/>
    </row>
    <row r="15" spans="1:6" x14ac:dyDescent="0.2">
      <c r="A15" s="246"/>
      <c r="B15" s="221"/>
      <c r="C15" s="219"/>
      <c r="D15" s="228"/>
      <c r="E15" s="228"/>
      <c r="F15" s="230"/>
    </row>
    <row r="16" spans="1:6" x14ac:dyDescent="0.2">
      <c r="A16" s="246"/>
      <c r="B16" s="221"/>
      <c r="C16" s="219"/>
      <c r="D16" s="228"/>
      <c r="E16" s="228"/>
      <c r="F16" s="230"/>
    </row>
    <row r="17" spans="1:6" x14ac:dyDescent="0.2">
      <c r="A17" s="246"/>
      <c r="B17" s="221"/>
      <c r="C17" s="219"/>
      <c r="D17" s="228"/>
      <c r="E17" s="228"/>
      <c r="F17" s="230"/>
    </row>
    <row r="18" spans="1:6" x14ac:dyDescent="0.2">
      <c r="A18" s="246"/>
      <c r="B18" s="221"/>
      <c r="C18" s="219"/>
      <c r="D18" s="228"/>
      <c r="E18" s="228"/>
      <c r="F18" s="230"/>
    </row>
    <row r="19" spans="1:6" x14ac:dyDescent="0.2">
      <c r="A19" s="246"/>
      <c r="B19" s="221"/>
      <c r="C19" s="219"/>
      <c r="D19" s="228"/>
      <c r="E19" s="228"/>
      <c r="F19" s="230"/>
    </row>
    <row r="20" spans="1:6" x14ac:dyDescent="0.2">
      <c r="A20" s="246"/>
      <c r="B20" s="221"/>
      <c r="C20" s="219"/>
      <c r="D20" s="228"/>
      <c r="E20" s="228"/>
      <c r="F20" s="230"/>
    </row>
    <row r="21" spans="1:6" x14ac:dyDescent="0.2">
      <c r="A21" s="246"/>
      <c r="B21" s="221"/>
      <c r="C21" s="219"/>
      <c r="D21" s="228"/>
      <c r="E21" s="228"/>
      <c r="F21" s="230"/>
    </row>
    <row r="22" spans="1:6" x14ac:dyDescent="0.2">
      <c r="A22" s="246"/>
      <c r="B22" s="221"/>
      <c r="C22" s="219"/>
      <c r="D22" s="228"/>
      <c r="E22" s="228"/>
      <c r="F22" s="230"/>
    </row>
    <row r="23" spans="1:6" x14ac:dyDescent="0.2">
      <c r="A23" s="246"/>
      <c r="B23" s="221"/>
      <c r="C23" s="219"/>
      <c r="D23" s="228"/>
      <c r="E23" s="228"/>
      <c r="F23" s="230"/>
    </row>
    <row r="24" spans="1:6" x14ac:dyDescent="0.2">
      <c r="A24" s="246"/>
      <c r="B24" s="222"/>
      <c r="C24" s="219"/>
      <c r="D24" s="228"/>
      <c r="E24" s="238"/>
      <c r="F24" s="230"/>
    </row>
    <row r="25" spans="1:6" x14ac:dyDescent="0.2">
      <c r="A25" s="246"/>
      <c r="B25" s="222"/>
      <c r="C25" s="219"/>
      <c r="D25" s="228"/>
      <c r="E25" s="238"/>
      <c r="F25" s="230"/>
    </row>
    <row r="26" spans="1:6" x14ac:dyDescent="0.2">
      <c r="A26" s="246"/>
      <c r="B26" s="222"/>
      <c r="C26" s="219"/>
      <c r="D26" s="228"/>
      <c r="E26" s="238"/>
      <c r="F26" s="230"/>
    </row>
    <row r="27" spans="1:6" x14ac:dyDescent="0.2">
      <c r="A27" s="246"/>
      <c r="B27" s="222"/>
      <c r="C27" s="219"/>
      <c r="D27" s="228"/>
      <c r="E27" s="228"/>
      <c r="F27" s="230"/>
    </row>
    <row r="28" spans="1:6" x14ac:dyDescent="0.2">
      <c r="A28" s="246"/>
      <c r="B28" s="222"/>
      <c r="C28" s="219"/>
      <c r="D28" s="228"/>
      <c r="E28" s="228"/>
      <c r="F28" s="230"/>
    </row>
    <row r="29" spans="1:6" x14ac:dyDescent="0.2">
      <c r="A29" s="246"/>
      <c r="B29" s="222"/>
      <c r="C29" s="219"/>
      <c r="D29" s="228"/>
      <c r="E29" s="238"/>
      <c r="F29" s="230"/>
    </row>
    <row r="30" spans="1:6" x14ac:dyDescent="0.2">
      <c r="A30" s="246"/>
      <c r="B30" s="222"/>
      <c r="C30" s="219"/>
      <c r="D30" s="228"/>
      <c r="E30" s="228"/>
      <c r="F30" s="230"/>
    </row>
    <row r="31" spans="1:6" x14ac:dyDescent="0.2">
      <c r="A31" s="246"/>
      <c r="B31" s="222"/>
      <c r="C31" s="219"/>
      <c r="D31" s="228"/>
      <c r="E31" s="228"/>
      <c r="F31" s="230"/>
    </row>
    <row r="32" spans="1:6" x14ac:dyDescent="0.2">
      <c r="A32" s="246"/>
      <c r="B32" s="222"/>
      <c r="C32" s="219"/>
      <c r="D32" s="228"/>
      <c r="E32" s="228"/>
      <c r="F32" s="230"/>
    </row>
    <row r="33" spans="1:6" x14ac:dyDescent="0.2">
      <c r="A33" s="246"/>
      <c r="B33" s="222"/>
      <c r="C33" s="219"/>
      <c r="D33" s="228"/>
      <c r="E33" s="228"/>
      <c r="F33" s="230"/>
    </row>
    <row r="34" spans="1:6" x14ac:dyDescent="0.2">
      <c r="A34" s="246"/>
      <c r="B34" s="222"/>
      <c r="C34" s="219"/>
      <c r="D34" s="228"/>
      <c r="E34" s="228"/>
      <c r="F34" s="230"/>
    </row>
    <row r="35" spans="1:6" x14ac:dyDescent="0.2">
      <c r="A35" s="246"/>
      <c r="B35" s="222"/>
      <c r="C35" s="219"/>
      <c r="D35" s="228"/>
      <c r="E35" s="228"/>
      <c r="F35" s="230"/>
    </row>
    <row r="36" spans="1:6" x14ac:dyDescent="0.2">
      <c r="A36" s="246"/>
      <c r="B36" s="222"/>
      <c r="C36" s="219"/>
      <c r="D36" s="228"/>
      <c r="E36" s="228"/>
      <c r="F36" s="230"/>
    </row>
    <row r="37" spans="1:6" x14ac:dyDescent="0.2">
      <c r="A37" s="246"/>
      <c r="B37" s="222"/>
      <c r="C37" s="219"/>
      <c r="D37" s="228"/>
      <c r="E37" s="228"/>
      <c r="F37" s="230"/>
    </row>
    <row r="38" spans="1:6" x14ac:dyDescent="0.2">
      <c r="A38" s="246"/>
      <c r="B38" s="222"/>
      <c r="C38" s="219"/>
      <c r="D38" s="228"/>
      <c r="E38" s="228"/>
      <c r="F38" s="230"/>
    </row>
    <row r="39" spans="1:6" x14ac:dyDescent="0.2">
      <c r="A39" s="246"/>
      <c r="B39" s="222"/>
      <c r="C39" s="219"/>
      <c r="D39" s="228"/>
      <c r="E39" s="228"/>
      <c r="F39" s="230"/>
    </row>
    <row r="40" spans="1:6" x14ac:dyDescent="0.2">
      <c r="A40" s="246"/>
      <c r="B40" s="222"/>
      <c r="C40" s="219"/>
      <c r="D40" s="228"/>
      <c r="E40" s="228"/>
      <c r="F40" s="230"/>
    </row>
    <row r="41" spans="1:6" x14ac:dyDescent="0.2">
      <c r="A41" s="246"/>
      <c r="B41" s="222"/>
      <c r="C41" s="219"/>
      <c r="D41" s="228"/>
      <c r="E41" s="228"/>
      <c r="F41" s="230"/>
    </row>
    <row r="42" spans="1:6" x14ac:dyDescent="0.2">
      <c r="A42" s="246"/>
      <c r="B42" s="222"/>
      <c r="C42" s="219"/>
      <c r="D42" s="228"/>
      <c r="E42" s="228"/>
      <c r="F42" s="230"/>
    </row>
    <row r="43" spans="1:6" x14ac:dyDescent="0.2">
      <c r="A43" s="246"/>
      <c r="B43" s="222"/>
      <c r="C43" s="219"/>
      <c r="D43" s="228"/>
      <c r="E43" s="228"/>
      <c r="F43" s="230"/>
    </row>
    <row r="44" spans="1:6" x14ac:dyDescent="0.2">
      <c r="A44" s="246"/>
      <c r="B44" s="222"/>
      <c r="C44" s="219"/>
      <c r="D44" s="228"/>
      <c r="E44" s="228"/>
      <c r="F44" s="230"/>
    </row>
    <row r="45" spans="1:6" x14ac:dyDescent="0.2">
      <c r="A45" s="246"/>
      <c r="B45" s="222"/>
      <c r="C45" s="219"/>
      <c r="D45" s="228"/>
      <c r="E45" s="228"/>
      <c r="F45" s="230"/>
    </row>
    <row r="46" spans="1:6" x14ac:dyDescent="0.2">
      <c r="A46" s="246"/>
      <c r="B46" s="222"/>
      <c r="C46" s="219"/>
      <c r="D46" s="228"/>
      <c r="E46" s="228"/>
      <c r="F46" s="230"/>
    </row>
    <row r="47" spans="1:6" x14ac:dyDescent="0.2">
      <c r="A47" s="246"/>
      <c r="B47" s="222"/>
      <c r="C47" s="219"/>
      <c r="D47" s="228"/>
      <c r="E47" s="228"/>
      <c r="F47" s="230"/>
    </row>
    <row r="48" spans="1:6" x14ac:dyDescent="0.2">
      <c r="A48" s="246"/>
      <c r="B48" s="222"/>
      <c r="C48" s="219"/>
      <c r="D48" s="228"/>
      <c r="E48" s="228"/>
      <c r="F48" s="230"/>
    </row>
    <row r="49" spans="1:6" x14ac:dyDescent="0.2">
      <c r="A49" s="246"/>
      <c r="B49" s="222"/>
      <c r="C49" s="219"/>
      <c r="D49" s="228"/>
      <c r="E49" s="228"/>
      <c r="F49" s="230"/>
    </row>
    <row r="50" spans="1:6" x14ac:dyDescent="0.2">
      <c r="A50" s="246"/>
      <c r="B50" s="222"/>
      <c r="C50" s="219"/>
      <c r="D50" s="228"/>
      <c r="E50" s="238"/>
      <c r="F50" s="230"/>
    </row>
    <row r="51" spans="1:6" x14ac:dyDescent="0.2">
      <c r="A51" s="246"/>
      <c r="B51" s="222"/>
      <c r="C51" s="219"/>
      <c r="D51" s="228"/>
      <c r="E51" s="238"/>
      <c r="F51" s="230"/>
    </row>
    <row r="52" spans="1:6" x14ac:dyDescent="0.2">
      <c r="A52" s="246"/>
      <c r="B52" s="222"/>
      <c r="C52" s="219"/>
      <c r="D52" s="228"/>
      <c r="E52" s="238"/>
      <c r="F52" s="230"/>
    </row>
    <row r="53" spans="1:6" x14ac:dyDescent="0.2">
      <c r="A53" s="246"/>
      <c r="B53" s="222"/>
      <c r="C53" s="219"/>
      <c r="D53" s="228"/>
      <c r="E53" s="228"/>
      <c r="F53" s="230"/>
    </row>
    <row r="54" spans="1:6" x14ac:dyDescent="0.2">
      <c r="A54" s="246"/>
      <c r="B54" s="222"/>
      <c r="C54" s="219"/>
      <c r="D54" s="228"/>
      <c r="E54" s="228"/>
      <c r="F54" s="230"/>
    </row>
    <row r="55" spans="1:6" x14ac:dyDescent="0.2">
      <c r="A55" s="246"/>
      <c r="B55" s="222"/>
      <c r="C55" s="219"/>
      <c r="D55" s="228"/>
      <c r="E55" s="228"/>
      <c r="F55" s="230"/>
    </row>
    <row r="56" spans="1:6" x14ac:dyDescent="0.2">
      <c r="A56" s="246"/>
      <c r="B56" s="222"/>
      <c r="C56" s="219"/>
      <c r="D56" s="228"/>
      <c r="E56" s="228"/>
      <c r="F56" s="230"/>
    </row>
    <row r="57" spans="1:6" x14ac:dyDescent="0.2">
      <c r="A57" s="246"/>
      <c r="B57" s="222"/>
      <c r="C57" s="219"/>
      <c r="D57" s="228"/>
      <c r="E57" s="228"/>
      <c r="F57" s="230"/>
    </row>
    <row r="58" spans="1:6" x14ac:dyDescent="0.2">
      <c r="A58" s="246"/>
      <c r="B58" s="222"/>
      <c r="C58" s="219"/>
      <c r="D58" s="228"/>
      <c r="E58" s="228"/>
      <c r="F58" s="230"/>
    </row>
    <row r="59" spans="1:6" x14ac:dyDescent="0.2">
      <c r="A59" s="246"/>
      <c r="B59" s="222"/>
      <c r="C59" s="219"/>
      <c r="D59" s="228"/>
      <c r="E59" s="228"/>
      <c r="F59" s="230"/>
    </row>
    <row r="60" spans="1:6" x14ac:dyDescent="0.2">
      <c r="A60" s="246"/>
      <c r="B60" s="222"/>
      <c r="C60" s="219"/>
      <c r="D60" s="228"/>
      <c r="E60" s="228"/>
      <c r="F60" s="230"/>
    </row>
    <row r="61" spans="1:6" x14ac:dyDescent="0.2">
      <c r="A61" s="246"/>
      <c r="B61" s="222"/>
      <c r="C61" s="219"/>
      <c r="D61" s="228"/>
      <c r="E61" s="228"/>
      <c r="F61" s="230"/>
    </row>
    <row r="62" spans="1:6" x14ac:dyDescent="0.2">
      <c r="A62" s="246"/>
      <c r="B62" s="222"/>
      <c r="C62" s="219"/>
      <c r="D62" s="228"/>
      <c r="E62" s="228"/>
      <c r="F62" s="230"/>
    </row>
    <row r="63" spans="1:6" x14ac:dyDescent="0.2">
      <c r="A63" s="246"/>
      <c r="B63" s="222"/>
      <c r="C63" s="219"/>
      <c r="D63" s="228"/>
      <c r="E63" s="228"/>
      <c r="F63" s="230"/>
    </row>
    <row r="64" spans="1:6" x14ac:dyDescent="0.2">
      <c r="A64" s="246"/>
      <c r="B64" s="222"/>
      <c r="C64" s="219"/>
      <c r="D64" s="228"/>
      <c r="E64" s="228"/>
      <c r="F64" s="230"/>
    </row>
    <row r="65" spans="1:6" x14ac:dyDescent="0.2">
      <c r="A65" s="246"/>
      <c r="B65" s="222"/>
      <c r="C65" s="219"/>
      <c r="D65" s="228"/>
      <c r="E65" s="228"/>
      <c r="F65" s="230"/>
    </row>
    <row r="66" spans="1:6" x14ac:dyDescent="0.2">
      <c r="A66" s="246"/>
      <c r="B66" s="222"/>
      <c r="C66" s="219"/>
      <c r="D66" s="228"/>
      <c r="E66" s="228"/>
      <c r="F66" s="230"/>
    </row>
    <row r="67" spans="1:6" x14ac:dyDescent="0.2">
      <c r="A67" s="246"/>
      <c r="B67" s="224"/>
      <c r="C67" s="219"/>
      <c r="D67" s="228"/>
      <c r="E67" s="228"/>
      <c r="F67" s="230"/>
    </row>
    <row r="68" spans="1:6" ht="13.5" thickBot="1" x14ac:dyDescent="0.25">
      <c r="A68" s="239"/>
      <c r="B68" s="225" t="s">
        <v>38</v>
      </c>
      <c r="C68" s="220"/>
      <c r="D68" s="220"/>
      <c r="E68" s="220"/>
      <c r="F68" s="231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6"/>
  <sheetViews>
    <sheetView showGridLines="0" workbookViewId="0">
      <pane ySplit="4" topLeftCell="A307" activePane="bottomLeft" state="frozen"/>
      <selection pane="bottomLeft" activeCell="H329" sqref="H329"/>
    </sheetView>
  </sheetViews>
  <sheetFormatPr defaultRowHeight="12.75" x14ac:dyDescent="0.25"/>
  <cols>
    <col min="1" max="1" width="5.7109375" style="300" customWidth="1"/>
    <col min="2" max="2" width="9.7109375" style="302" customWidth="1"/>
    <col min="3" max="3" width="5.28515625" style="303" customWidth="1"/>
    <col min="4" max="4" width="7.7109375" style="304" customWidth="1"/>
    <col min="5" max="5" width="8.28515625" style="304" customWidth="1"/>
    <col min="6" max="6" width="27.7109375" style="300" customWidth="1"/>
    <col min="7" max="8" width="20.7109375" style="300" customWidth="1"/>
    <col min="9" max="9" width="18.28515625" style="300" customWidth="1"/>
    <col min="10" max="10" width="55.7109375" style="580" customWidth="1"/>
    <col min="11" max="11" width="38.28515625" style="299" bestFit="1" customWidth="1"/>
    <col min="12" max="12" width="1.42578125" style="299" customWidth="1"/>
    <col min="13" max="14" width="18.85546875" style="299" bestFit="1" customWidth="1"/>
    <col min="15" max="15" width="9.140625" style="299"/>
    <col min="16" max="259" width="9.140625" style="300"/>
    <col min="260" max="260" width="6.7109375" style="300" customWidth="1"/>
    <col min="261" max="261" width="11.85546875" style="300" customWidth="1"/>
    <col min="262" max="262" width="42.28515625" style="300" bestFit="1" customWidth="1"/>
    <col min="263" max="263" width="18.5703125" style="300" bestFit="1" customWidth="1"/>
    <col min="264" max="264" width="19.140625" style="300" bestFit="1" customWidth="1"/>
    <col min="265" max="265" width="19.42578125" style="300" bestFit="1" customWidth="1"/>
    <col min="266" max="266" width="9.140625" style="300"/>
    <col min="267" max="267" width="38.28515625" style="300" bestFit="1" customWidth="1"/>
    <col min="268" max="268" width="1.42578125" style="300" customWidth="1"/>
    <col min="269" max="270" width="18.85546875" style="300" bestFit="1" customWidth="1"/>
    <col min="271" max="515" width="9.140625" style="300"/>
    <col min="516" max="516" width="6.7109375" style="300" customWidth="1"/>
    <col min="517" max="517" width="11.85546875" style="300" customWidth="1"/>
    <col min="518" max="518" width="42.28515625" style="300" bestFit="1" customWidth="1"/>
    <col min="519" max="519" width="18.5703125" style="300" bestFit="1" customWidth="1"/>
    <col min="520" max="520" width="19.140625" style="300" bestFit="1" customWidth="1"/>
    <col min="521" max="521" width="19.42578125" style="300" bestFit="1" customWidth="1"/>
    <col min="522" max="522" width="9.140625" style="300"/>
    <col min="523" max="523" width="38.28515625" style="300" bestFit="1" customWidth="1"/>
    <col min="524" max="524" width="1.42578125" style="300" customWidth="1"/>
    <col min="525" max="526" width="18.85546875" style="300" bestFit="1" customWidth="1"/>
    <col min="527" max="771" width="9.140625" style="300"/>
    <col min="772" max="772" width="6.7109375" style="300" customWidth="1"/>
    <col min="773" max="773" width="11.85546875" style="300" customWidth="1"/>
    <col min="774" max="774" width="42.28515625" style="300" bestFit="1" customWidth="1"/>
    <col min="775" max="775" width="18.5703125" style="300" bestFit="1" customWidth="1"/>
    <col min="776" max="776" width="19.140625" style="300" bestFit="1" customWidth="1"/>
    <col min="777" max="777" width="19.42578125" style="300" bestFit="1" customWidth="1"/>
    <col min="778" max="778" width="9.140625" style="300"/>
    <col min="779" max="779" width="38.28515625" style="300" bestFit="1" customWidth="1"/>
    <col min="780" max="780" width="1.42578125" style="300" customWidth="1"/>
    <col min="781" max="782" width="18.85546875" style="300" bestFit="1" customWidth="1"/>
    <col min="783" max="1027" width="9.140625" style="300"/>
    <col min="1028" max="1028" width="6.7109375" style="300" customWidth="1"/>
    <col min="1029" max="1029" width="11.85546875" style="300" customWidth="1"/>
    <col min="1030" max="1030" width="42.28515625" style="300" bestFit="1" customWidth="1"/>
    <col min="1031" max="1031" width="18.5703125" style="300" bestFit="1" customWidth="1"/>
    <col min="1032" max="1032" width="19.140625" style="300" bestFit="1" customWidth="1"/>
    <col min="1033" max="1033" width="19.42578125" style="300" bestFit="1" customWidth="1"/>
    <col min="1034" max="1034" width="9.140625" style="300"/>
    <col min="1035" max="1035" width="38.28515625" style="300" bestFit="1" customWidth="1"/>
    <col min="1036" max="1036" width="1.42578125" style="300" customWidth="1"/>
    <col min="1037" max="1038" width="18.85546875" style="300" bestFit="1" customWidth="1"/>
    <col min="1039" max="1283" width="9.140625" style="300"/>
    <col min="1284" max="1284" width="6.7109375" style="300" customWidth="1"/>
    <col min="1285" max="1285" width="11.85546875" style="300" customWidth="1"/>
    <col min="1286" max="1286" width="42.28515625" style="300" bestFit="1" customWidth="1"/>
    <col min="1287" max="1287" width="18.5703125" style="300" bestFit="1" customWidth="1"/>
    <col min="1288" max="1288" width="19.140625" style="300" bestFit="1" customWidth="1"/>
    <col min="1289" max="1289" width="19.42578125" style="300" bestFit="1" customWidth="1"/>
    <col min="1290" max="1290" width="9.140625" style="300"/>
    <col min="1291" max="1291" width="38.28515625" style="300" bestFit="1" customWidth="1"/>
    <col min="1292" max="1292" width="1.42578125" style="300" customWidth="1"/>
    <col min="1293" max="1294" width="18.85546875" style="300" bestFit="1" customWidth="1"/>
    <col min="1295" max="1539" width="9.140625" style="300"/>
    <col min="1540" max="1540" width="6.7109375" style="300" customWidth="1"/>
    <col min="1541" max="1541" width="11.85546875" style="300" customWidth="1"/>
    <col min="1542" max="1542" width="42.28515625" style="300" bestFit="1" customWidth="1"/>
    <col min="1543" max="1543" width="18.5703125" style="300" bestFit="1" customWidth="1"/>
    <col min="1544" max="1544" width="19.140625" style="300" bestFit="1" customWidth="1"/>
    <col min="1545" max="1545" width="19.42578125" style="300" bestFit="1" customWidth="1"/>
    <col min="1546" max="1546" width="9.140625" style="300"/>
    <col min="1547" max="1547" width="38.28515625" style="300" bestFit="1" customWidth="1"/>
    <col min="1548" max="1548" width="1.42578125" style="300" customWidth="1"/>
    <col min="1549" max="1550" width="18.85546875" style="300" bestFit="1" customWidth="1"/>
    <col min="1551" max="1795" width="9.140625" style="300"/>
    <col min="1796" max="1796" width="6.7109375" style="300" customWidth="1"/>
    <col min="1797" max="1797" width="11.85546875" style="300" customWidth="1"/>
    <col min="1798" max="1798" width="42.28515625" style="300" bestFit="1" customWidth="1"/>
    <col min="1799" max="1799" width="18.5703125" style="300" bestFit="1" customWidth="1"/>
    <col min="1800" max="1800" width="19.140625" style="300" bestFit="1" customWidth="1"/>
    <col min="1801" max="1801" width="19.42578125" style="300" bestFit="1" customWidth="1"/>
    <col min="1802" max="1802" width="9.140625" style="300"/>
    <col min="1803" max="1803" width="38.28515625" style="300" bestFit="1" customWidth="1"/>
    <col min="1804" max="1804" width="1.42578125" style="300" customWidth="1"/>
    <col min="1805" max="1806" width="18.85546875" style="300" bestFit="1" customWidth="1"/>
    <col min="1807" max="2051" width="9.140625" style="300"/>
    <col min="2052" max="2052" width="6.7109375" style="300" customWidth="1"/>
    <col min="2053" max="2053" width="11.85546875" style="300" customWidth="1"/>
    <col min="2054" max="2054" width="42.28515625" style="300" bestFit="1" customWidth="1"/>
    <col min="2055" max="2055" width="18.5703125" style="300" bestFit="1" customWidth="1"/>
    <col min="2056" max="2056" width="19.140625" style="300" bestFit="1" customWidth="1"/>
    <col min="2057" max="2057" width="19.42578125" style="300" bestFit="1" customWidth="1"/>
    <col min="2058" max="2058" width="9.140625" style="300"/>
    <col min="2059" max="2059" width="38.28515625" style="300" bestFit="1" customWidth="1"/>
    <col min="2060" max="2060" width="1.42578125" style="300" customWidth="1"/>
    <col min="2061" max="2062" width="18.85546875" style="300" bestFit="1" customWidth="1"/>
    <col min="2063" max="2307" width="9.140625" style="300"/>
    <col min="2308" max="2308" width="6.7109375" style="300" customWidth="1"/>
    <col min="2309" max="2309" width="11.85546875" style="300" customWidth="1"/>
    <col min="2310" max="2310" width="42.28515625" style="300" bestFit="1" customWidth="1"/>
    <col min="2311" max="2311" width="18.5703125" style="300" bestFit="1" customWidth="1"/>
    <col min="2312" max="2312" width="19.140625" style="300" bestFit="1" customWidth="1"/>
    <col min="2313" max="2313" width="19.42578125" style="300" bestFit="1" customWidth="1"/>
    <col min="2314" max="2314" width="9.140625" style="300"/>
    <col min="2315" max="2315" width="38.28515625" style="300" bestFit="1" customWidth="1"/>
    <col min="2316" max="2316" width="1.42578125" style="300" customWidth="1"/>
    <col min="2317" max="2318" width="18.85546875" style="300" bestFit="1" customWidth="1"/>
    <col min="2319" max="2563" width="9.140625" style="300"/>
    <col min="2564" max="2564" width="6.7109375" style="300" customWidth="1"/>
    <col min="2565" max="2565" width="11.85546875" style="300" customWidth="1"/>
    <col min="2566" max="2566" width="42.28515625" style="300" bestFit="1" customWidth="1"/>
    <col min="2567" max="2567" width="18.5703125" style="300" bestFit="1" customWidth="1"/>
    <col min="2568" max="2568" width="19.140625" style="300" bestFit="1" customWidth="1"/>
    <col min="2569" max="2569" width="19.42578125" style="300" bestFit="1" customWidth="1"/>
    <col min="2570" max="2570" width="9.140625" style="300"/>
    <col min="2571" max="2571" width="38.28515625" style="300" bestFit="1" customWidth="1"/>
    <col min="2572" max="2572" width="1.42578125" style="300" customWidth="1"/>
    <col min="2573" max="2574" width="18.85546875" style="300" bestFit="1" customWidth="1"/>
    <col min="2575" max="2819" width="9.140625" style="300"/>
    <col min="2820" max="2820" width="6.7109375" style="300" customWidth="1"/>
    <col min="2821" max="2821" width="11.85546875" style="300" customWidth="1"/>
    <col min="2822" max="2822" width="42.28515625" style="300" bestFit="1" customWidth="1"/>
    <col min="2823" max="2823" width="18.5703125" style="300" bestFit="1" customWidth="1"/>
    <col min="2824" max="2824" width="19.140625" style="300" bestFit="1" customWidth="1"/>
    <col min="2825" max="2825" width="19.42578125" style="300" bestFit="1" customWidth="1"/>
    <col min="2826" max="2826" width="9.140625" style="300"/>
    <col min="2827" max="2827" width="38.28515625" style="300" bestFit="1" customWidth="1"/>
    <col min="2828" max="2828" width="1.42578125" style="300" customWidth="1"/>
    <col min="2829" max="2830" width="18.85546875" style="300" bestFit="1" customWidth="1"/>
    <col min="2831" max="3075" width="9.140625" style="300"/>
    <col min="3076" max="3076" width="6.7109375" style="300" customWidth="1"/>
    <col min="3077" max="3077" width="11.85546875" style="300" customWidth="1"/>
    <col min="3078" max="3078" width="42.28515625" style="300" bestFit="1" customWidth="1"/>
    <col min="3079" max="3079" width="18.5703125" style="300" bestFit="1" customWidth="1"/>
    <col min="3080" max="3080" width="19.140625" style="300" bestFit="1" customWidth="1"/>
    <col min="3081" max="3081" width="19.42578125" style="300" bestFit="1" customWidth="1"/>
    <col min="3082" max="3082" width="9.140625" style="300"/>
    <col min="3083" max="3083" width="38.28515625" style="300" bestFit="1" customWidth="1"/>
    <col min="3084" max="3084" width="1.42578125" style="300" customWidth="1"/>
    <col min="3085" max="3086" width="18.85546875" style="300" bestFit="1" customWidth="1"/>
    <col min="3087" max="3331" width="9.140625" style="300"/>
    <col min="3332" max="3332" width="6.7109375" style="300" customWidth="1"/>
    <col min="3333" max="3333" width="11.85546875" style="300" customWidth="1"/>
    <col min="3334" max="3334" width="42.28515625" style="300" bestFit="1" customWidth="1"/>
    <col min="3335" max="3335" width="18.5703125" style="300" bestFit="1" customWidth="1"/>
    <col min="3336" max="3336" width="19.140625" style="300" bestFit="1" customWidth="1"/>
    <col min="3337" max="3337" width="19.42578125" style="300" bestFit="1" customWidth="1"/>
    <col min="3338" max="3338" width="9.140625" style="300"/>
    <col min="3339" max="3339" width="38.28515625" style="300" bestFit="1" customWidth="1"/>
    <col min="3340" max="3340" width="1.42578125" style="300" customWidth="1"/>
    <col min="3341" max="3342" width="18.85546875" style="300" bestFit="1" customWidth="1"/>
    <col min="3343" max="3587" width="9.140625" style="300"/>
    <col min="3588" max="3588" width="6.7109375" style="300" customWidth="1"/>
    <col min="3589" max="3589" width="11.85546875" style="300" customWidth="1"/>
    <col min="3590" max="3590" width="42.28515625" style="300" bestFit="1" customWidth="1"/>
    <col min="3591" max="3591" width="18.5703125" style="300" bestFit="1" customWidth="1"/>
    <col min="3592" max="3592" width="19.140625" style="300" bestFit="1" customWidth="1"/>
    <col min="3593" max="3593" width="19.42578125" style="300" bestFit="1" customWidth="1"/>
    <col min="3594" max="3594" width="9.140625" style="300"/>
    <col min="3595" max="3595" width="38.28515625" style="300" bestFit="1" customWidth="1"/>
    <col min="3596" max="3596" width="1.42578125" style="300" customWidth="1"/>
    <col min="3597" max="3598" width="18.85546875" style="300" bestFit="1" customWidth="1"/>
    <col min="3599" max="3843" width="9.140625" style="300"/>
    <col min="3844" max="3844" width="6.7109375" style="300" customWidth="1"/>
    <col min="3845" max="3845" width="11.85546875" style="300" customWidth="1"/>
    <col min="3846" max="3846" width="42.28515625" style="300" bestFit="1" customWidth="1"/>
    <col min="3847" max="3847" width="18.5703125" style="300" bestFit="1" customWidth="1"/>
    <col min="3848" max="3848" width="19.140625" style="300" bestFit="1" customWidth="1"/>
    <col min="3849" max="3849" width="19.42578125" style="300" bestFit="1" customWidth="1"/>
    <col min="3850" max="3850" width="9.140625" style="300"/>
    <col min="3851" max="3851" width="38.28515625" style="300" bestFit="1" customWidth="1"/>
    <col min="3852" max="3852" width="1.42578125" style="300" customWidth="1"/>
    <col min="3853" max="3854" width="18.85546875" style="300" bestFit="1" customWidth="1"/>
    <col min="3855" max="4099" width="9.140625" style="300"/>
    <col min="4100" max="4100" width="6.7109375" style="300" customWidth="1"/>
    <col min="4101" max="4101" width="11.85546875" style="300" customWidth="1"/>
    <col min="4102" max="4102" width="42.28515625" style="300" bestFit="1" customWidth="1"/>
    <col min="4103" max="4103" width="18.5703125" style="300" bestFit="1" customWidth="1"/>
    <col min="4104" max="4104" width="19.140625" style="300" bestFit="1" customWidth="1"/>
    <col min="4105" max="4105" width="19.42578125" style="300" bestFit="1" customWidth="1"/>
    <col min="4106" max="4106" width="9.140625" style="300"/>
    <col min="4107" max="4107" width="38.28515625" style="300" bestFit="1" customWidth="1"/>
    <col min="4108" max="4108" width="1.42578125" style="300" customWidth="1"/>
    <col min="4109" max="4110" width="18.85546875" style="300" bestFit="1" customWidth="1"/>
    <col min="4111" max="4355" width="9.140625" style="300"/>
    <col min="4356" max="4356" width="6.7109375" style="300" customWidth="1"/>
    <col min="4357" max="4357" width="11.85546875" style="300" customWidth="1"/>
    <col min="4358" max="4358" width="42.28515625" style="300" bestFit="1" customWidth="1"/>
    <col min="4359" max="4359" width="18.5703125" style="300" bestFit="1" customWidth="1"/>
    <col min="4360" max="4360" width="19.140625" style="300" bestFit="1" customWidth="1"/>
    <col min="4361" max="4361" width="19.42578125" style="300" bestFit="1" customWidth="1"/>
    <col min="4362" max="4362" width="9.140625" style="300"/>
    <col min="4363" max="4363" width="38.28515625" style="300" bestFit="1" customWidth="1"/>
    <col min="4364" max="4364" width="1.42578125" style="300" customWidth="1"/>
    <col min="4365" max="4366" width="18.85546875" style="300" bestFit="1" customWidth="1"/>
    <col min="4367" max="4611" width="9.140625" style="300"/>
    <col min="4612" max="4612" width="6.7109375" style="300" customWidth="1"/>
    <col min="4613" max="4613" width="11.85546875" style="300" customWidth="1"/>
    <col min="4614" max="4614" width="42.28515625" style="300" bestFit="1" customWidth="1"/>
    <col min="4615" max="4615" width="18.5703125" style="300" bestFit="1" customWidth="1"/>
    <col min="4616" max="4616" width="19.140625" style="300" bestFit="1" customWidth="1"/>
    <col min="4617" max="4617" width="19.42578125" style="300" bestFit="1" customWidth="1"/>
    <col min="4618" max="4618" width="9.140625" style="300"/>
    <col min="4619" max="4619" width="38.28515625" style="300" bestFit="1" customWidth="1"/>
    <col min="4620" max="4620" width="1.42578125" style="300" customWidth="1"/>
    <col min="4621" max="4622" width="18.85546875" style="300" bestFit="1" customWidth="1"/>
    <col min="4623" max="4867" width="9.140625" style="300"/>
    <col min="4868" max="4868" width="6.7109375" style="300" customWidth="1"/>
    <col min="4869" max="4869" width="11.85546875" style="300" customWidth="1"/>
    <col min="4870" max="4870" width="42.28515625" style="300" bestFit="1" customWidth="1"/>
    <col min="4871" max="4871" width="18.5703125" style="300" bestFit="1" customWidth="1"/>
    <col min="4872" max="4872" width="19.140625" style="300" bestFit="1" customWidth="1"/>
    <col min="4873" max="4873" width="19.42578125" style="300" bestFit="1" customWidth="1"/>
    <col min="4874" max="4874" width="9.140625" style="300"/>
    <col min="4875" max="4875" width="38.28515625" style="300" bestFit="1" customWidth="1"/>
    <col min="4876" max="4876" width="1.42578125" style="300" customWidth="1"/>
    <col min="4877" max="4878" width="18.85546875" style="300" bestFit="1" customWidth="1"/>
    <col min="4879" max="5123" width="9.140625" style="300"/>
    <col min="5124" max="5124" width="6.7109375" style="300" customWidth="1"/>
    <col min="5125" max="5125" width="11.85546875" style="300" customWidth="1"/>
    <col min="5126" max="5126" width="42.28515625" style="300" bestFit="1" customWidth="1"/>
    <col min="5127" max="5127" width="18.5703125" style="300" bestFit="1" customWidth="1"/>
    <col min="5128" max="5128" width="19.140625" style="300" bestFit="1" customWidth="1"/>
    <col min="5129" max="5129" width="19.42578125" style="300" bestFit="1" customWidth="1"/>
    <col min="5130" max="5130" width="9.140625" style="300"/>
    <col min="5131" max="5131" width="38.28515625" style="300" bestFit="1" customWidth="1"/>
    <col min="5132" max="5132" width="1.42578125" style="300" customWidth="1"/>
    <col min="5133" max="5134" width="18.85546875" style="300" bestFit="1" customWidth="1"/>
    <col min="5135" max="5379" width="9.140625" style="300"/>
    <col min="5380" max="5380" width="6.7109375" style="300" customWidth="1"/>
    <col min="5381" max="5381" width="11.85546875" style="300" customWidth="1"/>
    <col min="5382" max="5382" width="42.28515625" style="300" bestFit="1" customWidth="1"/>
    <col min="5383" max="5383" width="18.5703125" style="300" bestFit="1" customWidth="1"/>
    <col min="5384" max="5384" width="19.140625" style="300" bestFit="1" customWidth="1"/>
    <col min="5385" max="5385" width="19.42578125" style="300" bestFit="1" customWidth="1"/>
    <col min="5386" max="5386" width="9.140625" style="300"/>
    <col min="5387" max="5387" width="38.28515625" style="300" bestFit="1" customWidth="1"/>
    <col min="5388" max="5388" width="1.42578125" style="300" customWidth="1"/>
    <col min="5389" max="5390" width="18.85546875" style="300" bestFit="1" customWidth="1"/>
    <col min="5391" max="5635" width="9.140625" style="300"/>
    <col min="5636" max="5636" width="6.7109375" style="300" customWidth="1"/>
    <col min="5637" max="5637" width="11.85546875" style="300" customWidth="1"/>
    <col min="5638" max="5638" width="42.28515625" style="300" bestFit="1" customWidth="1"/>
    <col min="5639" max="5639" width="18.5703125" style="300" bestFit="1" customWidth="1"/>
    <col min="5640" max="5640" width="19.140625" style="300" bestFit="1" customWidth="1"/>
    <col min="5641" max="5641" width="19.42578125" style="300" bestFit="1" customWidth="1"/>
    <col min="5642" max="5642" width="9.140625" style="300"/>
    <col min="5643" max="5643" width="38.28515625" style="300" bestFit="1" customWidth="1"/>
    <col min="5644" max="5644" width="1.42578125" style="300" customWidth="1"/>
    <col min="5645" max="5646" width="18.85546875" style="300" bestFit="1" customWidth="1"/>
    <col min="5647" max="5891" width="9.140625" style="300"/>
    <col min="5892" max="5892" width="6.7109375" style="300" customWidth="1"/>
    <col min="5893" max="5893" width="11.85546875" style="300" customWidth="1"/>
    <col min="5894" max="5894" width="42.28515625" style="300" bestFit="1" customWidth="1"/>
    <col min="5895" max="5895" width="18.5703125" style="300" bestFit="1" customWidth="1"/>
    <col min="5896" max="5896" width="19.140625" style="300" bestFit="1" customWidth="1"/>
    <col min="5897" max="5897" width="19.42578125" style="300" bestFit="1" customWidth="1"/>
    <col min="5898" max="5898" width="9.140625" style="300"/>
    <col min="5899" max="5899" width="38.28515625" style="300" bestFit="1" customWidth="1"/>
    <col min="5900" max="5900" width="1.42578125" style="300" customWidth="1"/>
    <col min="5901" max="5902" width="18.85546875" style="300" bestFit="1" customWidth="1"/>
    <col min="5903" max="6147" width="9.140625" style="300"/>
    <col min="6148" max="6148" width="6.7109375" style="300" customWidth="1"/>
    <col min="6149" max="6149" width="11.85546875" style="300" customWidth="1"/>
    <col min="6150" max="6150" width="42.28515625" style="300" bestFit="1" customWidth="1"/>
    <col min="6151" max="6151" width="18.5703125" style="300" bestFit="1" customWidth="1"/>
    <col min="6152" max="6152" width="19.140625" style="300" bestFit="1" customWidth="1"/>
    <col min="6153" max="6153" width="19.42578125" style="300" bestFit="1" customWidth="1"/>
    <col min="6154" max="6154" width="9.140625" style="300"/>
    <col min="6155" max="6155" width="38.28515625" style="300" bestFit="1" customWidth="1"/>
    <col min="6156" max="6156" width="1.42578125" style="300" customWidth="1"/>
    <col min="6157" max="6158" width="18.85546875" style="300" bestFit="1" customWidth="1"/>
    <col min="6159" max="6403" width="9.140625" style="300"/>
    <col min="6404" max="6404" width="6.7109375" style="300" customWidth="1"/>
    <col min="6405" max="6405" width="11.85546875" style="300" customWidth="1"/>
    <col min="6406" max="6406" width="42.28515625" style="300" bestFit="1" customWidth="1"/>
    <col min="6407" max="6407" width="18.5703125" style="300" bestFit="1" customWidth="1"/>
    <col min="6408" max="6408" width="19.140625" style="300" bestFit="1" customWidth="1"/>
    <col min="6409" max="6409" width="19.42578125" style="300" bestFit="1" customWidth="1"/>
    <col min="6410" max="6410" width="9.140625" style="300"/>
    <col min="6411" max="6411" width="38.28515625" style="300" bestFit="1" customWidth="1"/>
    <col min="6412" max="6412" width="1.42578125" style="300" customWidth="1"/>
    <col min="6413" max="6414" width="18.85546875" style="300" bestFit="1" customWidth="1"/>
    <col min="6415" max="6659" width="9.140625" style="300"/>
    <col min="6660" max="6660" width="6.7109375" style="300" customWidth="1"/>
    <col min="6661" max="6661" width="11.85546875" style="300" customWidth="1"/>
    <col min="6662" max="6662" width="42.28515625" style="300" bestFit="1" customWidth="1"/>
    <col min="6663" max="6663" width="18.5703125" style="300" bestFit="1" customWidth="1"/>
    <col min="6664" max="6664" width="19.140625" style="300" bestFit="1" customWidth="1"/>
    <col min="6665" max="6665" width="19.42578125" style="300" bestFit="1" customWidth="1"/>
    <col min="6666" max="6666" width="9.140625" style="300"/>
    <col min="6667" max="6667" width="38.28515625" style="300" bestFit="1" customWidth="1"/>
    <col min="6668" max="6668" width="1.42578125" style="300" customWidth="1"/>
    <col min="6669" max="6670" width="18.85546875" style="300" bestFit="1" customWidth="1"/>
    <col min="6671" max="6915" width="9.140625" style="300"/>
    <col min="6916" max="6916" width="6.7109375" style="300" customWidth="1"/>
    <col min="6917" max="6917" width="11.85546875" style="300" customWidth="1"/>
    <col min="6918" max="6918" width="42.28515625" style="300" bestFit="1" customWidth="1"/>
    <col min="6919" max="6919" width="18.5703125" style="300" bestFit="1" customWidth="1"/>
    <col min="6920" max="6920" width="19.140625" style="300" bestFit="1" customWidth="1"/>
    <col min="6921" max="6921" width="19.42578125" style="300" bestFit="1" customWidth="1"/>
    <col min="6922" max="6922" width="9.140625" style="300"/>
    <col min="6923" max="6923" width="38.28515625" style="300" bestFit="1" customWidth="1"/>
    <col min="6924" max="6924" width="1.42578125" style="300" customWidth="1"/>
    <col min="6925" max="6926" width="18.85546875" style="300" bestFit="1" customWidth="1"/>
    <col min="6927" max="7171" width="9.140625" style="300"/>
    <col min="7172" max="7172" width="6.7109375" style="300" customWidth="1"/>
    <col min="7173" max="7173" width="11.85546875" style="300" customWidth="1"/>
    <col min="7174" max="7174" width="42.28515625" style="300" bestFit="1" customWidth="1"/>
    <col min="7175" max="7175" width="18.5703125" style="300" bestFit="1" customWidth="1"/>
    <col min="7176" max="7176" width="19.140625" style="300" bestFit="1" customWidth="1"/>
    <col min="7177" max="7177" width="19.42578125" style="300" bestFit="1" customWidth="1"/>
    <col min="7178" max="7178" width="9.140625" style="300"/>
    <col min="7179" max="7179" width="38.28515625" style="300" bestFit="1" customWidth="1"/>
    <col min="7180" max="7180" width="1.42578125" style="300" customWidth="1"/>
    <col min="7181" max="7182" width="18.85546875" style="300" bestFit="1" customWidth="1"/>
    <col min="7183" max="7427" width="9.140625" style="300"/>
    <col min="7428" max="7428" width="6.7109375" style="300" customWidth="1"/>
    <col min="7429" max="7429" width="11.85546875" style="300" customWidth="1"/>
    <col min="7430" max="7430" width="42.28515625" style="300" bestFit="1" customWidth="1"/>
    <col min="7431" max="7431" width="18.5703125" style="300" bestFit="1" customWidth="1"/>
    <col min="7432" max="7432" width="19.140625" style="300" bestFit="1" customWidth="1"/>
    <col min="7433" max="7433" width="19.42578125" style="300" bestFit="1" customWidth="1"/>
    <col min="7434" max="7434" width="9.140625" style="300"/>
    <col min="7435" max="7435" width="38.28515625" style="300" bestFit="1" customWidth="1"/>
    <col min="7436" max="7436" width="1.42578125" style="300" customWidth="1"/>
    <col min="7437" max="7438" width="18.85546875" style="300" bestFit="1" customWidth="1"/>
    <col min="7439" max="7683" width="9.140625" style="300"/>
    <col min="7684" max="7684" width="6.7109375" style="300" customWidth="1"/>
    <col min="7685" max="7685" width="11.85546875" style="300" customWidth="1"/>
    <col min="7686" max="7686" width="42.28515625" style="300" bestFit="1" customWidth="1"/>
    <col min="7687" max="7687" width="18.5703125" style="300" bestFit="1" customWidth="1"/>
    <col min="7688" max="7688" width="19.140625" style="300" bestFit="1" customWidth="1"/>
    <col min="7689" max="7689" width="19.42578125" style="300" bestFit="1" customWidth="1"/>
    <col min="7690" max="7690" width="9.140625" style="300"/>
    <col min="7691" max="7691" width="38.28515625" style="300" bestFit="1" customWidth="1"/>
    <col min="7692" max="7692" width="1.42578125" style="300" customWidth="1"/>
    <col min="7693" max="7694" width="18.85546875" style="300" bestFit="1" customWidth="1"/>
    <col min="7695" max="7939" width="9.140625" style="300"/>
    <col min="7940" max="7940" width="6.7109375" style="300" customWidth="1"/>
    <col min="7941" max="7941" width="11.85546875" style="300" customWidth="1"/>
    <col min="7942" max="7942" width="42.28515625" style="300" bestFit="1" customWidth="1"/>
    <col min="7943" max="7943" width="18.5703125" style="300" bestFit="1" customWidth="1"/>
    <col min="7944" max="7944" width="19.140625" style="300" bestFit="1" customWidth="1"/>
    <col min="7945" max="7945" width="19.42578125" style="300" bestFit="1" customWidth="1"/>
    <col min="7946" max="7946" width="9.140625" style="300"/>
    <col min="7947" max="7947" width="38.28515625" style="300" bestFit="1" customWidth="1"/>
    <col min="7948" max="7948" width="1.42578125" style="300" customWidth="1"/>
    <col min="7949" max="7950" width="18.85546875" style="300" bestFit="1" customWidth="1"/>
    <col min="7951" max="8195" width="9.140625" style="300"/>
    <col min="8196" max="8196" width="6.7109375" style="300" customWidth="1"/>
    <col min="8197" max="8197" width="11.85546875" style="300" customWidth="1"/>
    <col min="8198" max="8198" width="42.28515625" style="300" bestFit="1" customWidth="1"/>
    <col min="8199" max="8199" width="18.5703125" style="300" bestFit="1" customWidth="1"/>
    <col min="8200" max="8200" width="19.140625" style="300" bestFit="1" customWidth="1"/>
    <col min="8201" max="8201" width="19.42578125" style="300" bestFit="1" customWidth="1"/>
    <col min="8202" max="8202" width="9.140625" style="300"/>
    <col min="8203" max="8203" width="38.28515625" style="300" bestFit="1" customWidth="1"/>
    <col min="8204" max="8204" width="1.42578125" style="300" customWidth="1"/>
    <col min="8205" max="8206" width="18.85546875" style="300" bestFit="1" customWidth="1"/>
    <col min="8207" max="8451" width="9.140625" style="300"/>
    <col min="8452" max="8452" width="6.7109375" style="300" customWidth="1"/>
    <col min="8453" max="8453" width="11.85546875" style="300" customWidth="1"/>
    <col min="8454" max="8454" width="42.28515625" style="300" bestFit="1" customWidth="1"/>
    <col min="8455" max="8455" width="18.5703125" style="300" bestFit="1" customWidth="1"/>
    <col min="8456" max="8456" width="19.140625" style="300" bestFit="1" customWidth="1"/>
    <col min="8457" max="8457" width="19.42578125" style="300" bestFit="1" customWidth="1"/>
    <col min="8458" max="8458" width="9.140625" style="300"/>
    <col min="8459" max="8459" width="38.28515625" style="300" bestFit="1" customWidth="1"/>
    <col min="8460" max="8460" width="1.42578125" style="300" customWidth="1"/>
    <col min="8461" max="8462" width="18.85546875" style="300" bestFit="1" customWidth="1"/>
    <col min="8463" max="8707" width="9.140625" style="300"/>
    <col min="8708" max="8708" width="6.7109375" style="300" customWidth="1"/>
    <col min="8709" max="8709" width="11.85546875" style="300" customWidth="1"/>
    <col min="8710" max="8710" width="42.28515625" style="300" bestFit="1" customWidth="1"/>
    <col min="8711" max="8711" width="18.5703125" style="300" bestFit="1" customWidth="1"/>
    <col min="8712" max="8712" width="19.140625" style="300" bestFit="1" customWidth="1"/>
    <col min="8713" max="8713" width="19.42578125" style="300" bestFit="1" customWidth="1"/>
    <col min="8714" max="8714" width="9.140625" style="300"/>
    <col min="8715" max="8715" width="38.28515625" style="300" bestFit="1" customWidth="1"/>
    <col min="8716" max="8716" width="1.42578125" style="300" customWidth="1"/>
    <col min="8717" max="8718" width="18.85546875" style="300" bestFit="1" customWidth="1"/>
    <col min="8719" max="8963" width="9.140625" style="300"/>
    <col min="8964" max="8964" width="6.7109375" style="300" customWidth="1"/>
    <col min="8965" max="8965" width="11.85546875" style="300" customWidth="1"/>
    <col min="8966" max="8966" width="42.28515625" style="300" bestFit="1" customWidth="1"/>
    <col min="8967" max="8967" width="18.5703125" style="300" bestFit="1" customWidth="1"/>
    <col min="8968" max="8968" width="19.140625" style="300" bestFit="1" customWidth="1"/>
    <col min="8969" max="8969" width="19.42578125" style="300" bestFit="1" customWidth="1"/>
    <col min="8970" max="8970" width="9.140625" style="300"/>
    <col min="8971" max="8971" width="38.28515625" style="300" bestFit="1" customWidth="1"/>
    <col min="8972" max="8972" width="1.42578125" style="300" customWidth="1"/>
    <col min="8973" max="8974" width="18.85546875" style="300" bestFit="1" customWidth="1"/>
    <col min="8975" max="9219" width="9.140625" style="300"/>
    <col min="9220" max="9220" width="6.7109375" style="300" customWidth="1"/>
    <col min="9221" max="9221" width="11.85546875" style="300" customWidth="1"/>
    <col min="9222" max="9222" width="42.28515625" style="300" bestFit="1" customWidth="1"/>
    <col min="9223" max="9223" width="18.5703125" style="300" bestFit="1" customWidth="1"/>
    <col min="9224" max="9224" width="19.140625" style="300" bestFit="1" customWidth="1"/>
    <col min="9225" max="9225" width="19.42578125" style="300" bestFit="1" customWidth="1"/>
    <col min="9226" max="9226" width="9.140625" style="300"/>
    <col min="9227" max="9227" width="38.28515625" style="300" bestFit="1" customWidth="1"/>
    <col min="9228" max="9228" width="1.42578125" style="300" customWidth="1"/>
    <col min="9229" max="9230" width="18.85546875" style="300" bestFit="1" customWidth="1"/>
    <col min="9231" max="9475" width="9.140625" style="300"/>
    <col min="9476" max="9476" width="6.7109375" style="300" customWidth="1"/>
    <col min="9477" max="9477" width="11.85546875" style="300" customWidth="1"/>
    <col min="9478" max="9478" width="42.28515625" style="300" bestFit="1" customWidth="1"/>
    <col min="9479" max="9479" width="18.5703125" style="300" bestFit="1" customWidth="1"/>
    <col min="9480" max="9480" width="19.140625" style="300" bestFit="1" customWidth="1"/>
    <col min="9481" max="9481" width="19.42578125" style="300" bestFit="1" customWidth="1"/>
    <col min="9482" max="9482" width="9.140625" style="300"/>
    <col min="9483" max="9483" width="38.28515625" style="300" bestFit="1" customWidth="1"/>
    <col min="9484" max="9484" width="1.42578125" style="300" customWidth="1"/>
    <col min="9485" max="9486" width="18.85546875" style="300" bestFit="1" customWidth="1"/>
    <col min="9487" max="9731" width="9.140625" style="300"/>
    <col min="9732" max="9732" width="6.7109375" style="300" customWidth="1"/>
    <col min="9733" max="9733" width="11.85546875" style="300" customWidth="1"/>
    <col min="9734" max="9734" width="42.28515625" style="300" bestFit="1" customWidth="1"/>
    <col min="9735" max="9735" width="18.5703125" style="300" bestFit="1" customWidth="1"/>
    <col min="9736" max="9736" width="19.140625" style="300" bestFit="1" customWidth="1"/>
    <col min="9737" max="9737" width="19.42578125" style="300" bestFit="1" customWidth="1"/>
    <col min="9738" max="9738" width="9.140625" style="300"/>
    <col min="9739" max="9739" width="38.28515625" style="300" bestFit="1" customWidth="1"/>
    <col min="9740" max="9740" width="1.42578125" style="300" customWidth="1"/>
    <col min="9741" max="9742" width="18.85546875" style="300" bestFit="1" customWidth="1"/>
    <col min="9743" max="9987" width="9.140625" style="300"/>
    <col min="9988" max="9988" width="6.7109375" style="300" customWidth="1"/>
    <col min="9989" max="9989" width="11.85546875" style="300" customWidth="1"/>
    <col min="9990" max="9990" width="42.28515625" style="300" bestFit="1" customWidth="1"/>
    <col min="9991" max="9991" width="18.5703125" style="300" bestFit="1" customWidth="1"/>
    <col min="9992" max="9992" width="19.140625" style="300" bestFit="1" customWidth="1"/>
    <col min="9993" max="9993" width="19.42578125" style="300" bestFit="1" customWidth="1"/>
    <col min="9994" max="9994" width="9.140625" style="300"/>
    <col min="9995" max="9995" width="38.28515625" style="300" bestFit="1" customWidth="1"/>
    <col min="9996" max="9996" width="1.42578125" style="300" customWidth="1"/>
    <col min="9997" max="9998" width="18.85546875" style="300" bestFit="1" customWidth="1"/>
    <col min="9999" max="10243" width="9.140625" style="300"/>
    <col min="10244" max="10244" width="6.7109375" style="300" customWidth="1"/>
    <col min="10245" max="10245" width="11.85546875" style="300" customWidth="1"/>
    <col min="10246" max="10246" width="42.28515625" style="300" bestFit="1" customWidth="1"/>
    <col min="10247" max="10247" width="18.5703125" style="300" bestFit="1" customWidth="1"/>
    <col min="10248" max="10248" width="19.140625" style="300" bestFit="1" customWidth="1"/>
    <col min="10249" max="10249" width="19.42578125" style="300" bestFit="1" customWidth="1"/>
    <col min="10250" max="10250" width="9.140625" style="300"/>
    <col min="10251" max="10251" width="38.28515625" style="300" bestFit="1" customWidth="1"/>
    <col min="10252" max="10252" width="1.42578125" style="300" customWidth="1"/>
    <col min="10253" max="10254" width="18.85546875" style="300" bestFit="1" customWidth="1"/>
    <col min="10255" max="10499" width="9.140625" style="300"/>
    <col min="10500" max="10500" width="6.7109375" style="300" customWidth="1"/>
    <col min="10501" max="10501" width="11.85546875" style="300" customWidth="1"/>
    <col min="10502" max="10502" width="42.28515625" style="300" bestFit="1" customWidth="1"/>
    <col min="10503" max="10503" width="18.5703125" style="300" bestFit="1" customWidth="1"/>
    <col min="10504" max="10504" width="19.140625" style="300" bestFit="1" customWidth="1"/>
    <col min="10505" max="10505" width="19.42578125" style="300" bestFit="1" customWidth="1"/>
    <col min="10506" max="10506" width="9.140625" style="300"/>
    <col min="10507" max="10507" width="38.28515625" style="300" bestFit="1" customWidth="1"/>
    <col min="10508" max="10508" width="1.42578125" style="300" customWidth="1"/>
    <col min="10509" max="10510" width="18.85546875" style="300" bestFit="1" customWidth="1"/>
    <col min="10511" max="10755" width="9.140625" style="300"/>
    <col min="10756" max="10756" width="6.7109375" style="300" customWidth="1"/>
    <col min="10757" max="10757" width="11.85546875" style="300" customWidth="1"/>
    <col min="10758" max="10758" width="42.28515625" style="300" bestFit="1" customWidth="1"/>
    <col min="10759" max="10759" width="18.5703125" style="300" bestFit="1" customWidth="1"/>
    <col min="10760" max="10760" width="19.140625" style="300" bestFit="1" customWidth="1"/>
    <col min="10761" max="10761" width="19.42578125" style="300" bestFit="1" customWidth="1"/>
    <col min="10762" max="10762" width="9.140625" style="300"/>
    <col min="10763" max="10763" width="38.28515625" style="300" bestFit="1" customWidth="1"/>
    <col min="10764" max="10764" width="1.42578125" style="300" customWidth="1"/>
    <col min="10765" max="10766" width="18.85546875" style="300" bestFit="1" customWidth="1"/>
    <col min="10767" max="11011" width="9.140625" style="300"/>
    <col min="11012" max="11012" width="6.7109375" style="300" customWidth="1"/>
    <col min="11013" max="11013" width="11.85546875" style="300" customWidth="1"/>
    <col min="11014" max="11014" width="42.28515625" style="300" bestFit="1" customWidth="1"/>
    <col min="11015" max="11015" width="18.5703125" style="300" bestFit="1" customWidth="1"/>
    <col min="11016" max="11016" width="19.140625" style="300" bestFit="1" customWidth="1"/>
    <col min="11017" max="11017" width="19.42578125" style="300" bestFit="1" customWidth="1"/>
    <col min="11018" max="11018" width="9.140625" style="300"/>
    <col min="11019" max="11019" width="38.28515625" style="300" bestFit="1" customWidth="1"/>
    <col min="11020" max="11020" width="1.42578125" style="300" customWidth="1"/>
    <col min="11021" max="11022" width="18.85546875" style="300" bestFit="1" customWidth="1"/>
    <col min="11023" max="11267" width="9.140625" style="300"/>
    <col min="11268" max="11268" width="6.7109375" style="300" customWidth="1"/>
    <col min="11269" max="11269" width="11.85546875" style="300" customWidth="1"/>
    <col min="11270" max="11270" width="42.28515625" style="300" bestFit="1" customWidth="1"/>
    <col min="11271" max="11271" width="18.5703125" style="300" bestFit="1" customWidth="1"/>
    <col min="11272" max="11272" width="19.140625" style="300" bestFit="1" customWidth="1"/>
    <col min="11273" max="11273" width="19.42578125" style="300" bestFit="1" customWidth="1"/>
    <col min="11274" max="11274" width="9.140625" style="300"/>
    <col min="11275" max="11275" width="38.28515625" style="300" bestFit="1" customWidth="1"/>
    <col min="11276" max="11276" width="1.42578125" style="300" customWidth="1"/>
    <col min="11277" max="11278" width="18.85546875" style="300" bestFit="1" customWidth="1"/>
    <col min="11279" max="11523" width="9.140625" style="300"/>
    <col min="11524" max="11524" width="6.7109375" style="300" customWidth="1"/>
    <col min="11525" max="11525" width="11.85546875" style="300" customWidth="1"/>
    <col min="11526" max="11526" width="42.28515625" style="300" bestFit="1" customWidth="1"/>
    <col min="11527" max="11527" width="18.5703125" style="300" bestFit="1" customWidth="1"/>
    <col min="11528" max="11528" width="19.140625" style="300" bestFit="1" customWidth="1"/>
    <col min="11529" max="11529" width="19.42578125" style="300" bestFit="1" customWidth="1"/>
    <col min="11530" max="11530" width="9.140625" style="300"/>
    <col min="11531" max="11531" width="38.28515625" style="300" bestFit="1" customWidth="1"/>
    <col min="11532" max="11532" width="1.42578125" style="300" customWidth="1"/>
    <col min="11533" max="11534" width="18.85546875" style="300" bestFit="1" customWidth="1"/>
    <col min="11535" max="11779" width="9.140625" style="300"/>
    <col min="11780" max="11780" width="6.7109375" style="300" customWidth="1"/>
    <col min="11781" max="11781" width="11.85546875" style="300" customWidth="1"/>
    <col min="11782" max="11782" width="42.28515625" style="300" bestFit="1" customWidth="1"/>
    <col min="11783" max="11783" width="18.5703125" style="300" bestFit="1" customWidth="1"/>
    <col min="11784" max="11784" width="19.140625" style="300" bestFit="1" customWidth="1"/>
    <col min="11785" max="11785" width="19.42578125" style="300" bestFit="1" customWidth="1"/>
    <col min="11786" max="11786" width="9.140625" style="300"/>
    <col min="11787" max="11787" width="38.28515625" style="300" bestFit="1" customWidth="1"/>
    <col min="11788" max="11788" width="1.42578125" style="300" customWidth="1"/>
    <col min="11789" max="11790" width="18.85546875" style="300" bestFit="1" customWidth="1"/>
    <col min="11791" max="12035" width="9.140625" style="300"/>
    <col min="12036" max="12036" width="6.7109375" style="300" customWidth="1"/>
    <col min="12037" max="12037" width="11.85546875" style="300" customWidth="1"/>
    <col min="12038" max="12038" width="42.28515625" style="300" bestFit="1" customWidth="1"/>
    <col min="12039" max="12039" width="18.5703125" style="300" bestFit="1" customWidth="1"/>
    <col min="12040" max="12040" width="19.140625" style="300" bestFit="1" customWidth="1"/>
    <col min="12041" max="12041" width="19.42578125" style="300" bestFit="1" customWidth="1"/>
    <col min="12042" max="12042" width="9.140625" style="300"/>
    <col min="12043" max="12043" width="38.28515625" style="300" bestFit="1" customWidth="1"/>
    <col min="12044" max="12044" width="1.42578125" style="300" customWidth="1"/>
    <col min="12045" max="12046" width="18.85546875" style="300" bestFit="1" customWidth="1"/>
    <col min="12047" max="12291" width="9.140625" style="300"/>
    <col min="12292" max="12292" width="6.7109375" style="300" customWidth="1"/>
    <col min="12293" max="12293" width="11.85546875" style="300" customWidth="1"/>
    <col min="12294" max="12294" width="42.28515625" style="300" bestFit="1" customWidth="1"/>
    <col min="12295" max="12295" width="18.5703125" style="300" bestFit="1" customWidth="1"/>
    <col min="12296" max="12296" width="19.140625" style="300" bestFit="1" customWidth="1"/>
    <col min="12297" max="12297" width="19.42578125" style="300" bestFit="1" customWidth="1"/>
    <col min="12298" max="12298" width="9.140625" style="300"/>
    <col min="12299" max="12299" width="38.28515625" style="300" bestFit="1" customWidth="1"/>
    <col min="12300" max="12300" width="1.42578125" style="300" customWidth="1"/>
    <col min="12301" max="12302" width="18.85546875" style="300" bestFit="1" customWidth="1"/>
    <col min="12303" max="12547" width="9.140625" style="300"/>
    <col min="12548" max="12548" width="6.7109375" style="300" customWidth="1"/>
    <col min="12549" max="12549" width="11.85546875" style="300" customWidth="1"/>
    <col min="12550" max="12550" width="42.28515625" style="300" bestFit="1" customWidth="1"/>
    <col min="12551" max="12551" width="18.5703125" style="300" bestFit="1" customWidth="1"/>
    <col min="12552" max="12552" width="19.140625" style="300" bestFit="1" customWidth="1"/>
    <col min="12553" max="12553" width="19.42578125" style="300" bestFit="1" customWidth="1"/>
    <col min="12554" max="12554" width="9.140625" style="300"/>
    <col min="12555" max="12555" width="38.28515625" style="300" bestFit="1" customWidth="1"/>
    <col min="12556" max="12556" width="1.42578125" style="300" customWidth="1"/>
    <col min="12557" max="12558" width="18.85546875" style="300" bestFit="1" customWidth="1"/>
    <col min="12559" max="12803" width="9.140625" style="300"/>
    <col min="12804" max="12804" width="6.7109375" style="300" customWidth="1"/>
    <col min="12805" max="12805" width="11.85546875" style="300" customWidth="1"/>
    <col min="12806" max="12806" width="42.28515625" style="300" bestFit="1" customWidth="1"/>
    <col min="12807" max="12807" width="18.5703125" style="300" bestFit="1" customWidth="1"/>
    <col min="12808" max="12808" width="19.140625" style="300" bestFit="1" customWidth="1"/>
    <col min="12809" max="12809" width="19.42578125" style="300" bestFit="1" customWidth="1"/>
    <col min="12810" max="12810" width="9.140625" style="300"/>
    <col min="12811" max="12811" width="38.28515625" style="300" bestFit="1" customWidth="1"/>
    <col min="12812" max="12812" width="1.42578125" style="300" customWidth="1"/>
    <col min="12813" max="12814" width="18.85546875" style="300" bestFit="1" customWidth="1"/>
    <col min="12815" max="13059" width="9.140625" style="300"/>
    <col min="13060" max="13060" width="6.7109375" style="300" customWidth="1"/>
    <col min="13061" max="13061" width="11.85546875" style="300" customWidth="1"/>
    <col min="13062" max="13062" width="42.28515625" style="300" bestFit="1" customWidth="1"/>
    <col min="13063" max="13063" width="18.5703125" style="300" bestFit="1" customWidth="1"/>
    <col min="13064" max="13064" width="19.140625" style="300" bestFit="1" customWidth="1"/>
    <col min="13065" max="13065" width="19.42578125" style="300" bestFit="1" customWidth="1"/>
    <col min="13066" max="13066" width="9.140625" style="300"/>
    <col min="13067" max="13067" width="38.28515625" style="300" bestFit="1" customWidth="1"/>
    <col min="13068" max="13068" width="1.42578125" style="300" customWidth="1"/>
    <col min="13069" max="13070" width="18.85546875" style="300" bestFit="1" customWidth="1"/>
    <col min="13071" max="13315" width="9.140625" style="300"/>
    <col min="13316" max="13316" width="6.7109375" style="300" customWidth="1"/>
    <col min="13317" max="13317" width="11.85546875" style="300" customWidth="1"/>
    <col min="13318" max="13318" width="42.28515625" style="300" bestFit="1" customWidth="1"/>
    <col min="13319" max="13319" width="18.5703125" style="300" bestFit="1" customWidth="1"/>
    <col min="13320" max="13320" width="19.140625" style="300" bestFit="1" customWidth="1"/>
    <col min="13321" max="13321" width="19.42578125" style="300" bestFit="1" customWidth="1"/>
    <col min="13322" max="13322" width="9.140625" style="300"/>
    <col min="13323" max="13323" width="38.28515625" style="300" bestFit="1" customWidth="1"/>
    <col min="13324" max="13324" width="1.42578125" style="300" customWidth="1"/>
    <col min="13325" max="13326" width="18.85546875" style="300" bestFit="1" customWidth="1"/>
    <col min="13327" max="13571" width="9.140625" style="300"/>
    <col min="13572" max="13572" width="6.7109375" style="300" customWidth="1"/>
    <col min="13573" max="13573" width="11.85546875" style="300" customWidth="1"/>
    <col min="13574" max="13574" width="42.28515625" style="300" bestFit="1" customWidth="1"/>
    <col min="13575" max="13575" width="18.5703125" style="300" bestFit="1" customWidth="1"/>
    <col min="13576" max="13576" width="19.140625" style="300" bestFit="1" customWidth="1"/>
    <col min="13577" max="13577" width="19.42578125" style="300" bestFit="1" customWidth="1"/>
    <col min="13578" max="13578" width="9.140625" style="300"/>
    <col min="13579" max="13579" width="38.28515625" style="300" bestFit="1" customWidth="1"/>
    <col min="13580" max="13580" width="1.42578125" style="300" customWidth="1"/>
    <col min="13581" max="13582" width="18.85546875" style="300" bestFit="1" customWidth="1"/>
    <col min="13583" max="13827" width="9.140625" style="300"/>
    <col min="13828" max="13828" width="6.7109375" style="300" customWidth="1"/>
    <col min="13829" max="13829" width="11.85546875" style="300" customWidth="1"/>
    <col min="13830" max="13830" width="42.28515625" style="300" bestFit="1" customWidth="1"/>
    <col min="13831" max="13831" width="18.5703125" style="300" bestFit="1" customWidth="1"/>
    <col min="13832" max="13832" width="19.140625" style="300" bestFit="1" customWidth="1"/>
    <col min="13833" max="13833" width="19.42578125" style="300" bestFit="1" customWidth="1"/>
    <col min="13834" max="13834" width="9.140625" style="300"/>
    <col min="13835" max="13835" width="38.28515625" style="300" bestFit="1" customWidth="1"/>
    <col min="13836" max="13836" width="1.42578125" style="300" customWidth="1"/>
    <col min="13837" max="13838" width="18.85546875" style="300" bestFit="1" customWidth="1"/>
    <col min="13839" max="14083" width="9.140625" style="300"/>
    <col min="14084" max="14084" width="6.7109375" style="300" customWidth="1"/>
    <col min="14085" max="14085" width="11.85546875" style="300" customWidth="1"/>
    <col min="14086" max="14086" width="42.28515625" style="300" bestFit="1" customWidth="1"/>
    <col min="14087" max="14087" width="18.5703125" style="300" bestFit="1" customWidth="1"/>
    <col min="14088" max="14088" width="19.140625" style="300" bestFit="1" customWidth="1"/>
    <col min="14089" max="14089" width="19.42578125" style="300" bestFit="1" customWidth="1"/>
    <col min="14090" max="14090" width="9.140625" style="300"/>
    <col min="14091" max="14091" width="38.28515625" style="300" bestFit="1" customWidth="1"/>
    <col min="14092" max="14092" width="1.42578125" style="300" customWidth="1"/>
    <col min="14093" max="14094" width="18.85546875" style="300" bestFit="1" customWidth="1"/>
    <col min="14095" max="14339" width="9.140625" style="300"/>
    <col min="14340" max="14340" width="6.7109375" style="300" customWidth="1"/>
    <col min="14341" max="14341" width="11.85546875" style="300" customWidth="1"/>
    <col min="14342" max="14342" width="42.28515625" style="300" bestFit="1" customWidth="1"/>
    <col min="14343" max="14343" width="18.5703125" style="300" bestFit="1" customWidth="1"/>
    <col min="14344" max="14344" width="19.140625" style="300" bestFit="1" customWidth="1"/>
    <col min="14345" max="14345" width="19.42578125" style="300" bestFit="1" customWidth="1"/>
    <col min="14346" max="14346" width="9.140625" style="300"/>
    <col min="14347" max="14347" width="38.28515625" style="300" bestFit="1" customWidth="1"/>
    <col min="14348" max="14348" width="1.42578125" style="300" customWidth="1"/>
    <col min="14349" max="14350" width="18.85546875" style="300" bestFit="1" customWidth="1"/>
    <col min="14351" max="14595" width="9.140625" style="300"/>
    <col min="14596" max="14596" width="6.7109375" style="300" customWidth="1"/>
    <col min="14597" max="14597" width="11.85546875" style="300" customWidth="1"/>
    <col min="14598" max="14598" width="42.28515625" style="300" bestFit="1" customWidth="1"/>
    <col min="14599" max="14599" width="18.5703125" style="300" bestFit="1" customWidth="1"/>
    <col min="14600" max="14600" width="19.140625" style="300" bestFit="1" customWidth="1"/>
    <col min="14601" max="14601" width="19.42578125" style="300" bestFit="1" customWidth="1"/>
    <col min="14602" max="14602" width="9.140625" style="300"/>
    <col min="14603" max="14603" width="38.28515625" style="300" bestFit="1" customWidth="1"/>
    <col min="14604" max="14604" width="1.42578125" style="300" customWidth="1"/>
    <col min="14605" max="14606" width="18.85546875" style="300" bestFit="1" customWidth="1"/>
    <col min="14607" max="14851" width="9.140625" style="300"/>
    <col min="14852" max="14852" width="6.7109375" style="300" customWidth="1"/>
    <col min="14853" max="14853" width="11.85546875" style="300" customWidth="1"/>
    <col min="14854" max="14854" width="42.28515625" style="300" bestFit="1" customWidth="1"/>
    <col min="14855" max="14855" width="18.5703125" style="300" bestFit="1" customWidth="1"/>
    <col min="14856" max="14856" width="19.140625" style="300" bestFit="1" customWidth="1"/>
    <col min="14857" max="14857" width="19.42578125" style="300" bestFit="1" customWidth="1"/>
    <col min="14858" max="14858" width="9.140625" style="300"/>
    <col min="14859" max="14859" width="38.28515625" style="300" bestFit="1" customWidth="1"/>
    <col min="14860" max="14860" width="1.42578125" style="300" customWidth="1"/>
    <col min="14861" max="14862" width="18.85546875" style="300" bestFit="1" customWidth="1"/>
    <col min="14863" max="15107" width="9.140625" style="300"/>
    <col min="15108" max="15108" width="6.7109375" style="300" customWidth="1"/>
    <col min="15109" max="15109" width="11.85546875" style="300" customWidth="1"/>
    <col min="15110" max="15110" width="42.28515625" style="300" bestFit="1" customWidth="1"/>
    <col min="15111" max="15111" width="18.5703125" style="300" bestFit="1" customWidth="1"/>
    <col min="15112" max="15112" width="19.140625" style="300" bestFit="1" customWidth="1"/>
    <col min="15113" max="15113" width="19.42578125" style="300" bestFit="1" customWidth="1"/>
    <col min="15114" max="15114" width="9.140625" style="300"/>
    <col min="15115" max="15115" width="38.28515625" style="300" bestFit="1" customWidth="1"/>
    <col min="15116" max="15116" width="1.42578125" style="300" customWidth="1"/>
    <col min="15117" max="15118" width="18.85546875" style="300" bestFit="1" customWidth="1"/>
    <col min="15119" max="15363" width="9.140625" style="300"/>
    <col min="15364" max="15364" width="6.7109375" style="300" customWidth="1"/>
    <col min="15365" max="15365" width="11.85546875" style="300" customWidth="1"/>
    <col min="15366" max="15366" width="42.28515625" style="300" bestFit="1" customWidth="1"/>
    <col min="15367" max="15367" width="18.5703125" style="300" bestFit="1" customWidth="1"/>
    <col min="15368" max="15368" width="19.140625" style="300" bestFit="1" customWidth="1"/>
    <col min="15369" max="15369" width="19.42578125" style="300" bestFit="1" customWidth="1"/>
    <col min="15370" max="15370" width="9.140625" style="300"/>
    <col min="15371" max="15371" width="38.28515625" style="300" bestFit="1" customWidth="1"/>
    <col min="15372" max="15372" width="1.42578125" style="300" customWidth="1"/>
    <col min="15373" max="15374" width="18.85546875" style="300" bestFit="1" customWidth="1"/>
    <col min="15375" max="15619" width="9.140625" style="300"/>
    <col min="15620" max="15620" width="6.7109375" style="300" customWidth="1"/>
    <col min="15621" max="15621" width="11.85546875" style="300" customWidth="1"/>
    <col min="15622" max="15622" width="42.28515625" style="300" bestFit="1" customWidth="1"/>
    <col min="15623" max="15623" width="18.5703125" style="300" bestFit="1" customWidth="1"/>
    <col min="15624" max="15624" width="19.140625" style="300" bestFit="1" customWidth="1"/>
    <col min="15625" max="15625" width="19.42578125" style="300" bestFit="1" customWidth="1"/>
    <col min="15626" max="15626" width="9.140625" style="300"/>
    <col min="15627" max="15627" width="38.28515625" style="300" bestFit="1" customWidth="1"/>
    <col min="15628" max="15628" width="1.42578125" style="300" customWidth="1"/>
    <col min="15629" max="15630" width="18.85546875" style="300" bestFit="1" customWidth="1"/>
    <col min="15631" max="15875" width="9.140625" style="300"/>
    <col min="15876" max="15876" width="6.7109375" style="300" customWidth="1"/>
    <col min="15877" max="15877" width="11.85546875" style="300" customWidth="1"/>
    <col min="15878" max="15878" width="42.28515625" style="300" bestFit="1" customWidth="1"/>
    <col min="15879" max="15879" width="18.5703125" style="300" bestFit="1" customWidth="1"/>
    <col min="15880" max="15880" width="19.140625" style="300" bestFit="1" customWidth="1"/>
    <col min="15881" max="15881" width="19.42578125" style="300" bestFit="1" customWidth="1"/>
    <col min="15882" max="15882" width="9.140625" style="300"/>
    <col min="15883" max="15883" width="38.28515625" style="300" bestFit="1" customWidth="1"/>
    <col min="15884" max="15884" width="1.42578125" style="300" customWidth="1"/>
    <col min="15885" max="15886" width="18.85546875" style="300" bestFit="1" customWidth="1"/>
    <col min="15887" max="16131" width="9.140625" style="300"/>
    <col min="16132" max="16132" width="6.7109375" style="300" customWidth="1"/>
    <col min="16133" max="16133" width="11.85546875" style="300" customWidth="1"/>
    <col min="16134" max="16134" width="42.28515625" style="300" bestFit="1" customWidth="1"/>
    <col min="16135" max="16135" width="18.5703125" style="300" bestFit="1" customWidth="1"/>
    <col min="16136" max="16136" width="19.140625" style="300" bestFit="1" customWidth="1"/>
    <col min="16137" max="16137" width="19.42578125" style="300" bestFit="1" customWidth="1"/>
    <col min="16138" max="16138" width="9.140625" style="300"/>
    <col min="16139" max="16139" width="38.28515625" style="300" bestFit="1" customWidth="1"/>
    <col min="16140" max="16140" width="1.42578125" style="300" customWidth="1"/>
    <col min="16141" max="16142" width="18.85546875" style="300" bestFit="1" customWidth="1"/>
    <col min="16143" max="16384" width="9.140625" style="300"/>
  </cols>
  <sheetData>
    <row r="1" spans="1:15" ht="18" x14ac:dyDescent="0.25">
      <c r="A1" s="301" t="s">
        <v>233</v>
      </c>
    </row>
    <row r="2" spans="1:15" ht="15.75" x14ac:dyDescent="0.25">
      <c r="A2" s="305" t="s">
        <v>295</v>
      </c>
    </row>
    <row r="3" spans="1:15" ht="15.75" x14ac:dyDescent="0.25">
      <c r="A3" s="305" t="s">
        <v>293</v>
      </c>
    </row>
    <row r="4" spans="1:15" s="262" customFormat="1" ht="15.75" x14ac:dyDescent="0.25">
      <c r="A4" s="274" t="s">
        <v>32</v>
      </c>
      <c r="B4" s="275" t="s">
        <v>33</v>
      </c>
      <c r="C4" s="701" t="s">
        <v>292</v>
      </c>
      <c r="D4" s="702"/>
      <c r="E4" s="702"/>
      <c r="F4" s="703"/>
      <c r="G4" s="274" t="s">
        <v>34</v>
      </c>
      <c r="H4" s="274" t="s">
        <v>35</v>
      </c>
      <c r="I4" s="274" t="s">
        <v>36</v>
      </c>
      <c r="J4" s="581" t="s">
        <v>50</v>
      </c>
      <c r="K4" s="261"/>
      <c r="L4" s="261"/>
      <c r="M4" s="261"/>
      <c r="N4" s="261"/>
      <c r="O4" s="261"/>
    </row>
    <row r="5" spans="1:15" x14ac:dyDescent="0.25">
      <c r="A5" s="313"/>
      <c r="B5" s="276"/>
      <c r="C5" s="697"/>
      <c r="D5" s="698"/>
      <c r="E5" s="698"/>
      <c r="F5" s="699"/>
      <c r="G5" s="277"/>
      <c r="H5" s="277"/>
      <c r="I5" s="277"/>
      <c r="J5" s="582"/>
    </row>
    <row r="6" spans="1:15" x14ac:dyDescent="0.25">
      <c r="A6" s="278">
        <v>1</v>
      </c>
      <c r="B6" s="279"/>
      <c r="C6" s="263" t="s">
        <v>313</v>
      </c>
      <c r="D6" s="259"/>
      <c r="E6" s="259"/>
      <c r="F6" s="257"/>
      <c r="G6" s="280"/>
      <c r="H6" s="280"/>
      <c r="I6" s="280"/>
      <c r="J6" s="298"/>
      <c r="K6" s="306"/>
    </row>
    <row r="7" spans="1:15" x14ac:dyDescent="0.25">
      <c r="A7" s="278">
        <v>2</v>
      </c>
      <c r="B7" s="279"/>
      <c r="C7" s="263"/>
      <c r="D7" s="258"/>
      <c r="E7" s="258"/>
      <c r="F7" s="257"/>
      <c r="G7" s="283"/>
      <c r="H7" s="283"/>
      <c r="I7" s="280">
        <f>I6-G7+H7</f>
        <v>0</v>
      </c>
      <c r="J7" s="298"/>
    </row>
    <row r="8" spans="1:15" x14ac:dyDescent="0.25">
      <c r="A8" s="278">
        <v>3</v>
      </c>
      <c r="B8" s="279"/>
      <c r="C8" s="263"/>
      <c r="D8" s="258"/>
      <c r="E8" s="258"/>
      <c r="F8" s="257"/>
      <c r="G8" s="283"/>
      <c r="H8" s="283"/>
      <c r="I8" s="280">
        <f t="shared" ref="I8:I30" si="0">I7-G8+H8</f>
        <v>0</v>
      </c>
      <c r="J8" s="298"/>
      <c r="M8" s="307"/>
      <c r="N8" s="307"/>
    </row>
    <row r="9" spans="1:15" x14ac:dyDescent="0.25">
      <c r="A9" s="278">
        <v>4</v>
      </c>
      <c r="B9" s="288"/>
      <c r="C9" s="289"/>
      <c r="D9" s="290"/>
      <c r="E9" s="290"/>
      <c r="F9" s="257"/>
      <c r="G9" s="291"/>
      <c r="H9" s="291"/>
      <c r="I9" s="280">
        <f t="shared" si="0"/>
        <v>0</v>
      </c>
      <c r="J9" s="298"/>
      <c r="N9" s="308"/>
    </row>
    <row r="10" spans="1:15" x14ac:dyDescent="0.25">
      <c r="A10" s="278">
        <v>5</v>
      </c>
      <c r="B10" s="279"/>
      <c r="C10" s="263"/>
      <c r="D10" s="259"/>
      <c r="E10" s="259"/>
      <c r="F10" s="257"/>
      <c r="G10" s="280"/>
      <c r="H10" s="280"/>
      <c r="I10" s="280">
        <f t="shared" si="0"/>
        <v>0</v>
      </c>
      <c r="J10" s="298"/>
      <c r="N10" s="308"/>
    </row>
    <row r="11" spans="1:15" x14ac:dyDescent="0.25">
      <c r="A11" s="278">
        <v>6</v>
      </c>
      <c r="B11" s="279"/>
      <c r="C11" s="263"/>
      <c r="D11" s="259"/>
      <c r="E11" s="259"/>
      <c r="F11" s="257"/>
      <c r="G11" s="280"/>
      <c r="H11" s="280"/>
      <c r="I11" s="280">
        <f t="shared" si="0"/>
        <v>0</v>
      </c>
      <c r="J11" s="298"/>
      <c r="M11" s="308"/>
    </row>
    <row r="12" spans="1:15" x14ac:dyDescent="0.25">
      <c r="A12" s="278">
        <v>7</v>
      </c>
      <c r="B12" s="279"/>
      <c r="C12" s="263"/>
      <c r="D12" s="259"/>
      <c r="E12" s="259"/>
      <c r="F12" s="257"/>
      <c r="G12" s="280"/>
      <c r="H12" s="280"/>
      <c r="I12" s="280">
        <f t="shared" si="0"/>
        <v>0</v>
      </c>
      <c r="J12" s="298"/>
    </row>
    <row r="13" spans="1:15" x14ac:dyDescent="0.25">
      <c r="A13" s="278">
        <v>8</v>
      </c>
      <c r="B13" s="279"/>
      <c r="C13" s="263"/>
      <c r="D13" s="259"/>
      <c r="E13" s="259"/>
      <c r="F13" s="257"/>
      <c r="G13" s="280"/>
      <c r="H13" s="280"/>
      <c r="I13" s="280">
        <f t="shared" si="0"/>
        <v>0</v>
      </c>
      <c r="J13" s="298"/>
      <c r="K13" s="306"/>
      <c r="L13" s="306"/>
      <c r="M13" s="309"/>
      <c r="N13" s="309"/>
    </row>
    <row r="14" spans="1:15" x14ac:dyDescent="0.25">
      <c r="A14" s="278">
        <v>9</v>
      </c>
      <c r="B14" s="279"/>
      <c r="C14" s="263"/>
      <c r="D14" s="260"/>
      <c r="E14" s="260"/>
      <c r="F14" s="257"/>
      <c r="G14" s="280"/>
      <c r="H14" s="280"/>
      <c r="I14" s="280">
        <f t="shared" si="0"/>
        <v>0</v>
      </c>
      <c r="J14" s="298"/>
    </row>
    <row r="15" spans="1:15" x14ac:dyDescent="0.25">
      <c r="A15" s="278">
        <v>10</v>
      </c>
      <c r="B15" s="279"/>
      <c r="C15" s="263"/>
      <c r="D15" s="259"/>
      <c r="E15" s="259"/>
      <c r="F15" s="257"/>
      <c r="G15" s="280"/>
      <c r="H15" s="280"/>
      <c r="I15" s="280">
        <f t="shared" si="0"/>
        <v>0</v>
      </c>
      <c r="J15" s="298"/>
    </row>
    <row r="16" spans="1:15" x14ac:dyDescent="0.25">
      <c r="A16" s="278">
        <v>11</v>
      </c>
      <c r="B16" s="279"/>
      <c r="C16" s="263"/>
      <c r="D16" s="259"/>
      <c r="E16" s="259"/>
      <c r="F16" s="257"/>
      <c r="G16" s="280"/>
      <c r="H16" s="280"/>
      <c r="I16" s="280">
        <f t="shared" si="0"/>
        <v>0</v>
      </c>
      <c r="J16" s="298"/>
      <c r="K16" s="310"/>
    </row>
    <row r="17" spans="1:15" x14ac:dyDescent="0.25">
      <c r="A17" s="278">
        <v>12</v>
      </c>
      <c r="B17" s="279"/>
      <c r="C17" s="263"/>
      <c r="D17" s="259"/>
      <c r="E17" s="259"/>
      <c r="F17" s="257"/>
      <c r="G17" s="280"/>
      <c r="H17" s="280"/>
      <c r="I17" s="280">
        <f t="shared" si="0"/>
        <v>0</v>
      </c>
      <c r="J17" s="298"/>
      <c r="N17" s="300"/>
      <c r="O17" s="300"/>
    </row>
    <row r="18" spans="1:15" x14ac:dyDescent="0.25">
      <c r="A18" s="278">
        <v>13</v>
      </c>
      <c r="B18" s="279"/>
      <c r="C18" s="263"/>
      <c r="D18" s="260"/>
      <c r="E18" s="259"/>
      <c r="F18" s="257"/>
      <c r="G18" s="280"/>
      <c r="H18" s="280"/>
      <c r="I18" s="280">
        <f t="shared" si="0"/>
        <v>0</v>
      </c>
      <c r="J18" s="298"/>
      <c r="K18" s="307"/>
      <c r="L18" s="307"/>
      <c r="M18" s="307"/>
      <c r="N18" s="300"/>
      <c r="O18" s="300"/>
    </row>
    <row r="19" spans="1:15" x14ac:dyDescent="0.25">
      <c r="A19" s="278">
        <v>14</v>
      </c>
      <c r="B19" s="279"/>
      <c r="C19" s="263"/>
      <c r="D19" s="259"/>
      <c r="E19" s="260"/>
      <c r="F19" s="257"/>
      <c r="G19" s="280"/>
      <c r="H19" s="280"/>
      <c r="I19" s="280">
        <f t="shared" si="0"/>
        <v>0</v>
      </c>
      <c r="J19" s="298"/>
      <c r="M19" s="308"/>
      <c r="N19" s="300"/>
      <c r="O19" s="300"/>
    </row>
    <row r="20" spans="1:15" x14ac:dyDescent="0.25">
      <c r="A20" s="278">
        <v>15</v>
      </c>
      <c r="B20" s="279"/>
      <c r="C20" s="263"/>
      <c r="D20" s="259"/>
      <c r="E20" s="259"/>
      <c r="F20" s="257"/>
      <c r="G20" s="280"/>
      <c r="H20" s="280"/>
      <c r="I20" s="280">
        <f t="shared" si="0"/>
        <v>0</v>
      </c>
      <c r="J20" s="298"/>
      <c r="N20" s="300"/>
      <c r="O20" s="300"/>
    </row>
    <row r="21" spans="1:15" x14ac:dyDescent="0.25">
      <c r="A21" s="278">
        <v>16</v>
      </c>
      <c r="B21" s="279"/>
      <c r="C21" s="263"/>
      <c r="D21" s="259"/>
      <c r="E21" s="259"/>
      <c r="F21" s="257"/>
      <c r="G21" s="280"/>
      <c r="H21" s="280"/>
      <c r="I21" s="280">
        <f t="shared" si="0"/>
        <v>0</v>
      </c>
      <c r="J21" s="298"/>
      <c r="K21" s="307"/>
      <c r="L21" s="307"/>
      <c r="M21" s="307"/>
      <c r="N21" s="300"/>
      <c r="O21" s="300"/>
    </row>
    <row r="22" spans="1:15" x14ac:dyDescent="0.25">
      <c r="A22" s="278">
        <v>17</v>
      </c>
      <c r="B22" s="279"/>
      <c r="C22" s="263"/>
      <c r="D22" s="259"/>
      <c r="E22" s="259"/>
      <c r="F22" s="257"/>
      <c r="G22" s="280"/>
      <c r="H22" s="280"/>
      <c r="I22" s="280">
        <f t="shared" si="0"/>
        <v>0</v>
      </c>
      <c r="J22" s="298"/>
      <c r="M22" s="308"/>
      <c r="N22" s="300"/>
      <c r="O22" s="300"/>
    </row>
    <row r="23" spans="1:15" x14ac:dyDescent="0.25">
      <c r="A23" s="278">
        <v>18</v>
      </c>
      <c r="B23" s="279"/>
      <c r="C23" s="263"/>
      <c r="D23" s="259"/>
      <c r="E23" s="259"/>
      <c r="F23" s="257"/>
      <c r="G23" s="280"/>
      <c r="H23" s="280"/>
      <c r="I23" s="280">
        <f t="shared" si="0"/>
        <v>0</v>
      </c>
      <c r="J23" s="298"/>
      <c r="N23" s="300"/>
      <c r="O23" s="300"/>
    </row>
    <row r="24" spans="1:15" x14ac:dyDescent="0.25">
      <c r="A24" s="278">
        <v>19</v>
      </c>
      <c r="B24" s="279"/>
      <c r="C24" s="263"/>
      <c r="D24" s="259"/>
      <c r="E24" s="259"/>
      <c r="F24" s="257"/>
      <c r="G24" s="280"/>
      <c r="H24" s="280"/>
      <c r="I24" s="280">
        <f t="shared" si="0"/>
        <v>0</v>
      </c>
      <c r="J24" s="298"/>
      <c r="M24" s="308"/>
      <c r="N24" s="300"/>
      <c r="O24" s="300"/>
    </row>
    <row r="25" spans="1:15" x14ac:dyDescent="0.25">
      <c r="A25" s="278">
        <v>20</v>
      </c>
      <c r="B25" s="279"/>
      <c r="C25" s="263"/>
      <c r="D25" s="258"/>
      <c r="E25" s="259"/>
      <c r="F25" s="257"/>
      <c r="G25" s="280"/>
      <c r="H25" s="280"/>
      <c r="I25" s="280">
        <f t="shared" si="0"/>
        <v>0</v>
      </c>
      <c r="J25" s="298"/>
      <c r="M25" s="308"/>
      <c r="N25" s="300"/>
      <c r="O25" s="300"/>
    </row>
    <row r="26" spans="1:15" x14ac:dyDescent="0.25">
      <c r="A26" s="278">
        <v>21</v>
      </c>
      <c r="B26" s="279"/>
      <c r="C26" s="263"/>
      <c r="D26" s="258"/>
      <c r="E26" s="260"/>
      <c r="F26" s="257"/>
      <c r="G26" s="280"/>
      <c r="H26" s="280"/>
      <c r="I26" s="280">
        <f t="shared" si="0"/>
        <v>0</v>
      </c>
      <c r="J26" s="298"/>
      <c r="N26" s="300"/>
      <c r="O26" s="300"/>
    </row>
    <row r="27" spans="1:15" x14ac:dyDescent="0.25">
      <c r="A27" s="278">
        <v>22</v>
      </c>
      <c r="B27" s="279"/>
      <c r="C27" s="263"/>
      <c r="D27" s="259"/>
      <c r="E27" s="259"/>
      <c r="F27" s="257"/>
      <c r="G27" s="280"/>
      <c r="H27" s="280"/>
      <c r="I27" s="280">
        <f t="shared" si="0"/>
        <v>0</v>
      </c>
      <c r="J27" s="298"/>
      <c r="M27" s="308"/>
      <c r="N27" s="300"/>
      <c r="O27" s="300"/>
    </row>
    <row r="28" spans="1:15" x14ac:dyDescent="0.25">
      <c r="A28" s="278">
        <v>23</v>
      </c>
      <c r="B28" s="279"/>
      <c r="C28" s="263"/>
      <c r="D28" s="258"/>
      <c r="E28" s="259"/>
      <c r="F28" s="257"/>
      <c r="G28" s="280"/>
      <c r="H28" s="280"/>
      <c r="I28" s="280">
        <f t="shared" si="0"/>
        <v>0</v>
      </c>
      <c r="J28" s="298"/>
      <c r="M28" s="308"/>
      <c r="N28" s="300"/>
      <c r="O28" s="300"/>
    </row>
    <row r="29" spans="1:15" x14ac:dyDescent="0.25">
      <c r="A29" s="278">
        <v>24</v>
      </c>
      <c r="B29" s="279"/>
      <c r="C29" s="263"/>
      <c r="D29" s="258"/>
      <c r="E29" s="260"/>
      <c r="F29" s="257"/>
      <c r="G29" s="280"/>
      <c r="H29" s="280"/>
      <c r="I29" s="280">
        <f t="shared" si="0"/>
        <v>0</v>
      </c>
      <c r="J29" s="298"/>
      <c r="N29" s="300"/>
      <c r="O29" s="300"/>
    </row>
    <row r="30" spans="1:15" x14ac:dyDescent="0.25">
      <c r="A30" s="278">
        <v>25</v>
      </c>
      <c r="B30" s="279"/>
      <c r="C30" s="289"/>
      <c r="D30" s="290"/>
      <c r="E30" s="259"/>
      <c r="F30" s="257"/>
      <c r="G30" s="280"/>
      <c r="H30" s="280"/>
      <c r="I30" s="280">
        <f t="shared" si="0"/>
        <v>0</v>
      </c>
      <c r="J30" s="298"/>
      <c r="M30" s="308"/>
      <c r="N30" s="300"/>
      <c r="O30" s="300"/>
    </row>
    <row r="31" spans="1:15" ht="13.5" thickBot="1" x14ac:dyDescent="0.3">
      <c r="A31" s="281"/>
      <c r="B31" s="284" t="s">
        <v>38</v>
      </c>
      <c r="C31" s="287"/>
      <c r="D31" s="285"/>
      <c r="E31" s="285"/>
      <c r="F31" s="286"/>
      <c r="G31" s="282">
        <f>SUM(G6:G30)</f>
        <v>0</v>
      </c>
      <c r="H31" s="282">
        <f>SUM(H6:H30)</f>
        <v>0</v>
      </c>
      <c r="I31" s="282">
        <f>I30</f>
        <v>0</v>
      </c>
      <c r="J31" s="583"/>
      <c r="N31" s="300"/>
      <c r="O31" s="300"/>
    </row>
    <row r="32" spans="1:15" x14ac:dyDescent="0.25">
      <c r="A32" s="313"/>
      <c r="B32" s="276"/>
      <c r="C32" s="697"/>
      <c r="D32" s="698"/>
      <c r="E32" s="698"/>
      <c r="F32" s="699"/>
      <c r="G32" s="277"/>
      <c r="H32" s="277"/>
      <c r="I32" s="277">
        <f>I31-G32+H32</f>
        <v>0</v>
      </c>
      <c r="J32" s="582"/>
    </row>
    <row r="33" spans="1:15" x14ac:dyDescent="0.25">
      <c r="A33" s="278">
        <v>1</v>
      </c>
      <c r="B33" s="279"/>
      <c r="C33" s="263" t="s">
        <v>313</v>
      </c>
      <c r="D33" s="259"/>
      <c r="E33" s="259"/>
      <c r="F33" s="257"/>
      <c r="G33" s="280"/>
      <c r="H33" s="280"/>
      <c r="I33" s="280">
        <f>I32-G33+H33</f>
        <v>0</v>
      </c>
      <c r="J33" s="298"/>
      <c r="K33" s="306"/>
    </row>
    <row r="34" spans="1:15" x14ac:dyDescent="0.25">
      <c r="A34" s="278">
        <v>2</v>
      </c>
      <c r="B34" s="279"/>
      <c r="C34" s="263"/>
      <c r="D34" s="258"/>
      <c r="E34" s="258"/>
      <c r="F34" s="257"/>
      <c r="G34" s="283"/>
      <c r="H34" s="283"/>
      <c r="I34" s="280">
        <f t="shared" ref="I34:I57" si="1">I33-G34+H34</f>
        <v>0</v>
      </c>
      <c r="J34" s="298"/>
    </row>
    <row r="35" spans="1:15" x14ac:dyDescent="0.25">
      <c r="A35" s="278">
        <v>3</v>
      </c>
      <c r="B35" s="279"/>
      <c r="C35" s="263"/>
      <c r="D35" s="258"/>
      <c r="E35" s="258"/>
      <c r="F35" s="257"/>
      <c r="G35" s="283"/>
      <c r="H35" s="283"/>
      <c r="I35" s="280">
        <f t="shared" si="1"/>
        <v>0</v>
      </c>
      <c r="J35" s="298"/>
      <c r="M35" s="307"/>
      <c r="N35" s="307"/>
    </row>
    <row r="36" spans="1:15" x14ac:dyDescent="0.25">
      <c r="A36" s="278">
        <v>4</v>
      </c>
      <c r="B36" s="288"/>
      <c r="C36" s="289"/>
      <c r="D36" s="290"/>
      <c r="E36" s="290"/>
      <c r="F36" s="257"/>
      <c r="G36" s="291"/>
      <c r="H36" s="291"/>
      <c r="I36" s="280">
        <f t="shared" si="1"/>
        <v>0</v>
      </c>
      <c r="J36" s="298"/>
      <c r="N36" s="308"/>
    </row>
    <row r="37" spans="1:15" x14ac:dyDescent="0.25">
      <c r="A37" s="278">
        <v>5</v>
      </c>
      <c r="B37" s="279"/>
      <c r="C37" s="263"/>
      <c r="D37" s="259"/>
      <c r="E37" s="259"/>
      <c r="F37" s="257"/>
      <c r="G37" s="280"/>
      <c r="H37" s="280"/>
      <c r="I37" s="280">
        <f t="shared" si="1"/>
        <v>0</v>
      </c>
      <c r="J37" s="298"/>
      <c r="N37" s="308"/>
    </row>
    <row r="38" spans="1:15" x14ac:dyDescent="0.25">
      <c r="A38" s="278">
        <v>6</v>
      </c>
      <c r="B38" s="279"/>
      <c r="C38" s="263"/>
      <c r="D38" s="259"/>
      <c r="E38" s="259"/>
      <c r="F38" s="257"/>
      <c r="G38" s="280"/>
      <c r="H38" s="280"/>
      <c r="I38" s="280">
        <f t="shared" si="1"/>
        <v>0</v>
      </c>
      <c r="J38" s="298"/>
      <c r="M38" s="308"/>
    </row>
    <row r="39" spans="1:15" x14ac:dyDescent="0.25">
      <c r="A39" s="278">
        <v>7</v>
      </c>
      <c r="B39" s="279"/>
      <c r="C39" s="263"/>
      <c r="D39" s="259"/>
      <c r="E39" s="259"/>
      <c r="F39" s="257"/>
      <c r="G39" s="280"/>
      <c r="H39" s="280"/>
      <c r="I39" s="280">
        <f t="shared" si="1"/>
        <v>0</v>
      </c>
      <c r="J39" s="298"/>
    </row>
    <row r="40" spans="1:15" x14ac:dyDescent="0.25">
      <c r="A40" s="278">
        <v>8</v>
      </c>
      <c r="B40" s="279"/>
      <c r="C40" s="263"/>
      <c r="D40" s="259"/>
      <c r="E40" s="259"/>
      <c r="F40" s="257"/>
      <c r="G40" s="280"/>
      <c r="H40" s="280"/>
      <c r="I40" s="280">
        <f t="shared" si="1"/>
        <v>0</v>
      </c>
      <c r="J40" s="298"/>
      <c r="K40" s="306"/>
      <c r="L40" s="306"/>
      <c r="M40" s="309"/>
      <c r="N40" s="309"/>
    </row>
    <row r="41" spans="1:15" x14ac:dyDescent="0.25">
      <c r="A41" s="278">
        <v>9</v>
      </c>
      <c r="B41" s="279"/>
      <c r="C41" s="263"/>
      <c r="D41" s="260"/>
      <c r="E41" s="260"/>
      <c r="F41" s="257"/>
      <c r="G41" s="280"/>
      <c r="H41" s="280"/>
      <c r="I41" s="280">
        <f t="shared" si="1"/>
        <v>0</v>
      </c>
      <c r="J41" s="298"/>
    </row>
    <row r="42" spans="1:15" x14ac:dyDescent="0.25">
      <c r="A42" s="278">
        <v>10</v>
      </c>
      <c r="B42" s="279"/>
      <c r="C42" s="263"/>
      <c r="D42" s="260"/>
      <c r="E42" s="259"/>
      <c r="F42" s="257"/>
      <c r="G42" s="280"/>
      <c r="H42" s="280"/>
      <c r="I42" s="280">
        <f t="shared" si="1"/>
        <v>0</v>
      </c>
      <c r="J42" s="298"/>
    </row>
    <row r="43" spans="1:15" x14ac:dyDescent="0.25">
      <c r="A43" s="278">
        <v>11</v>
      </c>
      <c r="B43" s="279"/>
      <c r="C43" s="263"/>
      <c r="D43" s="259"/>
      <c r="E43" s="259"/>
      <c r="F43" s="257"/>
      <c r="G43" s="280"/>
      <c r="H43" s="280"/>
      <c r="I43" s="280">
        <f t="shared" si="1"/>
        <v>0</v>
      </c>
      <c r="J43" s="298"/>
      <c r="K43" s="310"/>
    </row>
    <row r="44" spans="1:15" x14ac:dyDescent="0.25">
      <c r="A44" s="278">
        <v>12</v>
      </c>
      <c r="B44" s="279"/>
      <c r="C44" s="263"/>
      <c r="D44" s="259"/>
      <c r="E44" s="259"/>
      <c r="F44" s="257"/>
      <c r="G44" s="280"/>
      <c r="H44" s="280"/>
      <c r="I44" s="280">
        <f t="shared" si="1"/>
        <v>0</v>
      </c>
      <c r="J44" s="298"/>
      <c r="N44" s="300"/>
      <c r="O44" s="300"/>
    </row>
    <row r="45" spans="1:15" x14ac:dyDescent="0.25">
      <c r="A45" s="278">
        <v>13</v>
      </c>
      <c r="B45" s="279"/>
      <c r="C45" s="263"/>
      <c r="D45" s="259"/>
      <c r="E45" s="259"/>
      <c r="F45" s="257"/>
      <c r="G45" s="280"/>
      <c r="H45" s="280"/>
      <c r="I45" s="280">
        <f t="shared" si="1"/>
        <v>0</v>
      </c>
      <c r="J45" s="298"/>
      <c r="K45" s="307"/>
      <c r="L45" s="307"/>
      <c r="M45" s="307"/>
      <c r="N45" s="300"/>
      <c r="O45" s="300"/>
    </row>
    <row r="46" spans="1:15" x14ac:dyDescent="0.25">
      <c r="A46" s="278">
        <v>14</v>
      </c>
      <c r="B46" s="279"/>
      <c r="C46" s="263"/>
      <c r="D46" s="259"/>
      <c r="E46" s="260"/>
      <c r="F46" s="257"/>
      <c r="G46" s="280"/>
      <c r="H46" s="280"/>
      <c r="I46" s="280">
        <f t="shared" si="1"/>
        <v>0</v>
      </c>
      <c r="J46" s="298"/>
      <c r="M46" s="308"/>
      <c r="N46" s="300"/>
      <c r="O46" s="300"/>
    </row>
    <row r="47" spans="1:15" x14ac:dyDescent="0.25">
      <c r="A47" s="278">
        <v>15</v>
      </c>
      <c r="B47" s="279"/>
      <c r="C47" s="263"/>
      <c r="D47" s="259"/>
      <c r="E47" s="259"/>
      <c r="F47" s="257"/>
      <c r="G47" s="280"/>
      <c r="H47" s="280"/>
      <c r="I47" s="280">
        <f t="shared" si="1"/>
        <v>0</v>
      </c>
      <c r="J47" s="298"/>
      <c r="N47" s="300"/>
      <c r="O47" s="300"/>
    </row>
    <row r="48" spans="1:15" x14ac:dyDescent="0.25">
      <c r="A48" s="278">
        <v>16</v>
      </c>
      <c r="B48" s="279"/>
      <c r="C48" s="263"/>
      <c r="D48" s="259"/>
      <c r="E48" s="259"/>
      <c r="F48" s="257"/>
      <c r="G48" s="280"/>
      <c r="H48" s="280"/>
      <c r="I48" s="280">
        <f t="shared" si="1"/>
        <v>0</v>
      </c>
      <c r="J48" s="298"/>
      <c r="K48" s="307"/>
      <c r="L48" s="307"/>
      <c r="M48" s="307"/>
      <c r="N48" s="300"/>
      <c r="O48" s="300"/>
    </row>
    <row r="49" spans="1:15" x14ac:dyDescent="0.25">
      <c r="A49" s="278">
        <v>17</v>
      </c>
      <c r="B49" s="279"/>
      <c r="C49" s="263"/>
      <c r="D49" s="259"/>
      <c r="E49" s="259"/>
      <c r="F49" s="257"/>
      <c r="G49" s="280"/>
      <c r="H49" s="280"/>
      <c r="I49" s="280">
        <f t="shared" si="1"/>
        <v>0</v>
      </c>
      <c r="J49" s="298"/>
      <c r="M49" s="308"/>
      <c r="N49" s="300"/>
      <c r="O49" s="300"/>
    </row>
    <row r="50" spans="1:15" x14ac:dyDescent="0.25">
      <c r="A50" s="278">
        <v>18</v>
      </c>
      <c r="B50" s="279"/>
      <c r="C50" s="263"/>
      <c r="D50" s="259"/>
      <c r="E50" s="259"/>
      <c r="F50" s="257"/>
      <c r="G50" s="280"/>
      <c r="H50" s="280"/>
      <c r="I50" s="280">
        <f t="shared" si="1"/>
        <v>0</v>
      </c>
      <c r="J50" s="298"/>
      <c r="N50" s="300"/>
      <c r="O50" s="300"/>
    </row>
    <row r="51" spans="1:15" x14ac:dyDescent="0.25">
      <c r="A51" s="278">
        <v>19</v>
      </c>
      <c r="B51" s="279"/>
      <c r="C51" s="263"/>
      <c r="D51" s="259"/>
      <c r="E51" s="259"/>
      <c r="F51" s="257"/>
      <c r="G51" s="280"/>
      <c r="H51" s="280"/>
      <c r="I51" s="280">
        <f t="shared" si="1"/>
        <v>0</v>
      </c>
      <c r="J51" s="298"/>
      <c r="M51" s="308"/>
      <c r="N51" s="300"/>
      <c r="O51" s="300"/>
    </row>
    <row r="52" spans="1:15" x14ac:dyDescent="0.25">
      <c r="A52" s="278">
        <v>20</v>
      </c>
      <c r="B52" s="279"/>
      <c r="C52" s="263"/>
      <c r="D52" s="259"/>
      <c r="E52" s="259"/>
      <c r="F52" s="257"/>
      <c r="G52" s="280"/>
      <c r="H52" s="280"/>
      <c r="I52" s="280">
        <f t="shared" si="1"/>
        <v>0</v>
      </c>
      <c r="J52" s="298"/>
      <c r="M52" s="308"/>
      <c r="N52" s="300"/>
      <c r="O52" s="300"/>
    </row>
    <row r="53" spans="1:15" x14ac:dyDescent="0.25">
      <c r="A53" s="278">
        <v>21</v>
      </c>
      <c r="B53" s="279"/>
      <c r="C53" s="263"/>
      <c r="D53" s="260"/>
      <c r="E53" s="260"/>
      <c r="F53" s="257"/>
      <c r="G53" s="280"/>
      <c r="H53" s="280"/>
      <c r="I53" s="280">
        <f t="shared" si="1"/>
        <v>0</v>
      </c>
      <c r="J53" s="298"/>
      <c r="N53" s="300"/>
      <c r="O53" s="300"/>
    </row>
    <row r="54" spans="1:15" x14ac:dyDescent="0.25">
      <c r="A54" s="278">
        <v>22</v>
      </c>
      <c r="B54" s="279"/>
      <c r="C54" s="263"/>
      <c r="D54" s="259"/>
      <c r="E54" s="259"/>
      <c r="F54" s="257"/>
      <c r="G54" s="280"/>
      <c r="H54" s="280"/>
      <c r="I54" s="280">
        <f t="shared" si="1"/>
        <v>0</v>
      </c>
      <c r="J54" s="298"/>
      <c r="N54" s="300"/>
      <c r="O54" s="300"/>
    </row>
    <row r="55" spans="1:15" x14ac:dyDescent="0.25">
      <c r="A55" s="278">
        <v>23</v>
      </c>
      <c r="B55" s="279"/>
      <c r="C55" s="263"/>
      <c r="D55" s="260"/>
      <c r="E55" s="260"/>
      <c r="F55" s="257"/>
      <c r="G55" s="280"/>
      <c r="H55" s="280"/>
      <c r="I55" s="280">
        <f t="shared" si="1"/>
        <v>0</v>
      </c>
      <c r="J55" s="298"/>
      <c r="N55" s="300"/>
      <c r="O55" s="300"/>
    </row>
    <row r="56" spans="1:15" x14ac:dyDescent="0.25">
      <c r="A56" s="278">
        <v>24</v>
      </c>
      <c r="B56" s="279"/>
      <c r="C56" s="263"/>
      <c r="D56" s="259"/>
      <c r="E56" s="259"/>
      <c r="F56" s="257"/>
      <c r="G56" s="280"/>
      <c r="H56" s="280"/>
      <c r="I56" s="280">
        <f t="shared" si="1"/>
        <v>0</v>
      </c>
      <c r="J56" s="298"/>
      <c r="N56" s="300"/>
      <c r="O56" s="300"/>
    </row>
    <row r="57" spans="1:15" x14ac:dyDescent="0.25">
      <c r="A57" s="278">
        <v>25</v>
      </c>
      <c r="B57" s="279"/>
      <c r="C57" s="263"/>
      <c r="D57" s="259"/>
      <c r="E57" s="259"/>
      <c r="F57" s="257"/>
      <c r="G57" s="280"/>
      <c r="H57" s="280"/>
      <c r="I57" s="280">
        <f t="shared" si="1"/>
        <v>0</v>
      </c>
      <c r="J57" s="298"/>
      <c r="M57" s="308"/>
      <c r="N57" s="300"/>
      <c r="O57" s="300"/>
    </row>
    <row r="58" spans="1:15" ht="13.5" thickBot="1" x14ac:dyDescent="0.3">
      <c r="A58" s="281"/>
      <c r="B58" s="284" t="s">
        <v>38</v>
      </c>
      <c r="C58" s="287"/>
      <c r="D58" s="285"/>
      <c r="E58" s="285"/>
      <c r="F58" s="286"/>
      <c r="G58" s="282">
        <f>SUM(G33:G57)</f>
        <v>0</v>
      </c>
      <c r="H58" s="282">
        <f>SUM(H33:H57)</f>
        <v>0</v>
      </c>
      <c r="I58" s="282">
        <f>I57</f>
        <v>0</v>
      </c>
      <c r="J58" s="583"/>
      <c r="N58" s="300"/>
      <c r="O58" s="300"/>
    </row>
    <row r="59" spans="1:15" x14ac:dyDescent="0.25">
      <c r="A59" s="313"/>
      <c r="B59" s="276"/>
      <c r="C59" s="697"/>
      <c r="D59" s="698"/>
      <c r="E59" s="698"/>
      <c r="F59" s="699"/>
      <c r="G59" s="277"/>
      <c r="H59" s="277"/>
      <c r="I59" s="277">
        <f>I58-G59+H59</f>
        <v>0</v>
      </c>
      <c r="J59" s="582"/>
    </row>
    <row r="60" spans="1:15" x14ac:dyDescent="0.25">
      <c r="A60" s="278">
        <v>1</v>
      </c>
      <c r="B60" s="279"/>
      <c r="C60" s="263" t="s">
        <v>313</v>
      </c>
      <c r="D60" s="259"/>
      <c r="E60" s="259"/>
      <c r="F60" s="257"/>
      <c r="G60" s="280"/>
      <c r="H60" s="280"/>
      <c r="I60" s="280">
        <f>I59-G60+H60</f>
        <v>0</v>
      </c>
      <c r="J60" s="298"/>
      <c r="K60" s="306"/>
    </row>
    <row r="61" spans="1:15" x14ac:dyDescent="0.25">
      <c r="A61" s="278">
        <v>2</v>
      </c>
      <c r="B61" s="279"/>
      <c r="C61" s="263"/>
      <c r="D61" s="260"/>
      <c r="E61" s="258"/>
      <c r="F61" s="257"/>
      <c r="G61" s="283"/>
      <c r="H61" s="283"/>
      <c r="I61" s="280">
        <f>I60-G61+H61</f>
        <v>0</v>
      </c>
      <c r="J61" s="298"/>
    </row>
    <row r="62" spans="1:15" x14ac:dyDescent="0.25">
      <c r="A62" s="278">
        <v>3</v>
      </c>
      <c r="B62" s="279"/>
      <c r="C62" s="263"/>
      <c r="D62" s="259"/>
      <c r="E62" s="258"/>
      <c r="F62" s="257"/>
      <c r="G62" s="283"/>
      <c r="H62" s="283"/>
      <c r="I62" s="280">
        <f t="shared" ref="I62:I84" si="2">I61-G62+H62</f>
        <v>0</v>
      </c>
      <c r="J62" s="298"/>
      <c r="M62" s="307"/>
      <c r="N62" s="307"/>
    </row>
    <row r="63" spans="1:15" x14ac:dyDescent="0.25">
      <c r="A63" s="278">
        <v>4</v>
      </c>
      <c r="B63" s="288"/>
      <c r="C63" s="263"/>
      <c r="D63" s="259"/>
      <c r="E63" s="290"/>
      <c r="F63" s="257"/>
      <c r="G63" s="291"/>
      <c r="H63" s="291"/>
      <c r="I63" s="280">
        <f t="shared" si="2"/>
        <v>0</v>
      </c>
      <c r="J63" s="298"/>
      <c r="N63" s="308"/>
    </row>
    <row r="64" spans="1:15" x14ac:dyDescent="0.25">
      <c r="A64" s="278">
        <v>5</v>
      </c>
      <c r="B64" s="279"/>
      <c r="C64" s="263"/>
      <c r="D64" s="259"/>
      <c r="E64" s="259"/>
      <c r="F64" s="257"/>
      <c r="G64" s="280"/>
      <c r="H64" s="280"/>
      <c r="I64" s="280">
        <f t="shared" si="2"/>
        <v>0</v>
      </c>
      <c r="J64" s="298"/>
      <c r="N64" s="308"/>
    </row>
    <row r="65" spans="1:15" x14ac:dyDescent="0.25">
      <c r="A65" s="278">
        <v>6</v>
      </c>
      <c r="B65" s="279"/>
      <c r="C65" s="263"/>
      <c r="D65" s="259"/>
      <c r="E65" s="259"/>
      <c r="F65" s="257"/>
      <c r="G65" s="280"/>
      <c r="H65" s="280"/>
      <c r="I65" s="280">
        <f t="shared" si="2"/>
        <v>0</v>
      </c>
      <c r="J65" s="298"/>
      <c r="M65" s="308"/>
    </row>
    <row r="66" spans="1:15" x14ac:dyDescent="0.25">
      <c r="A66" s="278">
        <v>7</v>
      </c>
      <c r="B66" s="279"/>
      <c r="C66" s="263"/>
      <c r="D66" s="259"/>
      <c r="E66" s="259"/>
      <c r="F66" s="257"/>
      <c r="G66" s="280"/>
      <c r="H66" s="280"/>
      <c r="I66" s="280">
        <f t="shared" si="2"/>
        <v>0</v>
      </c>
      <c r="J66" s="298"/>
    </row>
    <row r="67" spans="1:15" x14ac:dyDescent="0.25">
      <c r="A67" s="278">
        <v>8</v>
      </c>
      <c r="B67" s="279"/>
      <c r="C67" s="263"/>
      <c r="D67" s="586"/>
      <c r="E67" s="259"/>
      <c r="F67" s="257"/>
      <c r="G67" s="280"/>
      <c r="H67" s="280"/>
      <c r="I67" s="280">
        <f t="shared" si="2"/>
        <v>0</v>
      </c>
      <c r="J67" s="298"/>
      <c r="K67" s="306"/>
      <c r="L67" s="306"/>
      <c r="M67" s="309"/>
      <c r="N67" s="309"/>
    </row>
    <row r="68" spans="1:15" x14ac:dyDescent="0.25">
      <c r="A68" s="278">
        <v>9</v>
      </c>
      <c r="B68" s="279"/>
      <c r="C68" s="263"/>
      <c r="D68" s="259"/>
      <c r="E68" s="260"/>
      <c r="F68" s="257"/>
      <c r="G68" s="280"/>
      <c r="H68" s="280"/>
      <c r="I68" s="280">
        <f t="shared" si="2"/>
        <v>0</v>
      </c>
      <c r="J68" s="298"/>
    </row>
    <row r="69" spans="1:15" x14ac:dyDescent="0.25">
      <c r="A69" s="278">
        <v>10</v>
      </c>
      <c r="B69" s="279"/>
      <c r="C69" s="263"/>
      <c r="D69" s="259"/>
      <c r="E69" s="259"/>
      <c r="F69" s="257"/>
      <c r="G69" s="280"/>
      <c r="H69" s="280"/>
      <c r="I69" s="280">
        <f t="shared" si="2"/>
        <v>0</v>
      </c>
      <c r="J69" s="298"/>
    </row>
    <row r="70" spans="1:15" x14ac:dyDescent="0.25">
      <c r="A70" s="278">
        <v>11</v>
      </c>
      <c r="B70" s="279"/>
      <c r="C70" s="263"/>
      <c r="D70" s="259"/>
      <c r="E70" s="259"/>
      <c r="F70" s="257"/>
      <c r="G70" s="280"/>
      <c r="H70" s="280"/>
      <c r="I70" s="280">
        <f t="shared" si="2"/>
        <v>0</v>
      </c>
      <c r="J70" s="298"/>
      <c r="K70" s="310"/>
    </row>
    <row r="71" spans="1:15" x14ac:dyDescent="0.25">
      <c r="A71" s="278">
        <v>12</v>
      </c>
      <c r="B71" s="279"/>
      <c r="C71" s="263"/>
      <c r="D71" s="259"/>
      <c r="E71" s="259"/>
      <c r="F71" s="257"/>
      <c r="G71" s="280"/>
      <c r="H71" s="280"/>
      <c r="I71" s="280">
        <f t="shared" si="2"/>
        <v>0</v>
      </c>
      <c r="J71" s="298"/>
      <c r="N71" s="300"/>
      <c r="O71" s="300"/>
    </row>
    <row r="72" spans="1:15" x14ac:dyDescent="0.25">
      <c r="A72" s="278">
        <v>13</v>
      </c>
      <c r="B72" s="279"/>
      <c r="C72" s="263"/>
      <c r="D72" s="259"/>
      <c r="E72" s="259"/>
      <c r="F72" s="257"/>
      <c r="G72" s="280"/>
      <c r="H72" s="280"/>
      <c r="I72" s="280">
        <f t="shared" si="2"/>
        <v>0</v>
      </c>
      <c r="J72" s="298"/>
      <c r="K72" s="307"/>
      <c r="L72" s="307"/>
      <c r="M72" s="307"/>
      <c r="N72" s="300"/>
      <c r="O72" s="300"/>
    </row>
    <row r="73" spans="1:15" x14ac:dyDescent="0.25">
      <c r="A73" s="278">
        <v>14</v>
      </c>
      <c r="B73" s="279"/>
      <c r="C73" s="263"/>
      <c r="D73" s="259"/>
      <c r="E73" s="260"/>
      <c r="F73" s="257"/>
      <c r="G73" s="280"/>
      <c r="H73" s="280"/>
      <c r="I73" s="280">
        <f t="shared" si="2"/>
        <v>0</v>
      </c>
      <c r="J73" s="298"/>
      <c r="M73" s="308"/>
      <c r="N73" s="300"/>
      <c r="O73" s="300"/>
    </row>
    <row r="74" spans="1:15" x14ac:dyDescent="0.25">
      <c r="A74" s="278">
        <v>15</v>
      </c>
      <c r="B74" s="279"/>
      <c r="C74" s="263"/>
      <c r="D74" s="259"/>
      <c r="E74" s="259"/>
      <c r="F74" s="257"/>
      <c r="G74" s="280"/>
      <c r="H74" s="280"/>
      <c r="I74" s="280">
        <f t="shared" si="2"/>
        <v>0</v>
      </c>
      <c r="J74" s="298"/>
      <c r="N74" s="300"/>
      <c r="O74" s="300"/>
    </row>
    <row r="75" spans="1:15" x14ac:dyDescent="0.25">
      <c r="A75" s="278">
        <v>16</v>
      </c>
      <c r="B75" s="279"/>
      <c r="C75" s="263"/>
      <c r="D75" s="259"/>
      <c r="E75" s="259"/>
      <c r="F75" s="257"/>
      <c r="G75" s="280"/>
      <c r="H75" s="280"/>
      <c r="I75" s="280">
        <f t="shared" si="2"/>
        <v>0</v>
      </c>
      <c r="J75" s="298"/>
      <c r="K75" s="307"/>
      <c r="L75" s="307"/>
      <c r="M75" s="307"/>
      <c r="N75" s="300"/>
      <c r="O75" s="300"/>
    </row>
    <row r="76" spans="1:15" x14ac:dyDescent="0.25">
      <c r="A76" s="278">
        <v>17</v>
      </c>
      <c r="B76" s="279"/>
      <c r="C76" s="263"/>
      <c r="D76" s="259"/>
      <c r="E76" s="259"/>
      <c r="F76" s="257"/>
      <c r="G76" s="280"/>
      <c r="H76" s="280"/>
      <c r="I76" s="280">
        <f t="shared" si="2"/>
        <v>0</v>
      </c>
      <c r="J76" s="298"/>
      <c r="M76" s="308"/>
      <c r="N76" s="300"/>
      <c r="O76" s="300"/>
    </row>
    <row r="77" spans="1:15" x14ac:dyDescent="0.25">
      <c r="A77" s="278">
        <v>18</v>
      </c>
      <c r="B77" s="279"/>
      <c r="C77" s="587"/>
      <c r="D77" s="259"/>
      <c r="E77" s="259"/>
      <c r="F77" s="257"/>
      <c r="G77" s="280"/>
      <c r="H77" s="280"/>
      <c r="I77" s="280">
        <f t="shared" si="2"/>
        <v>0</v>
      </c>
      <c r="J77" s="298"/>
      <c r="N77" s="300"/>
      <c r="O77" s="300"/>
    </row>
    <row r="78" spans="1:15" x14ac:dyDescent="0.25">
      <c r="A78" s="278">
        <v>19</v>
      </c>
      <c r="B78" s="279"/>
      <c r="C78" s="263"/>
      <c r="D78" s="259"/>
      <c r="E78" s="259"/>
      <c r="F78" s="257"/>
      <c r="G78" s="280"/>
      <c r="H78" s="280"/>
      <c r="I78" s="280">
        <f t="shared" si="2"/>
        <v>0</v>
      </c>
      <c r="J78" s="298"/>
      <c r="M78" s="308"/>
      <c r="N78" s="300"/>
      <c r="O78" s="300"/>
    </row>
    <row r="79" spans="1:15" x14ac:dyDescent="0.25">
      <c r="A79" s="278">
        <v>20</v>
      </c>
      <c r="B79" s="279"/>
      <c r="C79" s="263"/>
      <c r="D79" s="259"/>
      <c r="E79" s="259"/>
      <c r="F79" s="257"/>
      <c r="G79" s="280"/>
      <c r="H79" s="280"/>
      <c r="I79" s="280">
        <f t="shared" si="2"/>
        <v>0</v>
      </c>
      <c r="J79" s="298"/>
      <c r="M79" s="308"/>
      <c r="N79" s="300"/>
      <c r="O79" s="300"/>
    </row>
    <row r="80" spans="1:15" x14ac:dyDescent="0.25">
      <c r="A80" s="278">
        <v>21</v>
      </c>
      <c r="B80" s="279"/>
      <c r="C80" s="263"/>
      <c r="D80" s="259"/>
      <c r="E80" s="260"/>
      <c r="F80" s="257"/>
      <c r="G80" s="280"/>
      <c r="H80" s="280"/>
      <c r="I80" s="280">
        <f t="shared" si="2"/>
        <v>0</v>
      </c>
      <c r="J80" s="298"/>
      <c r="N80" s="300"/>
      <c r="O80" s="300"/>
    </row>
    <row r="81" spans="1:15" x14ac:dyDescent="0.25">
      <c r="A81" s="278">
        <v>22</v>
      </c>
      <c r="B81" s="279"/>
      <c r="C81" s="263"/>
      <c r="D81" s="259"/>
      <c r="E81" s="259"/>
      <c r="F81" s="257"/>
      <c r="G81" s="280"/>
      <c r="H81" s="280"/>
      <c r="I81" s="280">
        <f t="shared" si="2"/>
        <v>0</v>
      </c>
      <c r="J81" s="298"/>
      <c r="M81" s="308"/>
      <c r="N81" s="300"/>
      <c r="O81" s="300"/>
    </row>
    <row r="82" spans="1:15" x14ac:dyDescent="0.25">
      <c r="A82" s="278">
        <v>23</v>
      </c>
      <c r="B82" s="279"/>
      <c r="C82" s="263"/>
      <c r="D82" s="259"/>
      <c r="E82" s="259"/>
      <c r="F82" s="257"/>
      <c r="G82" s="280"/>
      <c r="H82" s="280"/>
      <c r="I82" s="280">
        <f t="shared" si="2"/>
        <v>0</v>
      </c>
      <c r="J82" s="298"/>
      <c r="M82" s="308"/>
      <c r="N82" s="300"/>
      <c r="O82" s="300"/>
    </row>
    <row r="83" spans="1:15" x14ac:dyDescent="0.25">
      <c r="A83" s="278">
        <v>24</v>
      </c>
      <c r="B83" s="279"/>
      <c r="C83" s="263"/>
      <c r="D83" s="259"/>
      <c r="E83" s="259"/>
      <c r="F83" s="257"/>
      <c r="G83" s="280"/>
      <c r="H83" s="280"/>
      <c r="I83" s="280">
        <f t="shared" si="2"/>
        <v>0</v>
      </c>
      <c r="J83" s="298"/>
      <c r="M83" s="308"/>
      <c r="N83" s="300"/>
      <c r="O83" s="300"/>
    </row>
    <row r="84" spans="1:15" x14ac:dyDescent="0.25">
      <c r="A84" s="278">
        <v>25</v>
      </c>
      <c r="B84" s="279"/>
      <c r="C84" s="263"/>
      <c r="D84" s="260"/>
      <c r="E84" s="259"/>
      <c r="F84" s="257"/>
      <c r="G84" s="280"/>
      <c r="H84" s="280"/>
      <c r="I84" s="280">
        <f t="shared" si="2"/>
        <v>0</v>
      </c>
      <c r="J84" s="298"/>
      <c r="N84" s="300"/>
      <c r="O84" s="300"/>
    </row>
    <row r="85" spans="1:15" ht="13.5" thickBot="1" x14ac:dyDescent="0.3">
      <c r="A85" s="281"/>
      <c r="B85" s="284" t="s">
        <v>38</v>
      </c>
      <c r="C85" s="287"/>
      <c r="D85" s="285"/>
      <c r="E85" s="285"/>
      <c r="F85" s="286"/>
      <c r="G85" s="282">
        <f>SUM(G60:G84)</f>
        <v>0</v>
      </c>
      <c r="H85" s="282">
        <f>SUM(H60:H84)</f>
        <v>0</v>
      </c>
      <c r="I85" s="282">
        <f>I84</f>
        <v>0</v>
      </c>
      <c r="J85" s="583"/>
      <c r="N85" s="300"/>
      <c r="O85" s="300"/>
    </row>
    <row r="86" spans="1:15" x14ac:dyDescent="0.25">
      <c r="A86" s="313"/>
      <c r="B86" s="276"/>
      <c r="C86" s="697"/>
      <c r="D86" s="698"/>
      <c r="E86" s="698"/>
      <c r="F86" s="699"/>
      <c r="G86" s="277"/>
      <c r="H86" s="277"/>
      <c r="I86" s="277">
        <f>I85-G86+H86</f>
        <v>0</v>
      </c>
      <c r="J86" s="582"/>
    </row>
    <row r="87" spans="1:15" x14ac:dyDescent="0.25">
      <c r="A87" s="278">
        <v>1</v>
      </c>
      <c r="B87" s="279"/>
      <c r="C87" s="263" t="s">
        <v>313</v>
      </c>
      <c r="D87" s="259"/>
      <c r="E87" s="259"/>
      <c r="F87" s="257"/>
      <c r="G87" s="280"/>
      <c r="H87" s="280"/>
      <c r="I87" s="280">
        <f>I86-G87+H87</f>
        <v>0</v>
      </c>
      <c r="J87" s="298"/>
      <c r="K87" s="306"/>
    </row>
    <row r="88" spans="1:15" x14ac:dyDescent="0.25">
      <c r="A88" s="278">
        <v>2</v>
      </c>
      <c r="B88" s="279"/>
      <c r="C88" s="263"/>
      <c r="D88" s="259"/>
      <c r="E88" s="259"/>
      <c r="F88" s="257"/>
      <c r="G88" s="280"/>
      <c r="H88" s="280"/>
      <c r="I88" s="280">
        <f>I87-G88+H88</f>
        <v>0</v>
      </c>
      <c r="J88" s="298"/>
    </row>
    <row r="89" spans="1:15" x14ac:dyDescent="0.25">
      <c r="A89" s="278">
        <v>3</v>
      </c>
      <c r="B89" s="279"/>
      <c r="C89" s="263"/>
      <c r="D89" s="259"/>
      <c r="E89" s="259"/>
      <c r="F89" s="257"/>
      <c r="G89" s="280"/>
      <c r="H89" s="280"/>
      <c r="I89" s="280">
        <f t="shared" ref="I89:I111" si="3">I88-G89+H89</f>
        <v>0</v>
      </c>
      <c r="J89" s="298"/>
      <c r="M89" s="307"/>
      <c r="N89" s="307"/>
    </row>
    <row r="90" spans="1:15" x14ac:dyDescent="0.25">
      <c r="A90" s="278">
        <v>4</v>
      </c>
      <c r="B90" s="279"/>
      <c r="C90" s="263"/>
      <c r="D90" s="259"/>
      <c r="E90" s="259"/>
      <c r="F90" s="257"/>
      <c r="G90" s="280"/>
      <c r="H90" s="280"/>
      <c r="I90" s="280">
        <f t="shared" si="3"/>
        <v>0</v>
      </c>
      <c r="J90" s="298"/>
      <c r="N90" s="308"/>
    </row>
    <row r="91" spans="1:15" x14ac:dyDescent="0.25">
      <c r="A91" s="278">
        <v>5</v>
      </c>
      <c r="B91" s="279"/>
      <c r="C91" s="263"/>
      <c r="D91" s="259"/>
      <c r="E91" s="259"/>
      <c r="F91" s="257"/>
      <c r="G91" s="280"/>
      <c r="H91" s="280"/>
      <c r="I91" s="280">
        <f t="shared" si="3"/>
        <v>0</v>
      </c>
      <c r="J91" s="298"/>
      <c r="N91" s="308"/>
    </row>
    <row r="92" spans="1:15" x14ac:dyDescent="0.25">
      <c r="A92" s="278">
        <v>6</v>
      </c>
      <c r="B92" s="279"/>
      <c r="C92" s="263"/>
      <c r="D92" s="260"/>
      <c r="E92" s="259"/>
      <c r="F92" s="257"/>
      <c r="G92" s="280"/>
      <c r="H92" s="280"/>
      <c r="I92" s="280">
        <f t="shared" si="3"/>
        <v>0</v>
      </c>
      <c r="J92" s="298"/>
      <c r="M92" s="308"/>
    </row>
    <row r="93" spans="1:15" x14ac:dyDescent="0.25">
      <c r="A93" s="278">
        <v>7</v>
      </c>
      <c r="B93" s="279"/>
      <c r="C93" s="263"/>
      <c r="D93" s="259"/>
      <c r="E93" s="259"/>
      <c r="F93" s="257"/>
      <c r="G93" s="280"/>
      <c r="H93" s="280"/>
      <c r="I93" s="280">
        <f t="shared" si="3"/>
        <v>0</v>
      </c>
      <c r="J93" s="298"/>
    </row>
    <row r="94" spans="1:15" x14ac:dyDescent="0.25">
      <c r="A94" s="278">
        <v>8</v>
      </c>
      <c r="B94" s="279"/>
      <c r="C94" s="263"/>
      <c r="D94" s="259"/>
      <c r="E94" s="259"/>
      <c r="F94" s="257"/>
      <c r="G94" s="280"/>
      <c r="H94" s="280"/>
      <c r="I94" s="280">
        <f t="shared" si="3"/>
        <v>0</v>
      </c>
      <c r="J94" s="298"/>
      <c r="K94" s="306"/>
      <c r="L94" s="306"/>
      <c r="M94" s="309"/>
      <c r="N94" s="309"/>
    </row>
    <row r="95" spans="1:15" x14ac:dyDescent="0.25">
      <c r="A95" s="278">
        <v>9</v>
      </c>
      <c r="B95" s="279"/>
      <c r="C95" s="263"/>
      <c r="D95" s="259"/>
      <c r="E95" s="260"/>
      <c r="F95" s="257"/>
      <c r="G95" s="280"/>
      <c r="H95" s="280"/>
      <c r="I95" s="280">
        <f t="shared" si="3"/>
        <v>0</v>
      </c>
      <c r="J95" s="298"/>
    </row>
    <row r="96" spans="1:15" x14ac:dyDescent="0.25">
      <c r="A96" s="278">
        <v>10</v>
      </c>
      <c r="B96" s="279"/>
      <c r="C96" s="263"/>
      <c r="D96" s="259"/>
      <c r="E96" s="259"/>
      <c r="F96" s="257"/>
      <c r="G96" s="280"/>
      <c r="H96" s="280"/>
      <c r="I96" s="280">
        <f t="shared" si="3"/>
        <v>0</v>
      </c>
      <c r="J96" s="298"/>
    </row>
    <row r="97" spans="1:15" x14ac:dyDescent="0.25">
      <c r="A97" s="278">
        <v>11</v>
      </c>
      <c r="B97" s="279"/>
      <c r="C97" s="263"/>
      <c r="D97" s="259"/>
      <c r="E97" s="259"/>
      <c r="F97" s="257"/>
      <c r="G97" s="280"/>
      <c r="H97" s="280"/>
      <c r="I97" s="280">
        <f t="shared" si="3"/>
        <v>0</v>
      </c>
      <c r="J97" s="590"/>
      <c r="K97" s="310"/>
    </row>
    <row r="98" spans="1:15" x14ac:dyDescent="0.25">
      <c r="A98" s="278">
        <v>12</v>
      </c>
      <c r="B98" s="279"/>
      <c r="C98" s="263"/>
      <c r="D98" s="259"/>
      <c r="E98" s="259"/>
      <c r="F98" s="257"/>
      <c r="G98" s="280"/>
      <c r="H98" s="280"/>
      <c r="I98" s="280">
        <f t="shared" si="3"/>
        <v>0</v>
      </c>
      <c r="J98" s="590"/>
      <c r="N98" s="300"/>
      <c r="O98" s="300"/>
    </row>
    <row r="99" spans="1:15" x14ac:dyDescent="0.25">
      <c r="A99" s="278">
        <v>13</v>
      </c>
      <c r="B99" s="279"/>
      <c r="C99" s="263"/>
      <c r="D99" s="260"/>
      <c r="E99" s="259"/>
      <c r="F99" s="257"/>
      <c r="G99" s="280"/>
      <c r="H99" s="280"/>
      <c r="I99" s="280">
        <f t="shared" si="3"/>
        <v>0</v>
      </c>
      <c r="J99" s="298"/>
      <c r="K99" s="307"/>
      <c r="L99" s="307"/>
      <c r="M99" s="307"/>
      <c r="N99" s="300"/>
      <c r="O99" s="300"/>
    </row>
    <row r="100" spans="1:15" x14ac:dyDescent="0.25">
      <c r="A100" s="278">
        <v>14</v>
      </c>
      <c r="B100" s="279"/>
      <c r="C100" s="263"/>
      <c r="D100" s="259"/>
      <c r="E100" s="259"/>
      <c r="F100" s="257"/>
      <c r="G100" s="280"/>
      <c r="H100" s="280"/>
      <c r="I100" s="280">
        <f t="shared" si="3"/>
        <v>0</v>
      </c>
      <c r="J100" s="298"/>
      <c r="M100" s="308"/>
      <c r="N100" s="300"/>
      <c r="O100" s="300"/>
    </row>
    <row r="101" spans="1:15" x14ac:dyDescent="0.25">
      <c r="A101" s="278">
        <v>15</v>
      </c>
      <c r="B101" s="279"/>
      <c r="C101" s="263"/>
      <c r="D101" s="259"/>
      <c r="E101" s="259"/>
      <c r="F101" s="257"/>
      <c r="G101" s="280"/>
      <c r="H101" s="280"/>
      <c r="I101" s="280">
        <f t="shared" si="3"/>
        <v>0</v>
      </c>
      <c r="J101" s="298"/>
      <c r="N101" s="300"/>
      <c r="O101" s="300"/>
    </row>
    <row r="102" spans="1:15" x14ac:dyDescent="0.25">
      <c r="A102" s="278">
        <v>16</v>
      </c>
      <c r="B102" s="279"/>
      <c r="C102" s="263"/>
      <c r="D102" s="259"/>
      <c r="E102" s="259"/>
      <c r="F102" s="257"/>
      <c r="G102" s="280"/>
      <c r="H102" s="280"/>
      <c r="I102" s="280">
        <f t="shared" si="3"/>
        <v>0</v>
      </c>
      <c r="J102" s="298"/>
      <c r="K102" s="307"/>
      <c r="L102" s="307"/>
      <c r="M102" s="307"/>
      <c r="N102" s="300"/>
      <c r="O102" s="300"/>
    </row>
    <row r="103" spans="1:15" x14ac:dyDescent="0.25">
      <c r="A103" s="278">
        <v>17</v>
      </c>
      <c r="B103" s="279"/>
      <c r="C103" s="263"/>
      <c r="D103" s="259"/>
      <c r="E103" s="259"/>
      <c r="F103" s="257"/>
      <c r="G103" s="280"/>
      <c r="H103" s="280"/>
      <c r="I103" s="280">
        <f t="shared" si="3"/>
        <v>0</v>
      </c>
      <c r="J103" s="298"/>
      <c r="M103" s="308"/>
      <c r="N103" s="300"/>
      <c r="O103" s="300"/>
    </row>
    <row r="104" spans="1:15" x14ac:dyDescent="0.25">
      <c r="A104" s="278">
        <v>18</v>
      </c>
      <c r="B104" s="279"/>
      <c r="C104" s="263"/>
      <c r="D104" s="259"/>
      <c r="E104" s="259"/>
      <c r="F104" s="257"/>
      <c r="G104" s="280"/>
      <c r="H104" s="280"/>
      <c r="I104" s="280">
        <f t="shared" si="3"/>
        <v>0</v>
      </c>
      <c r="J104" s="298"/>
      <c r="N104" s="300"/>
      <c r="O104" s="300"/>
    </row>
    <row r="105" spans="1:15" x14ac:dyDescent="0.25">
      <c r="A105" s="278">
        <v>19</v>
      </c>
      <c r="B105" s="279"/>
      <c r="C105" s="263"/>
      <c r="D105" s="259"/>
      <c r="E105" s="259"/>
      <c r="F105" s="257"/>
      <c r="G105" s="280"/>
      <c r="H105" s="280"/>
      <c r="I105" s="280">
        <f t="shared" si="3"/>
        <v>0</v>
      </c>
      <c r="J105" s="298"/>
      <c r="M105" s="308"/>
      <c r="N105" s="300"/>
      <c r="O105" s="300"/>
    </row>
    <row r="106" spans="1:15" x14ac:dyDescent="0.25">
      <c r="A106" s="278">
        <v>20</v>
      </c>
      <c r="B106" s="279"/>
      <c r="C106" s="263"/>
      <c r="D106" s="259"/>
      <c r="E106" s="259"/>
      <c r="F106" s="257"/>
      <c r="G106" s="280"/>
      <c r="H106" s="280"/>
      <c r="I106" s="280">
        <f t="shared" si="3"/>
        <v>0</v>
      </c>
      <c r="J106" s="298"/>
      <c r="M106" s="308"/>
      <c r="N106" s="300"/>
      <c r="O106" s="300"/>
    </row>
    <row r="107" spans="1:15" x14ac:dyDescent="0.25">
      <c r="A107" s="278">
        <v>21</v>
      </c>
      <c r="B107" s="279"/>
      <c r="C107" s="263"/>
      <c r="D107" s="260"/>
      <c r="E107" s="260"/>
      <c r="F107" s="257"/>
      <c r="G107" s="280"/>
      <c r="H107" s="280"/>
      <c r="I107" s="280">
        <f t="shared" si="3"/>
        <v>0</v>
      </c>
      <c r="J107" s="298"/>
      <c r="N107" s="300"/>
      <c r="O107" s="300"/>
    </row>
    <row r="108" spans="1:15" x14ac:dyDescent="0.25">
      <c r="A108" s="278">
        <v>22</v>
      </c>
      <c r="B108" s="279"/>
      <c r="C108" s="263"/>
      <c r="D108" s="259"/>
      <c r="E108" s="259"/>
      <c r="F108" s="257"/>
      <c r="G108" s="280"/>
      <c r="H108" s="280"/>
      <c r="I108" s="280">
        <f t="shared" si="3"/>
        <v>0</v>
      </c>
      <c r="J108" s="298"/>
      <c r="N108" s="300"/>
      <c r="O108" s="300"/>
    </row>
    <row r="109" spans="1:15" x14ac:dyDescent="0.25">
      <c r="A109" s="278">
        <v>23</v>
      </c>
      <c r="B109" s="279"/>
      <c r="C109" s="263"/>
      <c r="D109" s="259"/>
      <c r="E109" s="259"/>
      <c r="F109" s="257"/>
      <c r="G109" s="280"/>
      <c r="H109" s="280"/>
      <c r="I109" s="280">
        <f t="shared" si="3"/>
        <v>0</v>
      </c>
      <c r="J109" s="298"/>
      <c r="M109" s="308"/>
      <c r="N109" s="300"/>
      <c r="O109" s="300"/>
    </row>
    <row r="110" spans="1:15" x14ac:dyDescent="0.25">
      <c r="A110" s="278">
        <v>24</v>
      </c>
      <c r="B110" s="279"/>
      <c r="C110" s="263"/>
      <c r="D110" s="259"/>
      <c r="E110" s="259"/>
      <c r="F110" s="257"/>
      <c r="G110" s="280"/>
      <c r="H110" s="280"/>
      <c r="I110" s="280">
        <f t="shared" si="3"/>
        <v>0</v>
      </c>
      <c r="J110" s="298"/>
      <c r="M110" s="308"/>
      <c r="N110" s="300"/>
      <c r="O110" s="300"/>
    </row>
    <row r="111" spans="1:15" x14ac:dyDescent="0.25">
      <c r="A111" s="278">
        <v>25</v>
      </c>
      <c r="B111" s="279"/>
      <c r="C111" s="263"/>
      <c r="D111" s="260"/>
      <c r="E111" s="260"/>
      <c r="F111" s="257"/>
      <c r="G111" s="280"/>
      <c r="H111" s="280"/>
      <c r="I111" s="280">
        <f t="shared" si="3"/>
        <v>0</v>
      </c>
      <c r="J111" s="298"/>
      <c r="N111" s="300"/>
      <c r="O111" s="300"/>
    </row>
    <row r="112" spans="1:15" ht="13.5" thickBot="1" x14ac:dyDescent="0.3">
      <c r="A112" s="281"/>
      <c r="B112" s="284" t="s">
        <v>38</v>
      </c>
      <c r="C112" s="287"/>
      <c r="D112" s="285"/>
      <c r="E112" s="285"/>
      <c r="F112" s="286"/>
      <c r="G112" s="282">
        <f>SUM(G87:G111)</f>
        <v>0</v>
      </c>
      <c r="H112" s="282">
        <f>SUM(H87:H111)</f>
        <v>0</v>
      </c>
      <c r="I112" s="282">
        <f>I111</f>
        <v>0</v>
      </c>
      <c r="J112" s="583"/>
      <c r="N112" s="300"/>
      <c r="O112" s="300"/>
    </row>
    <row r="113" spans="1:15" x14ac:dyDescent="0.25">
      <c r="A113" s="313"/>
      <c r="B113" s="276"/>
      <c r="C113" s="697"/>
      <c r="D113" s="698"/>
      <c r="E113" s="698"/>
      <c r="F113" s="699"/>
      <c r="G113" s="277"/>
      <c r="H113" s="277"/>
      <c r="I113" s="277">
        <f>I112-G113+H113</f>
        <v>0</v>
      </c>
      <c r="J113" s="582"/>
    </row>
    <row r="114" spans="1:15" x14ac:dyDescent="0.25">
      <c r="A114" s="278">
        <v>1</v>
      </c>
      <c r="B114" s="279"/>
      <c r="C114" s="263" t="s">
        <v>313</v>
      </c>
      <c r="D114" s="259"/>
      <c r="E114" s="259"/>
      <c r="F114" s="257"/>
      <c r="G114" s="280"/>
      <c r="H114" s="280"/>
      <c r="I114" s="280">
        <f>I113-G114+H114</f>
        <v>0</v>
      </c>
      <c r="J114" s="298"/>
      <c r="K114" s="306"/>
    </row>
    <row r="115" spans="1:15" x14ac:dyDescent="0.25">
      <c r="A115" s="278">
        <v>2</v>
      </c>
      <c r="B115" s="279"/>
      <c r="C115" s="263"/>
      <c r="D115" s="259"/>
      <c r="E115" s="258"/>
      <c r="F115" s="257"/>
      <c r="G115" s="283"/>
      <c r="H115" s="283"/>
      <c r="I115" s="280">
        <f>I114-G115+H115</f>
        <v>0</v>
      </c>
      <c r="J115" s="298"/>
    </row>
    <row r="116" spans="1:15" x14ac:dyDescent="0.25">
      <c r="A116" s="278">
        <v>3</v>
      </c>
      <c r="B116" s="279"/>
      <c r="C116" s="263"/>
      <c r="D116" s="259"/>
      <c r="E116" s="258"/>
      <c r="F116" s="257"/>
      <c r="G116" s="283"/>
      <c r="H116" s="283"/>
      <c r="I116" s="280">
        <f t="shared" ref="I116:I138" si="4">I115-G116+H116</f>
        <v>0</v>
      </c>
      <c r="J116" s="298"/>
      <c r="M116" s="307"/>
      <c r="N116" s="307"/>
    </row>
    <row r="117" spans="1:15" x14ac:dyDescent="0.25">
      <c r="A117" s="278">
        <v>4</v>
      </c>
      <c r="B117" s="279"/>
      <c r="C117" s="263"/>
      <c r="D117" s="259"/>
      <c r="E117" s="290"/>
      <c r="F117" s="257"/>
      <c r="G117" s="291"/>
      <c r="H117" s="291"/>
      <c r="I117" s="280">
        <f t="shared" si="4"/>
        <v>0</v>
      </c>
      <c r="J117" s="298"/>
      <c r="N117" s="308"/>
    </row>
    <row r="118" spans="1:15" x14ac:dyDescent="0.25">
      <c r="A118" s="278">
        <v>5</v>
      </c>
      <c r="B118" s="279"/>
      <c r="C118" s="263"/>
      <c r="D118" s="259"/>
      <c r="E118" s="259"/>
      <c r="F118" s="257"/>
      <c r="G118" s="280"/>
      <c r="H118" s="280"/>
      <c r="I118" s="280">
        <f t="shared" si="4"/>
        <v>0</v>
      </c>
      <c r="J118" s="298"/>
      <c r="N118" s="308"/>
    </row>
    <row r="119" spans="1:15" x14ac:dyDescent="0.25">
      <c r="A119" s="278">
        <v>6</v>
      </c>
      <c r="B119" s="279"/>
      <c r="C119" s="263"/>
      <c r="D119" s="259"/>
      <c r="E119" s="259"/>
      <c r="F119" s="257"/>
      <c r="G119" s="280"/>
      <c r="H119" s="280"/>
      <c r="I119" s="280">
        <f t="shared" si="4"/>
        <v>0</v>
      </c>
      <c r="J119" s="298"/>
      <c r="M119" s="308"/>
    </row>
    <row r="120" spans="1:15" x14ac:dyDescent="0.25">
      <c r="A120" s="278">
        <v>7</v>
      </c>
      <c r="B120" s="279"/>
      <c r="C120" s="263"/>
      <c r="D120" s="259"/>
      <c r="E120" s="259"/>
      <c r="F120" s="257"/>
      <c r="G120" s="280"/>
      <c r="H120" s="280"/>
      <c r="I120" s="280">
        <f t="shared" si="4"/>
        <v>0</v>
      </c>
      <c r="J120" s="298"/>
    </row>
    <row r="121" spans="1:15" x14ac:dyDescent="0.25">
      <c r="A121" s="278">
        <v>8</v>
      </c>
      <c r="B121" s="279"/>
      <c r="C121" s="263"/>
      <c r="D121" s="259"/>
      <c r="E121" s="259"/>
      <c r="F121" s="257"/>
      <c r="G121" s="280"/>
      <c r="H121" s="280"/>
      <c r="I121" s="280">
        <f t="shared" si="4"/>
        <v>0</v>
      </c>
      <c r="J121" s="298"/>
      <c r="K121" s="306"/>
      <c r="L121" s="306"/>
      <c r="M121" s="309"/>
      <c r="N121" s="309"/>
    </row>
    <row r="122" spans="1:15" x14ac:dyDescent="0.25">
      <c r="A122" s="278">
        <v>9</v>
      </c>
      <c r="B122" s="279"/>
      <c r="C122" s="263"/>
      <c r="D122" s="260"/>
      <c r="E122" s="260"/>
      <c r="F122" s="257"/>
      <c r="G122" s="280"/>
      <c r="H122" s="280"/>
      <c r="I122" s="280">
        <f t="shared" si="4"/>
        <v>0</v>
      </c>
      <c r="J122" s="298"/>
    </row>
    <row r="123" spans="1:15" x14ac:dyDescent="0.25">
      <c r="A123" s="278">
        <v>10</v>
      </c>
      <c r="B123" s="279"/>
      <c r="C123" s="263"/>
      <c r="D123" s="259"/>
      <c r="E123" s="259"/>
      <c r="F123" s="257"/>
      <c r="G123" s="280"/>
      <c r="H123" s="280"/>
      <c r="I123" s="280">
        <f t="shared" si="4"/>
        <v>0</v>
      </c>
      <c r="J123" s="298"/>
    </row>
    <row r="124" spans="1:15" x14ac:dyDescent="0.25">
      <c r="A124" s="278">
        <v>11</v>
      </c>
      <c r="B124" s="279"/>
      <c r="C124" s="263"/>
      <c r="D124" s="259"/>
      <c r="E124" s="259"/>
      <c r="F124" s="257"/>
      <c r="G124" s="280"/>
      <c r="H124" s="280"/>
      <c r="I124" s="280">
        <f t="shared" si="4"/>
        <v>0</v>
      </c>
      <c r="J124" s="298"/>
      <c r="K124" s="310"/>
    </row>
    <row r="125" spans="1:15" x14ac:dyDescent="0.25">
      <c r="A125" s="278">
        <v>12</v>
      </c>
      <c r="B125" s="279"/>
      <c r="C125" s="263"/>
      <c r="D125" s="259"/>
      <c r="E125" s="259"/>
      <c r="F125" s="257"/>
      <c r="G125" s="280"/>
      <c r="H125" s="280"/>
      <c r="I125" s="280">
        <f t="shared" si="4"/>
        <v>0</v>
      </c>
      <c r="J125" s="298"/>
      <c r="N125" s="300"/>
      <c r="O125" s="300"/>
    </row>
    <row r="126" spans="1:15" x14ac:dyDescent="0.25">
      <c r="A126" s="278">
        <v>13</v>
      </c>
      <c r="B126" s="279"/>
      <c r="C126" s="263"/>
      <c r="D126" s="259"/>
      <c r="E126" s="259"/>
      <c r="F126" s="257"/>
      <c r="G126" s="280"/>
      <c r="H126" s="280"/>
      <c r="I126" s="280">
        <f t="shared" si="4"/>
        <v>0</v>
      </c>
      <c r="J126" s="298"/>
      <c r="K126" s="307"/>
      <c r="L126" s="307"/>
      <c r="M126" s="307"/>
      <c r="N126" s="300"/>
      <c r="O126" s="300"/>
    </row>
    <row r="127" spans="1:15" x14ac:dyDescent="0.25">
      <c r="A127" s="278">
        <v>14</v>
      </c>
      <c r="B127" s="279"/>
      <c r="C127" s="263"/>
      <c r="D127" s="259"/>
      <c r="E127" s="260"/>
      <c r="F127" s="257"/>
      <c r="G127" s="280"/>
      <c r="H127" s="280"/>
      <c r="I127" s="280">
        <f t="shared" si="4"/>
        <v>0</v>
      </c>
      <c r="J127" s="298"/>
      <c r="M127" s="308"/>
      <c r="N127" s="300"/>
      <c r="O127" s="300"/>
    </row>
    <row r="128" spans="1:15" x14ac:dyDescent="0.25">
      <c r="A128" s="278">
        <v>15</v>
      </c>
      <c r="B128" s="279"/>
      <c r="C128" s="263"/>
      <c r="D128" s="259"/>
      <c r="E128" s="259"/>
      <c r="F128" s="257"/>
      <c r="G128" s="280"/>
      <c r="H128" s="280"/>
      <c r="I128" s="280">
        <f t="shared" si="4"/>
        <v>0</v>
      </c>
      <c r="J128" s="298"/>
      <c r="N128" s="300"/>
      <c r="O128" s="300"/>
    </row>
    <row r="129" spans="1:15" x14ac:dyDescent="0.25">
      <c r="A129" s="278">
        <v>16</v>
      </c>
      <c r="B129" s="279"/>
      <c r="C129" s="263"/>
      <c r="D129" s="259"/>
      <c r="E129" s="259"/>
      <c r="F129" s="257"/>
      <c r="G129" s="280"/>
      <c r="H129" s="280"/>
      <c r="I129" s="280">
        <f t="shared" si="4"/>
        <v>0</v>
      </c>
      <c r="J129" s="298"/>
      <c r="K129" s="307"/>
      <c r="L129" s="307"/>
      <c r="M129" s="307"/>
      <c r="N129" s="300"/>
      <c r="O129" s="300"/>
    </row>
    <row r="130" spans="1:15" x14ac:dyDescent="0.25">
      <c r="A130" s="278">
        <v>17</v>
      </c>
      <c r="B130" s="279"/>
      <c r="C130" s="263"/>
      <c r="D130" s="260"/>
      <c r="E130" s="260"/>
      <c r="F130" s="257"/>
      <c r="G130" s="280"/>
      <c r="H130" s="280"/>
      <c r="I130" s="280">
        <f t="shared" si="4"/>
        <v>0</v>
      </c>
      <c r="J130" s="298"/>
    </row>
    <row r="131" spans="1:15" x14ac:dyDescent="0.25">
      <c r="A131" s="278">
        <v>18</v>
      </c>
      <c r="B131" s="279"/>
      <c r="C131" s="263"/>
      <c r="D131" s="259"/>
      <c r="E131" s="259"/>
      <c r="F131" s="257"/>
      <c r="G131" s="280"/>
      <c r="H131" s="280"/>
      <c r="I131" s="280">
        <f t="shared" si="4"/>
        <v>0</v>
      </c>
      <c r="J131" s="298"/>
    </row>
    <row r="132" spans="1:15" x14ac:dyDescent="0.25">
      <c r="A132" s="278">
        <v>19</v>
      </c>
      <c r="B132" s="279"/>
      <c r="C132" s="263"/>
      <c r="D132" s="259"/>
      <c r="E132" s="259"/>
      <c r="F132" s="257"/>
      <c r="G132" s="280"/>
      <c r="H132" s="280"/>
      <c r="I132" s="280">
        <f t="shared" si="4"/>
        <v>0</v>
      </c>
      <c r="J132" s="298"/>
      <c r="K132" s="310"/>
    </row>
    <row r="133" spans="1:15" x14ac:dyDescent="0.25">
      <c r="A133" s="278">
        <v>20</v>
      </c>
      <c r="B133" s="279"/>
      <c r="C133" s="263"/>
      <c r="D133" s="259"/>
      <c r="E133" s="259"/>
      <c r="F133" s="257"/>
      <c r="G133" s="280"/>
      <c r="H133" s="280"/>
      <c r="I133" s="280">
        <f t="shared" si="4"/>
        <v>0</v>
      </c>
      <c r="J133" s="298"/>
      <c r="N133" s="300"/>
      <c r="O133" s="300"/>
    </row>
    <row r="134" spans="1:15" x14ac:dyDescent="0.25">
      <c r="A134" s="278">
        <v>21</v>
      </c>
      <c r="B134" s="279"/>
      <c r="C134" s="263"/>
      <c r="D134" s="259"/>
      <c r="E134" s="259"/>
      <c r="F134" s="257"/>
      <c r="G134" s="280"/>
      <c r="H134" s="280"/>
      <c r="I134" s="280">
        <f t="shared" si="4"/>
        <v>0</v>
      </c>
      <c r="J134" s="298"/>
      <c r="K134" s="307"/>
      <c r="L134" s="307"/>
      <c r="M134" s="307"/>
      <c r="N134" s="300"/>
      <c r="O134" s="300"/>
    </row>
    <row r="135" spans="1:15" x14ac:dyDescent="0.25">
      <c r="A135" s="278">
        <v>22</v>
      </c>
      <c r="B135" s="279"/>
      <c r="C135" s="263"/>
      <c r="D135" s="259"/>
      <c r="E135" s="260"/>
      <c r="F135" s="257"/>
      <c r="G135" s="280"/>
      <c r="H135" s="280"/>
      <c r="I135" s="280">
        <f t="shared" si="4"/>
        <v>0</v>
      </c>
      <c r="J135" s="298"/>
      <c r="M135" s="308"/>
      <c r="N135" s="300"/>
      <c r="O135" s="300"/>
    </row>
    <row r="136" spans="1:15" x14ac:dyDescent="0.25">
      <c r="A136" s="278">
        <v>23</v>
      </c>
      <c r="B136" s="279"/>
      <c r="C136" s="263"/>
      <c r="D136" s="259"/>
      <c r="E136" s="259"/>
      <c r="F136" s="257"/>
      <c r="G136" s="280"/>
      <c r="H136" s="280"/>
      <c r="I136" s="280">
        <f t="shared" si="4"/>
        <v>0</v>
      </c>
      <c r="J136" s="298"/>
      <c r="N136" s="300"/>
      <c r="O136" s="300"/>
    </row>
    <row r="137" spans="1:15" x14ac:dyDescent="0.25">
      <c r="A137" s="278">
        <v>24</v>
      </c>
      <c r="B137" s="279"/>
      <c r="C137" s="263"/>
      <c r="D137" s="259"/>
      <c r="E137" s="259"/>
      <c r="F137" s="257"/>
      <c r="G137" s="280"/>
      <c r="H137" s="280"/>
      <c r="I137" s="280">
        <f t="shared" si="4"/>
        <v>0</v>
      </c>
      <c r="J137" s="298"/>
      <c r="M137" s="308"/>
      <c r="N137" s="300"/>
      <c r="O137" s="300"/>
    </row>
    <row r="138" spans="1:15" x14ac:dyDescent="0.25">
      <c r="A138" s="278">
        <v>25</v>
      </c>
      <c r="B138" s="279"/>
      <c r="C138" s="263"/>
      <c r="D138" s="260"/>
      <c r="E138" s="260"/>
      <c r="F138" s="257"/>
      <c r="G138" s="280"/>
      <c r="H138" s="280"/>
      <c r="I138" s="280">
        <f t="shared" si="4"/>
        <v>0</v>
      </c>
      <c r="J138" s="298"/>
      <c r="N138" s="300"/>
      <c r="O138" s="300"/>
    </row>
    <row r="139" spans="1:15" ht="13.5" thickBot="1" x14ac:dyDescent="0.3">
      <c r="A139" s="281"/>
      <c r="B139" s="284" t="s">
        <v>38</v>
      </c>
      <c r="C139" s="287"/>
      <c r="D139" s="285"/>
      <c r="E139" s="285"/>
      <c r="F139" s="286"/>
      <c r="G139" s="282">
        <f>SUM(G114:G138)</f>
        <v>0</v>
      </c>
      <c r="H139" s="282">
        <f>SUM(H114:H138)</f>
        <v>0</v>
      </c>
      <c r="I139" s="282">
        <f>I138</f>
        <v>0</v>
      </c>
      <c r="J139" s="583"/>
      <c r="N139" s="300"/>
      <c r="O139" s="300"/>
    </row>
    <row r="140" spans="1:15" x14ac:dyDescent="0.25">
      <c r="A140" s="313"/>
      <c r="B140" s="276"/>
      <c r="C140" s="697"/>
      <c r="D140" s="698"/>
      <c r="E140" s="698"/>
      <c r="F140" s="699"/>
      <c r="G140" s="277"/>
      <c r="H140" s="277"/>
      <c r="I140" s="277">
        <f>I139-G140+H140</f>
        <v>0</v>
      </c>
      <c r="J140" s="582"/>
    </row>
    <row r="141" spans="1:15" x14ac:dyDescent="0.25">
      <c r="A141" s="278">
        <v>1</v>
      </c>
      <c r="B141" s="279"/>
      <c r="C141" s="263" t="s">
        <v>313</v>
      </c>
      <c r="D141" s="259"/>
      <c r="E141" s="259"/>
      <c r="F141" s="257"/>
      <c r="G141" s="280"/>
      <c r="H141" s="280"/>
      <c r="I141" s="280">
        <f>I140-G141+H141</f>
        <v>0</v>
      </c>
      <c r="J141" s="298"/>
      <c r="K141" s="306"/>
    </row>
    <row r="142" spans="1:15" x14ac:dyDescent="0.25">
      <c r="A142" s="278">
        <v>2</v>
      </c>
      <c r="B142" s="279"/>
      <c r="C142" s="263"/>
      <c r="D142" s="259"/>
      <c r="E142" s="259"/>
      <c r="F142" s="257"/>
      <c r="G142" s="280"/>
      <c r="H142" s="280"/>
      <c r="I142" s="280">
        <f t="shared" ref="I142:I165" si="5">I141-G142+H142</f>
        <v>0</v>
      </c>
      <c r="J142" s="298"/>
    </row>
    <row r="143" spans="1:15" x14ac:dyDescent="0.25">
      <c r="A143" s="278">
        <v>3</v>
      </c>
      <c r="B143" s="279"/>
      <c r="C143" s="263"/>
      <c r="D143" s="259"/>
      <c r="E143" s="259"/>
      <c r="F143" s="257"/>
      <c r="G143" s="280"/>
      <c r="H143" s="280"/>
      <c r="I143" s="280">
        <f t="shared" si="5"/>
        <v>0</v>
      </c>
      <c r="J143" s="298"/>
      <c r="M143" s="307"/>
      <c r="N143" s="307"/>
    </row>
    <row r="144" spans="1:15" x14ac:dyDescent="0.25">
      <c r="A144" s="278">
        <v>4</v>
      </c>
      <c r="B144" s="279"/>
      <c r="C144" s="263"/>
      <c r="D144" s="259"/>
      <c r="E144" s="259"/>
      <c r="F144" s="257"/>
      <c r="G144" s="280"/>
      <c r="H144" s="280"/>
      <c r="I144" s="280">
        <f t="shared" si="5"/>
        <v>0</v>
      </c>
      <c r="J144" s="298"/>
      <c r="N144" s="308"/>
    </row>
    <row r="145" spans="1:15" x14ac:dyDescent="0.25">
      <c r="A145" s="278">
        <v>5</v>
      </c>
      <c r="B145" s="279"/>
      <c r="C145" s="263"/>
      <c r="D145" s="259"/>
      <c r="E145" s="259"/>
      <c r="F145" s="257"/>
      <c r="G145" s="280"/>
      <c r="H145" s="280"/>
      <c r="I145" s="280">
        <f t="shared" si="5"/>
        <v>0</v>
      </c>
      <c r="J145" s="298"/>
      <c r="N145" s="308"/>
    </row>
    <row r="146" spans="1:15" x14ac:dyDescent="0.25">
      <c r="A146" s="278">
        <v>6</v>
      </c>
      <c r="B146" s="279"/>
      <c r="C146" s="263"/>
      <c r="D146" s="259"/>
      <c r="E146" s="259"/>
      <c r="F146" s="257"/>
      <c r="G146" s="280"/>
      <c r="H146" s="280"/>
      <c r="I146" s="280">
        <f t="shared" si="5"/>
        <v>0</v>
      </c>
      <c r="J146" s="298"/>
      <c r="M146" s="308"/>
    </row>
    <row r="147" spans="1:15" x14ac:dyDescent="0.25">
      <c r="A147" s="278">
        <v>7</v>
      </c>
      <c r="B147" s="279"/>
      <c r="C147" s="263"/>
      <c r="D147" s="259"/>
      <c r="E147" s="259"/>
      <c r="F147" s="257"/>
      <c r="G147" s="280"/>
      <c r="H147" s="280"/>
      <c r="I147" s="280">
        <f t="shared" si="5"/>
        <v>0</v>
      </c>
      <c r="J147" s="298"/>
    </row>
    <row r="148" spans="1:15" x14ac:dyDescent="0.25">
      <c r="A148" s="278">
        <v>8</v>
      </c>
      <c r="B148" s="279"/>
      <c r="C148" s="263"/>
      <c r="D148" s="259"/>
      <c r="E148" s="259"/>
      <c r="F148" s="257"/>
      <c r="G148" s="280"/>
      <c r="H148" s="280"/>
      <c r="I148" s="280">
        <f t="shared" si="5"/>
        <v>0</v>
      </c>
      <c r="J148" s="298"/>
      <c r="K148" s="306"/>
      <c r="L148" s="306"/>
      <c r="M148" s="309"/>
      <c r="N148" s="309"/>
    </row>
    <row r="149" spans="1:15" x14ac:dyDescent="0.25">
      <c r="A149" s="278">
        <v>9</v>
      </c>
      <c r="B149" s="279"/>
      <c r="C149" s="263"/>
      <c r="D149" s="260"/>
      <c r="E149" s="260"/>
      <c r="F149" s="257"/>
      <c r="G149" s="280"/>
      <c r="H149" s="280"/>
      <c r="I149" s="280">
        <f t="shared" si="5"/>
        <v>0</v>
      </c>
      <c r="J149" s="298"/>
    </row>
    <row r="150" spans="1:15" x14ac:dyDescent="0.25">
      <c r="A150" s="278">
        <v>10</v>
      </c>
      <c r="B150" s="279"/>
      <c r="C150" s="263"/>
      <c r="D150" s="259"/>
      <c r="E150" s="259"/>
      <c r="F150" s="257"/>
      <c r="G150" s="280"/>
      <c r="H150" s="280"/>
      <c r="I150" s="280">
        <f t="shared" si="5"/>
        <v>0</v>
      </c>
      <c r="J150" s="298"/>
    </row>
    <row r="151" spans="1:15" x14ac:dyDescent="0.25">
      <c r="A151" s="278">
        <v>11</v>
      </c>
      <c r="B151" s="279"/>
      <c r="C151" s="263"/>
      <c r="D151" s="259"/>
      <c r="E151" s="259"/>
      <c r="F151" s="257"/>
      <c r="G151" s="280"/>
      <c r="H151" s="280"/>
      <c r="I151" s="280">
        <f t="shared" si="5"/>
        <v>0</v>
      </c>
      <c r="J151" s="298"/>
      <c r="K151" s="310"/>
    </row>
    <row r="152" spans="1:15" x14ac:dyDescent="0.25">
      <c r="A152" s="278">
        <v>12</v>
      </c>
      <c r="B152" s="279"/>
      <c r="C152" s="263"/>
      <c r="D152" s="259"/>
      <c r="E152" s="259"/>
      <c r="F152" s="257"/>
      <c r="G152" s="280"/>
      <c r="H152" s="280"/>
      <c r="I152" s="280">
        <f t="shared" si="5"/>
        <v>0</v>
      </c>
      <c r="J152" s="298"/>
      <c r="N152" s="300"/>
      <c r="O152" s="300"/>
    </row>
    <row r="153" spans="1:15" x14ac:dyDescent="0.25">
      <c r="A153" s="278">
        <v>13</v>
      </c>
      <c r="B153" s="279"/>
      <c r="C153" s="263"/>
      <c r="D153" s="260"/>
      <c r="E153" s="259"/>
      <c r="F153" s="257"/>
      <c r="G153" s="280"/>
      <c r="H153" s="280"/>
      <c r="I153" s="280">
        <f t="shared" si="5"/>
        <v>0</v>
      </c>
      <c r="J153" s="298"/>
      <c r="K153" s="307"/>
      <c r="L153" s="307"/>
      <c r="M153" s="307"/>
      <c r="N153" s="300"/>
      <c r="O153" s="300"/>
    </row>
    <row r="154" spans="1:15" x14ac:dyDescent="0.25">
      <c r="A154" s="278">
        <v>14</v>
      </c>
      <c r="B154" s="279"/>
      <c r="C154" s="263"/>
      <c r="D154" s="259"/>
      <c r="E154" s="260"/>
      <c r="F154" s="257"/>
      <c r="G154" s="280"/>
      <c r="H154" s="280"/>
      <c r="I154" s="280">
        <f t="shared" si="5"/>
        <v>0</v>
      </c>
      <c r="J154" s="298"/>
      <c r="M154" s="308"/>
      <c r="N154" s="300"/>
      <c r="O154" s="300"/>
    </row>
    <row r="155" spans="1:15" x14ac:dyDescent="0.25">
      <c r="A155" s="278">
        <v>15</v>
      </c>
      <c r="B155" s="279"/>
      <c r="C155" s="263"/>
      <c r="D155" s="259"/>
      <c r="E155" s="259"/>
      <c r="F155" s="257"/>
      <c r="G155" s="280"/>
      <c r="H155" s="280"/>
      <c r="I155" s="280">
        <f t="shared" si="5"/>
        <v>0</v>
      </c>
      <c r="J155" s="298"/>
      <c r="N155" s="300"/>
      <c r="O155" s="300"/>
    </row>
    <row r="156" spans="1:15" x14ac:dyDescent="0.25">
      <c r="A156" s="278">
        <v>16</v>
      </c>
      <c r="B156" s="279"/>
      <c r="C156" s="263"/>
      <c r="D156" s="259"/>
      <c r="E156" s="259"/>
      <c r="F156" s="257"/>
      <c r="G156" s="280"/>
      <c r="H156" s="280"/>
      <c r="I156" s="280">
        <f t="shared" si="5"/>
        <v>0</v>
      </c>
      <c r="J156" s="298"/>
      <c r="K156" s="307"/>
      <c r="L156" s="307"/>
      <c r="M156" s="307"/>
      <c r="N156" s="300"/>
      <c r="O156" s="300"/>
    </row>
    <row r="157" spans="1:15" x14ac:dyDescent="0.25">
      <c r="A157" s="278">
        <v>17</v>
      </c>
      <c r="B157" s="279"/>
      <c r="C157" s="263"/>
      <c r="D157" s="259"/>
      <c r="E157" s="259"/>
      <c r="F157" s="257"/>
      <c r="G157" s="280"/>
      <c r="H157" s="280"/>
      <c r="I157" s="280">
        <f t="shared" si="5"/>
        <v>0</v>
      </c>
      <c r="J157" s="298"/>
      <c r="M157" s="308"/>
      <c r="N157" s="300"/>
      <c r="O157" s="300"/>
    </row>
    <row r="158" spans="1:15" x14ac:dyDescent="0.25">
      <c r="A158" s="278">
        <v>18</v>
      </c>
      <c r="B158" s="279"/>
      <c r="C158" s="263"/>
      <c r="D158" s="259"/>
      <c r="E158" s="259"/>
      <c r="F158" s="257"/>
      <c r="G158" s="280"/>
      <c r="H158" s="280"/>
      <c r="I158" s="280">
        <f t="shared" si="5"/>
        <v>0</v>
      </c>
      <c r="J158" s="298"/>
      <c r="N158" s="300"/>
      <c r="O158" s="300"/>
    </row>
    <row r="159" spans="1:15" x14ac:dyDescent="0.25">
      <c r="A159" s="278">
        <v>19</v>
      </c>
      <c r="B159" s="279"/>
      <c r="C159" s="263"/>
      <c r="D159" s="259"/>
      <c r="E159" s="259"/>
      <c r="F159" s="257"/>
      <c r="G159" s="280"/>
      <c r="H159" s="280"/>
      <c r="I159" s="280">
        <f t="shared" si="5"/>
        <v>0</v>
      </c>
      <c r="J159" s="298"/>
      <c r="M159" s="308"/>
      <c r="N159" s="300"/>
      <c r="O159" s="300"/>
    </row>
    <row r="160" spans="1:15" x14ac:dyDescent="0.25">
      <c r="A160" s="278">
        <v>20</v>
      </c>
      <c r="B160" s="279"/>
      <c r="C160" s="263"/>
      <c r="D160" s="259"/>
      <c r="E160" s="259"/>
      <c r="F160" s="257"/>
      <c r="G160" s="280"/>
      <c r="H160" s="280"/>
      <c r="I160" s="280">
        <f t="shared" si="5"/>
        <v>0</v>
      </c>
      <c r="J160" s="298"/>
      <c r="M160" s="308"/>
      <c r="N160" s="300"/>
      <c r="O160" s="300"/>
    </row>
    <row r="161" spans="1:15" x14ac:dyDescent="0.25">
      <c r="A161" s="278">
        <v>21</v>
      </c>
      <c r="B161" s="279"/>
      <c r="C161" s="263"/>
      <c r="D161" s="260"/>
      <c r="E161" s="260"/>
      <c r="F161" s="257"/>
      <c r="G161" s="280"/>
      <c r="H161" s="280"/>
      <c r="I161" s="280">
        <f t="shared" si="5"/>
        <v>0</v>
      </c>
      <c r="J161" s="298"/>
      <c r="N161" s="300"/>
      <c r="O161" s="300"/>
    </row>
    <row r="162" spans="1:15" x14ac:dyDescent="0.25">
      <c r="A162" s="278">
        <v>22</v>
      </c>
      <c r="B162" s="279"/>
      <c r="C162" s="263"/>
      <c r="D162" s="259"/>
      <c r="E162" s="259"/>
      <c r="F162" s="257"/>
      <c r="G162" s="280"/>
      <c r="H162" s="280"/>
      <c r="I162" s="280">
        <f t="shared" si="5"/>
        <v>0</v>
      </c>
      <c r="J162" s="298"/>
      <c r="M162" s="308"/>
      <c r="N162" s="300"/>
      <c r="O162" s="300"/>
    </row>
    <row r="163" spans="1:15" x14ac:dyDescent="0.25">
      <c r="A163" s="278">
        <v>23</v>
      </c>
      <c r="B163" s="279"/>
      <c r="C163" s="263"/>
      <c r="D163" s="259"/>
      <c r="E163" s="259"/>
      <c r="F163" s="257"/>
      <c r="G163" s="280"/>
      <c r="H163" s="280"/>
      <c r="I163" s="280">
        <f t="shared" si="5"/>
        <v>0</v>
      </c>
      <c r="J163" s="298"/>
      <c r="M163" s="308"/>
      <c r="N163" s="300"/>
      <c r="O163" s="300"/>
    </row>
    <row r="164" spans="1:15" x14ac:dyDescent="0.25">
      <c r="A164" s="278">
        <v>24</v>
      </c>
      <c r="B164" s="279"/>
      <c r="C164" s="263"/>
      <c r="D164" s="259"/>
      <c r="E164" s="259"/>
      <c r="F164" s="257"/>
      <c r="G164" s="280"/>
      <c r="H164" s="280"/>
      <c r="I164" s="280">
        <f t="shared" si="5"/>
        <v>0</v>
      </c>
      <c r="J164" s="298"/>
      <c r="M164" s="308"/>
      <c r="N164" s="300"/>
      <c r="O164" s="300"/>
    </row>
    <row r="165" spans="1:15" x14ac:dyDescent="0.25">
      <c r="A165" s="278">
        <v>25</v>
      </c>
      <c r="B165" s="279"/>
      <c r="C165" s="263"/>
      <c r="D165" s="260"/>
      <c r="E165" s="260"/>
      <c r="F165" s="257"/>
      <c r="G165" s="280"/>
      <c r="H165" s="280"/>
      <c r="I165" s="280">
        <f t="shared" si="5"/>
        <v>0</v>
      </c>
      <c r="J165" s="298"/>
      <c r="N165" s="300"/>
      <c r="O165" s="300"/>
    </row>
    <row r="166" spans="1:15" ht="13.5" thickBot="1" x14ac:dyDescent="0.3">
      <c r="A166" s="281"/>
      <c r="B166" s="284" t="s">
        <v>38</v>
      </c>
      <c r="C166" s="287"/>
      <c r="D166" s="285"/>
      <c r="E166" s="285"/>
      <c r="F166" s="286"/>
      <c r="G166" s="282">
        <f>SUM(G141:G165)</f>
        <v>0</v>
      </c>
      <c r="H166" s="282">
        <f>SUM(H141:H165)</f>
        <v>0</v>
      </c>
      <c r="I166" s="282">
        <f>I165</f>
        <v>0</v>
      </c>
      <c r="J166" s="583"/>
      <c r="N166" s="300"/>
      <c r="O166" s="300"/>
    </row>
    <row r="167" spans="1:15" x14ac:dyDescent="0.25">
      <c r="A167" s="313"/>
      <c r="B167" s="276"/>
      <c r="C167" s="697"/>
      <c r="D167" s="698"/>
      <c r="E167" s="698"/>
      <c r="F167" s="699"/>
      <c r="G167" s="277"/>
      <c r="H167" s="277"/>
      <c r="I167" s="277">
        <f>I166-G167+H167</f>
        <v>0</v>
      </c>
      <c r="J167" s="582"/>
    </row>
    <row r="168" spans="1:15" x14ac:dyDescent="0.25">
      <c r="A168" s="278">
        <v>1</v>
      </c>
      <c r="B168" s="279"/>
      <c r="C168" s="263" t="s">
        <v>313</v>
      </c>
      <c r="D168" s="259"/>
      <c r="E168" s="259"/>
      <c r="F168" s="257"/>
      <c r="G168" s="280"/>
      <c r="H168" s="280"/>
      <c r="I168" s="280">
        <f>I167-G168+H168</f>
        <v>0</v>
      </c>
      <c r="J168" s="298"/>
      <c r="K168" s="306"/>
    </row>
    <row r="169" spans="1:15" x14ac:dyDescent="0.25">
      <c r="A169" s="278">
        <v>2</v>
      </c>
      <c r="B169" s="279"/>
      <c r="C169" s="263"/>
      <c r="D169" s="259"/>
      <c r="E169" s="259"/>
      <c r="F169" s="257"/>
      <c r="G169" s="280"/>
      <c r="H169" s="280"/>
      <c r="I169" s="280">
        <f t="shared" ref="I169:I192" si="6">I168-G169+H169</f>
        <v>0</v>
      </c>
      <c r="J169" s="298"/>
    </row>
    <row r="170" spans="1:15" x14ac:dyDescent="0.25">
      <c r="A170" s="278">
        <v>3</v>
      </c>
      <c r="B170" s="279"/>
      <c r="C170" s="263"/>
      <c r="D170" s="259"/>
      <c r="E170" s="259"/>
      <c r="F170" s="257"/>
      <c r="G170" s="280"/>
      <c r="H170" s="280"/>
      <c r="I170" s="280">
        <f t="shared" si="6"/>
        <v>0</v>
      </c>
      <c r="J170" s="298"/>
      <c r="M170" s="307"/>
      <c r="N170" s="307"/>
    </row>
    <row r="171" spans="1:15" x14ac:dyDescent="0.25">
      <c r="A171" s="278">
        <v>4</v>
      </c>
      <c r="B171" s="279"/>
      <c r="C171" s="263"/>
      <c r="D171" s="259"/>
      <c r="E171" s="259"/>
      <c r="F171" s="257"/>
      <c r="G171" s="280"/>
      <c r="H171" s="280"/>
      <c r="I171" s="280">
        <f t="shared" si="6"/>
        <v>0</v>
      </c>
      <c r="J171" s="298"/>
      <c r="N171" s="308"/>
    </row>
    <row r="172" spans="1:15" x14ac:dyDescent="0.25">
      <c r="A172" s="278">
        <v>5</v>
      </c>
      <c r="B172" s="279"/>
      <c r="C172" s="263"/>
      <c r="D172" s="259"/>
      <c r="E172" s="259"/>
      <c r="F172" s="257"/>
      <c r="G172" s="280"/>
      <c r="H172" s="280"/>
      <c r="I172" s="280">
        <f t="shared" si="6"/>
        <v>0</v>
      </c>
      <c r="J172" s="298"/>
      <c r="N172" s="308"/>
    </row>
    <row r="173" spans="1:15" x14ac:dyDescent="0.25">
      <c r="A173" s="278">
        <v>6</v>
      </c>
      <c r="B173" s="279"/>
      <c r="C173" s="263"/>
      <c r="D173" s="259"/>
      <c r="E173" s="259"/>
      <c r="F173" s="257"/>
      <c r="G173" s="280"/>
      <c r="H173" s="280"/>
      <c r="I173" s="280">
        <f t="shared" si="6"/>
        <v>0</v>
      </c>
      <c r="J173" s="298"/>
      <c r="M173" s="308"/>
    </row>
    <row r="174" spans="1:15" x14ac:dyDescent="0.25">
      <c r="A174" s="278">
        <v>7</v>
      </c>
      <c r="B174" s="279"/>
      <c r="C174" s="263"/>
      <c r="D174" s="259"/>
      <c r="E174" s="259"/>
      <c r="F174" s="257"/>
      <c r="G174" s="280"/>
      <c r="H174" s="280"/>
      <c r="I174" s="280">
        <f t="shared" si="6"/>
        <v>0</v>
      </c>
      <c r="J174" s="298"/>
    </row>
    <row r="175" spans="1:15" x14ac:dyDescent="0.25">
      <c r="A175" s="278">
        <v>8</v>
      </c>
      <c r="B175" s="279"/>
      <c r="C175" s="263"/>
      <c r="D175" s="259"/>
      <c r="E175" s="259"/>
      <c r="F175" s="257"/>
      <c r="G175" s="280"/>
      <c r="H175" s="280"/>
      <c r="I175" s="280">
        <f t="shared" si="6"/>
        <v>0</v>
      </c>
      <c r="J175" s="298"/>
      <c r="K175" s="306"/>
      <c r="L175" s="306"/>
      <c r="M175" s="309"/>
      <c r="N175" s="309"/>
    </row>
    <row r="176" spans="1:15" x14ac:dyDescent="0.25">
      <c r="A176" s="278">
        <v>9</v>
      </c>
      <c r="B176" s="279"/>
      <c r="C176" s="263"/>
      <c r="D176" s="259"/>
      <c r="E176" s="260"/>
      <c r="F176" s="257"/>
      <c r="G176" s="280"/>
      <c r="H176" s="280"/>
      <c r="I176" s="280">
        <f t="shared" si="6"/>
        <v>0</v>
      </c>
      <c r="J176" s="298"/>
    </row>
    <row r="177" spans="1:15" x14ac:dyDescent="0.25">
      <c r="A177" s="278">
        <v>10</v>
      </c>
      <c r="B177" s="279"/>
      <c r="C177" s="263"/>
      <c r="D177" s="259"/>
      <c r="E177" s="259"/>
      <c r="F177" s="257"/>
      <c r="G177" s="280"/>
      <c r="H177" s="280"/>
      <c r="I177" s="280">
        <f t="shared" si="6"/>
        <v>0</v>
      </c>
      <c r="J177" s="298"/>
    </row>
    <row r="178" spans="1:15" x14ac:dyDescent="0.25">
      <c r="A178" s="278">
        <v>11</v>
      </c>
      <c r="B178" s="279"/>
      <c r="C178" s="263"/>
      <c r="D178" s="259"/>
      <c r="E178" s="259"/>
      <c r="F178" s="257"/>
      <c r="G178" s="280"/>
      <c r="H178" s="280"/>
      <c r="I178" s="280">
        <f t="shared" si="6"/>
        <v>0</v>
      </c>
      <c r="J178" s="298"/>
      <c r="K178" s="310"/>
    </row>
    <row r="179" spans="1:15" x14ac:dyDescent="0.25">
      <c r="A179" s="278">
        <v>12</v>
      </c>
      <c r="B179" s="279"/>
      <c r="C179" s="263"/>
      <c r="D179" s="259"/>
      <c r="E179" s="259"/>
      <c r="F179" s="257"/>
      <c r="G179" s="280"/>
      <c r="H179" s="280"/>
      <c r="I179" s="280">
        <f t="shared" si="6"/>
        <v>0</v>
      </c>
      <c r="J179" s="298"/>
      <c r="N179" s="300"/>
      <c r="O179" s="300"/>
    </row>
    <row r="180" spans="1:15" x14ac:dyDescent="0.25">
      <c r="A180" s="278">
        <v>13</v>
      </c>
      <c r="B180" s="279"/>
      <c r="C180" s="263"/>
      <c r="D180" s="259"/>
      <c r="E180" s="259"/>
      <c r="F180" s="257"/>
      <c r="G180" s="280"/>
      <c r="H180" s="280"/>
      <c r="I180" s="280">
        <f t="shared" si="6"/>
        <v>0</v>
      </c>
      <c r="J180" s="298"/>
      <c r="K180" s="307"/>
      <c r="L180" s="307"/>
      <c r="M180" s="307"/>
      <c r="N180" s="300"/>
      <c r="O180" s="300"/>
    </row>
    <row r="181" spans="1:15" x14ac:dyDescent="0.25">
      <c r="A181" s="278">
        <v>14</v>
      </c>
      <c r="B181" s="279"/>
      <c r="C181" s="263"/>
      <c r="D181" s="259"/>
      <c r="E181" s="260"/>
      <c r="F181" s="257"/>
      <c r="G181" s="280"/>
      <c r="H181" s="280"/>
      <c r="I181" s="280">
        <f t="shared" si="6"/>
        <v>0</v>
      </c>
      <c r="J181" s="298"/>
      <c r="M181" s="308"/>
      <c r="N181" s="300"/>
      <c r="O181" s="300"/>
    </row>
    <row r="182" spans="1:15" x14ac:dyDescent="0.25">
      <c r="A182" s="278">
        <v>15</v>
      </c>
      <c r="B182" s="279"/>
      <c r="C182" s="263"/>
      <c r="D182" s="259"/>
      <c r="E182" s="259"/>
      <c r="F182" s="257"/>
      <c r="G182" s="280"/>
      <c r="H182" s="280"/>
      <c r="I182" s="280">
        <f t="shared" si="6"/>
        <v>0</v>
      </c>
      <c r="J182" s="298"/>
      <c r="N182" s="300"/>
      <c r="O182" s="300"/>
    </row>
    <row r="183" spans="1:15" x14ac:dyDescent="0.25">
      <c r="A183" s="278">
        <v>16</v>
      </c>
      <c r="B183" s="279"/>
      <c r="C183" s="263"/>
      <c r="D183" s="259"/>
      <c r="E183" s="259"/>
      <c r="F183" s="257"/>
      <c r="G183" s="280"/>
      <c r="H183" s="280"/>
      <c r="I183" s="280">
        <f t="shared" si="6"/>
        <v>0</v>
      </c>
      <c r="J183" s="298"/>
      <c r="K183" s="307"/>
      <c r="L183" s="307"/>
      <c r="M183" s="307"/>
      <c r="N183" s="300"/>
      <c r="O183" s="300"/>
    </row>
    <row r="184" spans="1:15" x14ac:dyDescent="0.25">
      <c r="A184" s="278">
        <v>17</v>
      </c>
      <c r="B184" s="279"/>
      <c r="C184" s="263"/>
      <c r="D184" s="259"/>
      <c r="E184" s="259"/>
      <c r="F184" s="257"/>
      <c r="G184" s="280"/>
      <c r="H184" s="280"/>
      <c r="I184" s="280">
        <f t="shared" si="6"/>
        <v>0</v>
      </c>
      <c r="J184" s="298"/>
      <c r="M184" s="308"/>
      <c r="N184" s="300"/>
      <c r="O184" s="300"/>
    </row>
    <row r="185" spans="1:15" x14ac:dyDescent="0.25">
      <c r="A185" s="278">
        <v>18</v>
      </c>
      <c r="B185" s="279"/>
      <c r="C185" s="263"/>
      <c r="D185" s="259"/>
      <c r="E185" s="259"/>
      <c r="F185" s="257"/>
      <c r="G185" s="280"/>
      <c r="H185" s="280"/>
      <c r="I185" s="280">
        <f t="shared" si="6"/>
        <v>0</v>
      </c>
      <c r="J185" s="298"/>
      <c r="N185" s="300"/>
      <c r="O185" s="300"/>
    </row>
    <row r="186" spans="1:15" x14ac:dyDescent="0.25">
      <c r="A186" s="278">
        <v>19</v>
      </c>
      <c r="B186" s="279"/>
      <c r="C186" s="263"/>
      <c r="D186" s="259"/>
      <c r="E186" s="259"/>
      <c r="F186" s="257"/>
      <c r="G186" s="280"/>
      <c r="H186" s="280"/>
      <c r="I186" s="280">
        <f t="shared" si="6"/>
        <v>0</v>
      </c>
      <c r="J186" s="298"/>
      <c r="M186" s="308"/>
      <c r="N186" s="300"/>
      <c r="O186" s="300"/>
    </row>
    <row r="187" spans="1:15" x14ac:dyDescent="0.25">
      <c r="A187" s="278">
        <v>20</v>
      </c>
      <c r="B187" s="279"/>
      <c r="C187" s="263"/>
      <c r="D187" s="259"/>
      <c r="E187" s="259"/>
      <c r="F187" s="257"/>
      <c r="G187" s="280"/>
      <c r="H187" s="280"/>
      <c r="I187" s="280">
        <f t="shared" si="6"/>
        <v>0</v>
      </c>
      <c r="J187" s="298"/>
      <c r="M187" s="308"/>
      <c r="N187" s="300"/>
      <c r="O187" s="300"/>
    </row>
    <row r="188" spans="1:15" x14ac:dyDescent="0.25">
      <c r="A188" s="278">
        <v>21</v>
      </c>
      <c r="B188" s="279"/>
      <c r="C188" s="263"/>
      <c r="D188" s="259"/>
      <c r="E188" s="260"/>
      <c r="F188" s="257"/>
      <c r="G188" s="280"/>
      <c r="H188" s="280"/>
      <c r="I188" s="280">
        <f t="shared" si="6"/>
        <v>0</v>
      </c>
      <c r="J188" s="298"/>
      <c r="N188" s="300"/>
      <c r="O188" s="300"/>
    </row>
    <row r="189" spans="1:15" x14ac:dyDescent="0.25">
      <c r="A189" s="278">
        <v>22</v>
      </c>
      <c r="B189" s="279"/>
      <c r="C189" s="263"/>
      <c r="D189" s="259"/>
      <c r="E189" s="259"/>
      <c r="F189" s="257"/>
      <c r="G189" s="280"/>
      <c r="H189" s="280"/>
      <c r="I189" s="280">
        <f t="shared" si="6"/>
        <v>0</v>
      </c>
      <c r="J189" s="298"/>
      <c r="M189" s="308"/>
      <c r="N189" s="300"/>
      <c r="O189" s="300"/>
    </row>
    <row r="190" spans="1:15" x14ac:dyDescent="0.25">
      <c r="A190" s="278">
        <v>23</v>
      </c>
      <c r="B190" s="279"/>
      <c r="C190" s="263"/>
      <c r="D190" s="259"/>
      <c r="E190" s="259"/>
      <c r="F190" s="257"/>
      <c r="G190" s="280"/>
      <c r="H190" s="280"/>
      <c r="I190" s="280">
        <f t="shared" si="6"/>
        <v>0</v>
      </c>
      <c r="J190" s="298"/>
      <c r="M190" s="308"/>
      <c r="N190" s="300"/>
      <c r="O190" s="300"/>
    </row>
    <row r="191" spans="1:15" x14ac:dyDescent="0.25">
      <c r="A191" s="278">
        <v>24</v>
      </c>
      <c r="B191" s="279"/>
      <c r="C191" s="263"/>
      <c r="D191" s="259"/>
      <c r="E191" s="260"/>
      <c r="F191" s="257"/>
      <c r="G191" s="280"/>
      <c r="H191" s="280"/>
      <c r="I191" s="280">
        <f t="shared" si="6"/>
        <v>0</v>
      </c>
      <c r="J191" s="298"/>
      <c r="N191" s="300"/>
      <c r="O191" s="300"/>
    </row>
    <row r="192" spans="1:15" x14ac:dyDescent="0.25">
      <c r="A192" s="278">
        <v>25</v>
      </c>
      <c r="B192" s="279"/>
      <c r="C192" s="263"/>
      <c r="D192" s="259"/>
      <c r="E192" s="259"/>
      <c r="F192" s="257"/>
      <c r="G192" s="280"/>
      <c r="H192" s="280"/>
      <c r="I192" s="280">
        <f t="shared" si="6"/>
        <v>0</v>
      </c>
      <c r="J192" s="298"/>
      <c r="N192" s="300"/>
      <c r="O192" s="300"/>
    </row>
    <row r="193" spans="1:15" ht="13.5" thickBot="1" x14ac:dyDescent="0.3">
      <c r="A193" s="281"/>
      <c r="B193" s="284" t="s">
        <v>38</v>
      </c>
      <c r="C193" s="287"/>
      <c r="D193" s="285"/>
      <c r="E193" s="285"/>
      <c r="F193" s="286"/>
      <c r="G193" s="282">
        <f>SUM(G168:G192)</f>
        <v>0</v>
      </c>
      <c r="H193" s="282">
        <f>SUM(H168:H192)</f>
        <v>0</v>
      </c>
      <c r="I193" s="282">
        <f>I192</f>
        <v>0</v>
      </c>
      <c r="J193" s="583"/>
      <c r="N193" s="300"/>
      <c r="O193" s="300"/>
    </row>
    <row r="194" spans="1:15" x14ac:dyDescent="0.25">
      <c r="A194" s="313"/>
      <c r="B194" s="276"/>
      <c r="C194" s="697"/>
      <c r="D194" s="698"/>
      <c r="E194" s="698"/>
      <c r="F194" s="699"/>
      <c r="G194" s="277"/>
      <c r="H194" s="277"/>
      <c r="I194" s="277">
        <f>I193-G194+H194</f>
        <v>0</v>
      </c>
      <c r="J194" s="582"/>
    </row>
    <row r="195" spans="1:15" x14ac:dyDescent="0.25">
      <c r="A195" s="278">
        <v>1</v>
      </c>
      <c r="B195" s="279"/>
      <c r="C195" s="263" t="s">
        <v>313</v>
      </c>
      <c r="D195" s="259"/>
      <c r="E195" s="259"/>
      <c r="F195" s="257"/>
      <c r="G195" s="280"/>
      <c r="H195" s="280"/>
      <c r="I195" s="280">
        <f>I194-G195+H195</f>
        <v>0</v>
      </c>
      <c r="J195" s="298"/>
      <c r="K195" s="306"/>
    </row>
    <row r="196" spans="1:15" x14ac:dyDescent="0.25">
      <c r="A196" s="278">
        <v>2</v>
      </c>
      <c r="B196" s="279"/>
      <c r="C196" s="263"/>
      <c r="D196" s="258"/>
      <c r="E196" s="258"/>
      <c r="F196" s="257"/>
      <c r="G196" s="283"/>
      <c r="H196" s="283"/>
      <c r="I196" s="280">
        <f t="shared" ref="I196:I219" si="7">I195-G196+H196</f>
        <v>0</v>
      </c>
      <c r="J196" s="298"/>
    </row>
    <row r="197" spans="1:15" x14ac:dyDescent="0.25">
      <c r="A197" s="278">
        <v>3</v>
      </c>
      <c r="B197" s="279"/>
      <c r="C197" s="263"/>
      <c r="D197" s="258"/>
      <c r="E197" s="258"/>
      <c r="F197" s="257"/>
      <c r="G197" s="283"/>
      <c r="H197" s="283"/>
      <c r="I197" s="280">
        <f t="shared" si="7"/>
        <v>0</v>
      </c>
      <c r="J197" s="298"/>
      <c r="M197" s="307"/>
      <c r="N197" s="307"/>
    </row>
    <row r="198" spans="1:15" x14ac:dyDescent="0.25">
      <c r="A198" s="278">
        <v>4</v>
      </c>
      <c r="B198" s="288"/>
      <c r="C198" s="289"/>
      <c r="D198" s="290"/>
      <c r="E198" s="290"/>
      <c r="F198" s="257"/>
      <c r="G198" s="291"/>
      <c r="H198" s="291"/>
      <c r="I198" s="280">
        <f t="shared" si="7"/>
        <v>0</v>
      </c>
      <c r="J198" s="298"/>
      <c r="N198" s="308"/>
    </row>
    <row r="199" spans="1:15" x14ac:dyDescent="0.25">
      <c r="A199" s="278">
        <v>5</v>
      </c>
      <c r="B199" s="279"/>
      <c r="C199" s="263"/>
      <c r="D199" s="259"/>
      <c r="E199" s="259"/>
      <c r="F199" s="257"/>
      <c r="G199" s="280"/>
      <c r="H199" s="280"/>
      <c r="I199" s="280">
        <f t="shared" si="7"/>
        <v>0</v>
      </c>
      <c r="J199" s="298"/>
      <c r="N199" s="308"/>
    </row>
    <row r="200" spans="1:15" x14ac:dyDescent="0.25">
      <c r="A200" s="278">
        <v>6</v>
      </c>
      <c r="B200" s="279"/>
      <c r="C200" s="263"/>
      <c r="D200" s="259"/>
      <c r="E200" s="259"/>
      <c r="F200" s="257"/>
      <c r="G200" s="280"/>
      <c r="H200" s="280"/>
      <c r="I200" s="280">
        <f t="shared" si="7"/>
        <v>0</v>
      </c>
      <c r="J200" s="298"/>
      <c r="M200" s="308"/>
    </row>
    <row r="201" spans="1:15" x14ac:dyDescent="0.25">
      <c r="A201" s="278">
        <v>7</v>
      </c>
      <c r="B201" s="279"/>
      <c r="C201" s="263"/>
      <c r="D201" s="259"/>
      <c r="E201" s="259"/>
      <c r="F201" s="257"/>
      <c r="G201" s="280"/>
      <c r="H201" s="280"/>
      <c r="I201" s="280">
        <f t="shared" si="7"/>
        <v>0</v>
      </c>
      <c r="J201" s="298"/>
    </row>
    <row r="202" spans="1:15" x14ac:dyDescent="0.25">
      <c r="A202" s="278">
        <v>8</v>
      </c>
      <c r="B202" s="279"/>
      <c r="C202" s="263"/>
      <c r="D202" s="259"/>
      <c r="E202" s="259"/>
      <c r="F202" s="257"/>
      <c r="G202" s="280"/>
      <c r="H202" s="280"/>
      <c r="I202" s="280">
        <f t="shared" si="7"/>
        <v>0</v>
      </c>
      <c r="J202" s="298"/>
      <c r="K202" s="306"/>
      <c r="L202" s="306"/>
      <c r="M202" s="309"/>
      <c r="N202" s="309"/>
    </row>
    <row r="203" spans="1:15" x14ac:dyDescent="0.25">
      <c r="A203" s="278">
        <v>9</v>
      </c>
      <c r="B203" s="279"/>
      <c r="C203" s="263"/>
      <c r="D203" s="260"/>
      <c r="E203" s="259"/>
      <c r="F203" s="257"/>
      <c r="G203" s="280"/>
      <c r="H203" s="280"/>
      <c r="I203" s="280">
        <f t="shared" si="7"/>
        <v>0</v>
      </c>
      <c r="J203" s="298"/>
    </row>
    <row r="204" spans="1:15" x14ac:dyDescent="0.25">
      <c r="A204" s="278">
        <v>10</v>
      </c>
      <c r="B204" s="279"/>
      <c r="C204" s="263"/>
      <c r="D204" s="259"/>
      <c r="E204" s="259"/>
      <c r="F204" s="257"/>
      <c r="G204" s="280"/>
      <c r="H204" s="280"/>
      <c r="I204" s="280">
        <f t="shared" si="7"/>
        <v>0</v>
      </c>
      <c r="J204" s="298"/>
    </row>
    <row r="205" spans="1:15" x14ac:dyDescent="0.25">
      <c r="A205" s="278">
        <v>11</v>
      </c>
      <c r="B205" s="279"/>
      <c r="C205" s="263"/>
      <c r="D205" s="259"/>
      <c r="E205" s="259"/>
      <c r="F205" s="257"/>
      <c r="G205" s="280"/>
      <c r="H205" s="280"/>
      <c r="I205" s="280">
        <f t="shared" si="7"/>
        <v>0</v>
      </c>
      <c r="J205" s="298"/>
      <c r="K205" s="310"/>
    </row>
    <row r="206" spans="1:15" x14ac:dyDescent="0.25">
      <c r="A206" s="278">
        <v>12</v>
      </c>
      <c r="B206" s="279"/>
      <c r="C206" s="263"/>
      <c r="D206" s="259"/>
      <c r="E206" s="259"/>
      <c r="F206" s="257"/>
      <c r="G206" s="280"/>
      <c r="H206" s="280"/>
      <c r="I206" s="280">
        <f t="shared" si="7"/>
        <v>0</v>
      </c>
      <c r="J206" s="298"/>
      <c r="N206" s="300"/>
      <c r="O206" s="300"/>
    </row>
    <row r="207" spans="1:15" x14ac:dyDescent="0.25">
      <c r="A207" s="278">
        <v>13</v>
      </c>
      <c r="B207" s="279"/>
      <c r="C207" s="263"/>
      <c r="D207" s="260"/>
      <c r="E207" s="259"/>
      <c r="F207" s="257"/>
      <c r="G207" s="280"/>
      <c r="H207" s="280"/>
      <c r="I207" s="280">
        <f t="shared" si="7"/>
        <v>0</v>
      </c>
      <c r="J207" s="298"/>
      <c r="K207" s="307"/>
      <c r="L207" s="307"/>
      <c r="M207" s="307"/>
      <c r="N207" s="300"/>
      <c r="O207" s="300"/>
    </row>
    <row r="208" spans="1:15" x14ac:dyDescent="0.25">
      <c r="A208" s="278">
        <v>14</v>
      </c>
      <c r="B208" s="279"/>
      <c r="C208" s="263"/>
      <c r="D208" s="259"/>
      <c r="E208" s="259"/>
      <c r="F208" s="257"/>
      <c r="G208" s="280"/>
      <c r="H208" s="280"/>
      <c r="I208" s="280">
        <f t="shared" si="7"/>
        <v>0</v>
      </c>
      <c r="J208" s="298"/>
      <c r="M208" s="308"/>
      <c r="N208" s="300"/>
      <c r="O208" s="300"/>
    </row>
    <row r="209" spans="1:15" x14ac:dyDescent="0.25">
      <c r="A209" s="278">
        <v>15</v>
      </c>
      <c r="B209" s="279"/>
      <c r="C209" s="263"/>
      <c r="D209" s="259"/>
      <c r="E209" s="259"/>
      <c r="F209" s="257"/>
      <c r="G209" s="280"/>
      <c r="H209" s="280"/>
      <c r="I209" s="280">
        <f t="shared" si="7"/>
        <v>0</v>
      </c>
      <c r="J209" s="298"/>
      <c r="N209" s="300"/>
      <c r="O209" s="300"/>
    </row>
    <row r="210" spans="1:15" x14ac:dyDescent="0.25">
      <c r="A210" s="278">
        <v>16</v>
      </c>
      <c r="B210" s="279"/>
      <c r="C210" s="263"/>
      <c r="D210" s="259"/>
      <c r="E210" s="259"/>
      <c r="F210" s="257"/>
      <c r="G210" s="280"/>
      <c r="H210" s="280"/>
      <c r="I210" s="280">
        <f t="shared" si="7"/>
        <v>0</v>
      </c>
      <c r="J210" s="298"/>
      <c r="K210" s="307"/>
      <c r="L210" s="307"/>
      <c r="M210" s="307"/>
      <c r="N210" s="300"/>
      <c r="O210" s="300"/>
    </row>
    <row r="211" spans="1:15" x14ac:dyDescent="0.25">
      <c r="A211" s="278">
        <v>17</v>
      </c>
      <c r="B211" s="279"/>
      <c r="C211" s="263"/>
      <c r="D211" s="259"/>
      <c r="E211" s="259"/>
      <c r="F211" s="257"/>
      <c r="G211" s="280"/>
      <c r="H211" s="280"/>
      <c r="I211" s="280">
        <f t="shared" si="7"/>
        <v>0</v>
      </c>
      <c r="J211" s="298"/>
      <c r="M211" s="308"/>
      <c r="N211" s="300"/>
      <c r="O211" s="300"/>
    </row>
    <row r="212" spans="1:15" x14ac:dyDescent="0.25">
      <c r="A212" s="278">
        <v>18</v>
      </c>
      <c r="B212" s="279"/>
      <c r="C212" s="263"/>
      <c r="D212" s="259"/>
      <c r="E212" s="259"/>
      <c r="F212" s="257"/>
      <c r="G212" s="280"/>
      <c r="H212" s="280"/>
      <c r="I212" s="280">
        <f t="shared" si="7"/>
        <v>0</v>
      </c>
      <c r="J212" s="298"/>
      <c r="N212" s="300"/>
      <c r="O212" s="300"/>
    </row>
    <row r="213" spans="1:15" x14ac:dyDescent="0.25">
      <c r="A213" s="278">
        <v>19</v>
      </c>
      <c r="B213" s="279"/>
      <c r="C213" s="263"/>
      <c r="D213" s="259"/>
      <c r="E213" s="259"/>
      <c r="F213" s="257"/>
      <c r="G213" s="280"/>
      <c r="H213" s="280"/>
      <c r="I213" s="280">
        <f t="shared" si="7"/>
        <v>0</v>
      </c>
      <c r="J213" s="298"/>
      <c r="M213" s="308"/>
      <c r="N213" s="300"/>
      <c r="O213" s="300"/>
    </row>
    <row r="214" spans="1:15" x14ac:dyDescent="0.25">
      <c r="A214" s="278">
        <v>20</v>
      </c>
      <c r="B214" s="279"/>
      <c r="C214" s="263"/>
      <c r="D214" s="259"/>
      <c r="E214" s="259"/>
      <c r="F214" s="257"/>
      <c r="G214" s="280"/>
      <c r="H214" s="280"/>
      <c r="I214" s="280">
        <f t="shared" si="7"/>
        <v>0</v>
      </c>
      <c r="J214" s="298"/>
      <c r="M214" s="308"/>
      <c r="N214" s="300"/>
      <c r="O214" s="300"/>
    </row>
    <row r="215" spans="1:15" x14ac:dyDescent="0.25">
      <c r="A215" s="278">
        <v>21</v>
      </c>
      <c r="B215" s="279"/>
      <c r="C215" s="263"/>
      <c r="D215" s="259"/>
      <c r="E215" s="260"/>
      <c r="F215" s="257"/>
      <c r="G215" s="280"/>
      <c r="H215" s="280"/>
      <c r="I215" s="280">
        <f t="shared" si="7"/>
        <v>0</v>
      </c>
      <c r="J215" s="298"/>
      <c r="N215" s="300"/>
      <c r="O215" s="300"/>
    </row>
    <row r="216" spans="1:15" x14ac:dyDescent="0.25">
      <c r="A216" s="278">
        <v>22</v>
      </c>
      <c r="B216" s="279"/>
      <c r="C216" s="263"/>
      <c r="D216" s="259"/>
      <c r="E216" s="259"/>
      <c r="F216" s="257"/>
      <c r="G216" s="280"/>
      <c r="H216" s="280"/>
      <c r="I216" s="280">
        <f t="shared" si="7"/>
        <v>0</v>
      </c>
      <c r="J216" s="298"/>
      <c r="N216" s="300"/>
      <c r="O216" s="300"/>
    </row>
    <row r="217" spans="1:15" x14ac:dyDescent="0.25">
      <c r="A217" s="278">
        <v>23</v>
      </c>
      <c r="B217" s="279"/>
      <c r="C217" s="263"/>
      <c r="D217" s="259"/>
      <c r="E217" s="259"/>
      <c r="F217" s="257"/>
      <c r="G217" s="280"/>
      <c r="H217" s="280"/>
      <c r="I217" s="280">
        <f t="shared" si="7"/>
        <v>0</v>
      </c>
      <c r="J217" s="298"/>
      <c r="M217" s="308"/>
      <c r="N217" s="300"/>
      <c r="O217" s="300"/>
    </row>
    <row r="218" spans="1:15" x14ac:dyDescent="0.25">
      <c r="A218" s="278">
        <v>24</v>
      </c>
      <c r="B218" s="279"/>
      <c r="C218" s="263"/>
      <c r="D218" s="259"/>
      <c r="E218" s="259"/>
      <c r="F218" s="257"/>
      <c r="G218" s="280"/>
      <c r="H218" s="280"/>
      <c r="I218" s="280">
        <f t="shared" si="7"/>
        <v>0</v>
      </c>
      <c r="J218" s="298"/>
      <c r="M218" s="308"/>
      <c r="N218" s="300"/>
      <c r="O218" s="300"/>
    </row>
    <row r="219" spans="1:15" x14ac:dyDescent="0.25">
      <c r="A219" s="278">
        <v>25</v>
      </c>
      <c r="B219" s="279"/>
      <c r="C219" s="263"/>
      <c r="D219" s="260"/>
      <c r="E219" s="259"/>
      <c r="F219" s="257"/>
      <c r="G219" s="280"/>
      <c r="H219" s="280"/>
      <c r="I219" s="280">
        <f t="shared" si="7"/>
        <v>0</v>
      </c>
      <c r="J219" s="298"/>
      <c r="N219" s="300"/>
      <c r="O219" s="300"/>
    </row>
    <row r="220" spans="1:15" ht="13.5" thickBot="1" x14ac:dyDescent="0.3">
      <c r="A220" s="281"/>
      <c r="B220" s="284" t="s">
        <v>38</v>
      </c>
      <c r="C220" s="287"/>
      <c r="D220" s="285"/>
      <c r="E220" s="285"/>
      <c r="F220" s="286"/>
      <c r="G220" s="282">
        <f>SUM(G195:G219)</f>
        <v>0</v>
      </c>
      <c r="H220" s="282">
        <f>SUM(H195:H219)</f>
        <v>0</v>
      </c>
      <c r="I220" s="282">
        <f>I219</f>
        <v>0</v>
      </c>
      <c r="J220" s="583"/>
      <c r="N220" s="300"/>
      <c r="O220" s="300"/>
    </row>
    <row r="221" spans="1:15" x14ac:dyDescent="0.25">
      <c r="A221" s="313"/>
      <c r="B221" s="276"/>
      <c r="C221" s="697"/>
      <c r="D221" s="698"/>
      <c r="E221" s="698"/>
      <c r="F221" s="699"/>
      <c r="G221" s="277"/>
      <c r="H221" s="277"/>
      <c r="I221" s="277">
        <f>I220-G221+H221</f>
        <v>0</v>
      </c>
      <c r="J221" s="582"/>
    </row>
    <row r="222" spans="1:15" x14ac:dyDescent="0.25">
      <c r="A222" s="278">
        <v>1</v>
      </c>
      <c r="B222" s="279"/>
      <c r="C222" s="263" t="s">
        <v>313</v>
      </c>
      <c r="D222" s="259"/>
      <c r="E222" s="259"/>
      <c r="F222" s="257"/>
      <c r="G222" s="280"/>
      <c r="H222" s="280"/>
      <c r="I222" s="280">
        <f>I221-G222+H222</f>
        <v>0</v>
      </c>
      <c r="J222" s="298"/>
      <c r="K222" s="306"/>
    </row>
    <row r="223" spans="1:15" x14ac:dyDescent="0.25">
      <c r="A223" s="278">
        <v>2</v>
      </c>
      <c r="B223" s="279"/>
      <c r="C223" s="263"/>
      <c r="D223" s="258"/>
      <c r="E223" s="258"/>
      <c r="F223" s="257"/>
      <c r="G223" s="283"/>
      <c r="H223" s="283"/>
      <c r="I223" s="280">
        <f>I222-G223+H223</f>
        <v>0</v>
      </c>
      <c r="J223" s="298"/>
    </row>
    <row r="224" spans="1:15" x14ac:dyDescent="0.25">
      <c r="A224" s="278">
        <v>3</v>
      </c>
      <c r="B224" s="279"/>
      <c r="C224" s="263"/>
      <c r="D224" s="258"/>
      <c r="E224" s="258"/>
      <c r="F224" s="257"/>
      <c r="G224" s="283"/>
      <c r="H224" s="283"/>
      <c r="I224" s="280">
        <f t="shared" ref="I224:I246" si="8">I223-G224+H224</f>
        <v>0</v>
      </c>
      <c r="J224" s="298"/>
      <c r="M224" s="307"/>
      <c r="N224" s="307"/>
    </row>
    <row r="225" spans="1:15" x14ac:dyDescent="0.25">
      <c r="A225" s="278">
        <v>4</v>
      </c>
      <c r="B225" s="288"/>
      <c r="C225" s="289"/>
      <c r="D225" s="290"/>
      <c r="E225" s="290"/>
      <c r="F225" s="257"/>
      <c r="G225" s="291"/>
      <c r="H225" s="291"/>
      <c r="I225" s="280">
        <f t="shared" si="8"/>
        <v>0</v>
      </c>
      <c r="J225" s="298"/>
      <c r="N225" s="308"/>
    </row>
    <row r="226" spans="1:15" x14ac:dyDescent="0.25">
      <c r="A226" s="278">
        <v>5</v>
      </c>
      <c r="B226" s="279"/>
      <c r="C226" s="263"/>
      <c r="D226" s="259"/>
      <c r="E226" s="259"/>
      <c r="F226" s="257"/>
      <c r="G226" s="280"/>
      <c r="H226" s="280"/>
      <c r="I226" s="280">
        <f t="shared" si="8"/>
        <v>0</v>
      </c>
      <c r="J226" s="298"/>
      <c r="N226" s="308"/>
    </row>
    <row r="227" spans="1:15" x14ac:dyDescent="0.25">
      <c r="A227" s="278">
        <v>6</v>
      </c>
      <c r="B227" s="279"/>
      <c r="C227" s="263"/>
      <c r="D227" s="259"/>
      <c r="E227" s="259"/>
      <c r="F227" s="257"/>
      <c r="G227" s="280"/>
      <c r="H227" s="280"/>
      <c r="I227" s="280">
        <f t="shared" si="8"/>
        <v>0</v>
      </c>
      <c r="J227" s="298"/>
      <c r="M227" s="308"/>
    </row>
    <row r="228" spans="1:15" x14ac:dyDescent="0.25">
      <c r="A228" s="278">
        <v>7</v>
      </c>
      <c r="B228" s="279"/>
      <c r="C228" s="263"/>
      <c r="D228" s="259"/>
      <c r="E228" s="259"/>
      <c r="F228" s="257"/>
      <c r="G228" s="280"/>
      <c r="H228" s="280"/>
      <c r="I228" s="280">
        <f t="shared" si="8"/>
        <v>0</v>
      </c>
      <c r="J228" s="298"/>
    </row>
    <row r="229" spans="1:15" x14ac:dyDescent="0.25">
      <c r="A229" s="278">
        <v>8</v>
      </c>
      <c r="B229" s="279"/>
      <c r="C229" s="263"/>
      <c r="D229" s="259"/>
      <c r="E229" s="259"/>
      <c r="F229" s="257"/>
      <c r="G229" s="280"/>
      <c r="H229" s="280"/>
      <c r="I229" s="280">
        <f t="shared" si="8"/>
        <v>0</v>
      </c>
      <c r="J229" s="298"/>
      <c r="K229" s="306"/>
      <c r="L229" s="306"/>
      <c r="M229" s="309"/>
      <c r="N229" s="309"/>
    </row>
    <row r="230" spans="1:15" x14ac:dyDescent="0.25">
      <c r="A230" s="278">
        <v>9</v>
      </c>
      <c r="B230" s="279"/>
      <c r="C230" s="263"/>
      <c r="D230" s="260"/>
      <c r="E230" s="260"/>
      <c r="F230" s="257"/>
      <c r="G230" s="280"/>
      <c r="H230" s="280"/>
      <c r="I230" s="280">
        <f t="shared" si="8"/>
        <v>0</v>
      </c>
      <c r="J230" s="298"/>
    </row>
    <row r="231" spans="1:15" x14ac:dyDescent="0.25">
      <c r="A231" s="278">
        <v>10</v>
      </c>
      <c r="B231" s="279"/>
      <c r="C231" s="263"/>
      <c r="D231" s="259"/>
      <c r="E231" s="259"/>
      <c r="F231" s="257"/>
      <c r="G231" s="280"/>
      <c r="H231" s="280"/>
      <c r="I231" s="280">
        <f t="shared" si="8"/>
        <v>0</v>
      </c>
      <c r="J231" s="298"/>
    </row>
    <row r="232" spans="1:15" x14ac:dyDescent="0.25">
      <c r="A232" s="278">
        <v>11</v>
      </c>
      <c r="B232" s="279"/>
      <c r="C232" s="263"/>
      <c r="D232" s="259"/>
      <c r="E232" s="259"/>
      <c r="F232" s="257"/>
      <c r="G232" s="280"/>
      <c r="H232" s="280"/>
      <c r="I232" s="280">
        <f t="shared" si="8"/>
        <v>0</v>
      </c>
      <c r="J232" s="298"/>
      <c r="K232" s="310"/>
    </row>
    <row r="233" spans="1:15" x14ac:dyDescent="0.25">
      <c r="A233" s="278">
        <v>12</v>
      </c>
      <c r="B233" s="279"/>
      <c r="C233" s="263"/>
      <c r="D233" s="259"/>
      <c r="E233" s="259"/>
      <c r="F233" s="257"/>
      <c r="G233" s="280"/>
      <c r="H233" s="280"/>
      <c r="I233" s="280">
        <f t="shared" si="8"/>
        <v>0</v>
      </c>
      <c r="J233" s="298"/>
      <c r="N233" s="300"/>
      <c r="O233" s="300"/>
    </row>
    <row r="234" spans="1:15" x14ac:dyDescent="0.25">
      <c r="A234" s="278">
        <v>13</v>
      </c>
      <c r="B234" s="279"/>
      <c r="C234" s="263"/>
      <c r="D234" s="259"/>
      <c r="E234" s="259"/>
      <c r="F234" s="257"/>
      <c r="G234" s="280"/>
      <c r="H234" s="280"/>
      <c r="I234" s="280">
        <f t="shared" si="8"/>
        <v>0</v>
      </c>
      <c r="J234" s="298"/>
      <c r="K234" s="307"/>
      <c r="L234" s="307"/>
      <c r="M234" s="307"/>
      <c r="N234" s="300"/>
      <c r="O234" s="300"/>
    </row>
    <row r="235" spans="1:15" x14ac:dyDescent="0.25">
      <c r="A235" s="278">
        <v>14</v>
      </c>
      <c r="B235" s="279"/>
      <c r="C235" s="263"/>
      <c r="D235" s="259"/>
      <c r="E235" s="260"/>
      <c r="F235" s="257"/>
      <c r="G235" s="280"/>
      <c r="H235" s="280"/>
      <c r="I235" s="280">
        <f t="shared" si="8"/>
        <v>0</v>
      </c>
      <c r="J235" s="298"/>
      <c r="M235" s="308"/>
      <c r="N235" s="300"/>
      <c r="O235" s="300"/>
    </row>
    <row r="236" spans="1:15" x14ac:dyDescent="0.25">
      <c r="A236" s="278">
        <v>15</v>
      </c>
      <c r="B236" s="279"/>
      <c r="C236" s="263"/>
      <c r="D236" s="259"/>
      <c r="E236" s="259"/>
      <c r="F236" s="257"/>
      <c r="G236" s="280"/>
      <c r="H236" s="280"/>
      <c r="I236" s="280">
        <f t="shared" si="8"/>
        <v>0</v>
      </c>
      <c r="J236" s="298"/>
      <c r="N236" s="300"/>
      <c r="O236" s="300"/>
    </row>
    <row r="237" spans="1:15" x14ac:dyDescent="0.25">
      <c r="A237" s="278">
        <v>16</v>
      </c>
      <c r="B237" s="279"/>
      <c r="C237" s="263"/>
      <c r="D237" s="259"/>
      <c r="E237" s="259"/>
      <c r="F237" s="257"/>
      <c r="G237" s="280"/>
      <c r="H237" s="280"/>
      <c r="I237" s="280">
        <f t="shared" si="8"/>
        <v>0</v>
      </c>
      <c r="J237" s="298"/>
      <c r="K237" s="307"/>
      <c r="L237" s="307"/>
      <c r="M237" s="307"/>
      <c r="N237" s="300"/>
      <c r="O237" s="300"/>
    </row>
    <row r="238" spans="1:15" x14ac:dyDescent="0.25">
      <c r="A238" s="278">
        <v>17</v>
      </c>
      <c r="B238" s="279"/>
      <c r="C238" s="263"/>
      <c r="D238" s="259"/>
      <c r="E238" s="259"/>
      <c r="F238" s="257"/>
      <c r="G238" s="280"/>
      <c r="H238" s="280"/>
      <c r="I238" s="280">
        <f t="shared" si="8"/>
        <v>0</v>
      </c>
      <c r="J238" s="298"/>
      <c r="M238" s="308"/>
      <c r="N238" s="300"/>
      <c r="O238" s="300"/>
    </row>
    <row r="239" spans="1:15" x14ac:dyDescent="0.25">
      <c r="A239" s="278">
        <v>18</v>
      </c>
      <c r="B239" s="279"/>
      <c r="C239" s="263"/>
      <c r="D239" s="259"/>
      <c r="E239" s="259"/>
      <c r="F239" s="257"/>
      <c r="G239" s="280"/>
      <c r="H239" s="280"/>
      <c r="I239" s="280">
        <f t="shared" si="8"/>
        <v>0</v>
      </c>
      <c r="J239" s="298"/>
      <c r="N239" s="300"/>
      <c r="O239" s="300"/>
    </row>
    <row r="240" spans="1:15" x14ac:dyDescent="0.25">
      <c r="A240" s="278">
        <v>19</v>
      </c>
      <c r="B240" s="279"/>
      <c r="C240" s="263"/>
      <c r="D240" s="259"/>
      <c r="E240" s="259"/>
      <c r="F240" s="257"/>
      <c r="G240" s="280"/>
      <c r="H240" s="280"/>
      <c r="I240" s="280">
        <f t="shared" si="8"/>
        <v>0</v>
      </c>
      <c r="J240" s="298"/>
      <c r="M240" s="308"/>
      <c r="N240" s="300"/>
      <c r="O240" s="300"/>
    </row>
    <row r="241" spans="1:15" x14ac:dyDescent="0.25">
      <c r="A241" s="278">
        <v>20</v>
      </c>
      <c r="B241" s="279"/>
      <c r="C241" s="263"/>
      <c r="D241" s="259"/>
      <c r="E241" s="259"/>
      <c r="F241" s="257"/>
      <c r="G241" s="280"/>
      <c r="H241" s="280"/>
      <c r="I241" s="280">
        <f t="shared" si="8"/>
        <v>0</v>
      </c>
      <c r="J241" s="298"/>
      <c r="M241" s="308"/>
      <c r="N241" s="300"/>
      <c r="O241" s="300"/>
    </row>
    <row r="242" spans="1:15" x14ac:dyDescent="0.25">
      <c r="A242" s="278">
        <v>21</v>
      </c>
      <c r="B242" s="279"/>
      <c r="C242" s="263"/>
      <c r="D242" s="260"/>
      <c r="E242" s="260"/>
      <c r="F242" s="257"/>
      <c r="G242" s="280"/>
      <c r="H242" s="280"/>
      <c r="I242" s="280">
        <f t="shared" si="8"/>
        <v>0</v>
      </c>
      <c r="J242" s="298"/>
      <c r="N242" s="300"/>
      <c r="O242" s="300"/>
    </row>
    <row r="243" spans="1:15" x14ac:dyDescent="0.25">
      <c r="A243" s="278">
        <v>22</v>
      </c>
      <c r="B243" s="279"/>
      <c r="C243" s="263"/>
      <c r="D243" s="259"/>
      <c r="E243" s="259"/>
      <c r="F243" s="257"/>
      <c r="G243" s="280"/>
      <c r="H243" s="280"/>
      <c r="I243" s="280">
        <f t="shared" si="8"/>
        <v>0</v>
      </c>
      <c r="J243" s="298"/>
      <c r="N243" s="300"/>
      <c r="O243" s="300"/>
    </row>
    <row r="244" spans="1:15" x14ac:dyDescent="0.25">
      <c r="A244" s="278">
        <v>23</v>
      </c>
      <c r="B244" s="279"/>
      <c r="C244" s="263"/>
      <c r="D244" s="259"/>
      <c r="E244" s="259"/>
      <c r="F244" s="257"/>
      <c r="G244" s="280"/>
      <c r="H244" s="280"/>
      <c r="I244" s="280">
        <f t="shared" si="8"/>
        <v>0</v>
      </c>
      <c r="J244" s="298"/>
      <c r="N244" s="300"/>
      <c r="O244" s="300"/>
    </row>
    <row r="245" spans="1:15" x14ac:dyDescent="0.25">
      <c r="A245" s="278">
        <v>24</v>
      </c>
      <c r="B245" s="279"/>
      <c r="C245" s="263"/>
      <c r="D245" s="259"/>
      <c r="E245" s="259"/>
      <c r="F245" s="257"/>
      <c r="G245" s="280"/>
      <c r="H245" s="280"/>
      <c r="I245" s="280">
        <f t="shared" si="8"/>
        <v>0</v>
      </c>
      <c r="J245" s="298"/>
      <c r="N245" s="300"/>
      <c r="O245" s="300"/>
    </row>
    <row r="246" spans="1:15" x14ac:dyDescent="0.25">
      <c r="A246" s="278">
        <v>25</v>
      </c>
      <c r="B246" s="279"/>
      <c r="C246" s="263"/>
      <c r="D246" s="258"/>
      <c r="E246" s="259"/>
      <c r="F246" s="257"/>
      <c r="G246" s="280"/>
      <c r="H246" s="280"/>
      <c r="I246" s="280">
        <f t="shared" si="8"/>
        <v>0</v>
      </c>
      <c r="J246" s="298"/>
      <c r="N246" s="300"/>
      <c r="O246" s="300"/>
    </row>
    <row r="247" spans="1:15" ht="13.5" thickBot="1" x14ac:dyDescent="0.3">
      <c r="A247" s="281"/>
      <c r="B247" s="284" t="s">
        <v>38</v>
      </c>
      <c r="C247" s="287"/>
      <c r="D247" s="285"/>
      <c r="E247" s="285"/>
      <c r="F247" s="286"/>
      <c r="G247" s="282">
        <f>SUM(G222:G246)</f>
        <v>0</v>
      </c>
      <c r="H247" s="282">
        <f>SUM(H222:H246)</f>
        <v>0</v>
      </c>
      <c r="I247" s="282">
        <f>I246</f>
        <v>0</v>
      </c>
      <c r="J247" s="583"/>
      <c r="N247" s="300"/>
      <c r="O247" s="300"/>
    </row>
    <row r="248" spans="1:15" x14ac:dyDescent="0.25">
      <c r="A248" s="313"/>
      <c r="B248" s="276"/>
      <c r="C248" s="697"/>
      <c r="D248" s="698"/>
      <c r="E248" s="698"/>
      <c r="F248" s="699"/>
      <c r="G248" s="277"/>
      <c r="H248" s="277"/>
      <c r="I248" s="277">
        <f>I247-G248+H248</f>
        <v>0</v>
      </c>
      <c r="J248" s="582"/>
    </row>
    <row r="249" spans="1:15" x14ac:dyDescent="0.25">
      <c r="A249" s="278">
        <v>1</v>
      </c>
      <c r="B249" s="279"/>
      <c r="C249" s="263" t="s">
        <v>313</v>
      </c>
      <c r="D249" s="259"/>
      <c r="E249" s="259"/>
      <c r="F249" s="257"/>
      <c r="G249" s="280"/>
      <c r="H249" s="280"/>
      <c r="I249" s="280">
        <f>I248-G249+H249</f>
        <v>0</v>
      </c>
      <c r="J249" s="298"/>
      <c r="K249" s="306"/>
    </row>
    <row r="250" spans="1:15" x14ac:dyDescent="0.25">
      <c r="A250" s="278">
        <v>2</v>
      </c>
      <c r="B250" s="279"/>
      <c r="C250" s="263"/>
      <c r="D250" s="258"/>
      <c r="E250" s="259"/>
      <c r="F250" s="257"/>
      <c r="G250" s="280"/>
      <c r="H250" s="280"/>
      <c r="I250" s="280">
        <f t="shared" ref="I250:I273" si="9">I249-G250+H250</f>
        <v>0</v>
      </c>
      <c r="J250" s="298"/>
    </row>
    <row r="251" spans="1:15" x14ac:dyDescent="0.25">
      <c r="A251" s="278">
        <v>3</v>
      </c>
      <c r="B251" s="279"/>
      <c r="C251" s="263"/>
      <c r="D251" s="258"/>
      <c r="E251" s="259"/>
      <c r="F251" s="257"/>
      <c r="G251" s="280"/>
      <c r="H251" s="280"/>
      <c r="I251" s="280">
        <f t="shared" si="9"/>
        <v>0</v>
      </c>
      <c r="J251" s="298"/>
      <c r="M251" s="307"/>
      <c r="N251" s="307"/>
    </row>
    <row r="252" spans="1:15" x14ac:dyDescent="0.25">
      <c r="A252" s="278">
        <v>4</v>
      </c>
      <c r="B252" s="279"/>
      <c r="C252" s="289"/>
      <c r="D252" s="290"/>
      <c r="E252" s="259"/>
      <c r="F252" s="257"/>
      <c r="G252" s="280"/>
      <c r="H252" s="280"/>
      <c r="I252" s="280">
        <f t="shared" si="9"/>
        <v>0</v>
      </c>
      <c r="J252" s="298"/>
      <c r="N252" s="308"/>
    </row>
    <row r="253" spans="1:15" x14ac:dyDescent="0.25">
      <c r="A253" s="278">
        <v>5</v>
      </c>
      <c r="B253" s="279"/>
      <c r="C253" s="263"/>
      <c r="D253" s="259"/>
      <c r="E253" s="259"/>
      <c r="F253" s="257"/>
      <c r="G253" s="280"/>
      <c r="H253" s="280"/>
      <c r="I253" s="280">
        <f t="shared" si="9"/>
        <v>0</v>
      </c>
      <c r="J253" s="298"/>
      <c r="N253" s="308"/>
    </row>
    <row r="254" spans="1:15" x14ac:dyDescent="0.25">
      <c r="A254" s="278">
        <v>6</v>
      </c>
      <c r="B254" s="279"/>
      <c r="C254" s="263"/>
      <c r="D254" s="259"/>
      <c r="E254" s="259"/>
      <c r="F254" s="257"/>
      <c r="G254" s="280"/>
      <c r="H254" s="280"/>
      <c r="I254" s="280">
        <f t="shared" si="9"/>
        <v>0</v>
      </c>
      <c r="J254" s="298"/>
      <c r="M254" s="308"/>
    </row>
    <row r="255" spans="1:15" x14ac:dyDescent="0.25">
      <c r="A255" s="278">
        <v>7</v>
      </c>
      <c r="B255" s="279"/>
      <c r="C255" s="263"/>
      <c r="D255" s="260"/>
      <c r="E255" s="259"/>
      <c r="F255" s="257"/>
      <c r="G255" s="280"/>
      <c r="H255" s="280"/>
      <c r="I255" s="280">
        <f t="shared" si="9"/>
        <v>0</v>
      </c>
      <c r="J255" s="298"/>
    </row>
    <row r="256" spans="1:15" x14ac:dyDescent="0.25">
      <c r="A256" s="278">
        <v>8</v>
      </c>
      <c r="B256" s="279"/>
      <c r="C256" s="263"/>
      <c r="D256" s="259"/>
      <c r="E256" s="259"/>
      <c r="F256" s="257"/>
      <c r="G256" s="280"/>
      <c r="H256" s="280"/>
      <c r="I256" s="280">
        <f t="shared" si="9"/>
        <v>0</v>
      </c>
      <c r="J256" s="298"/>
      <c r="K256" s="306"/>
      <c r="L256" s="306"/>
      <c r="M256" s="309"/>
      <c r="N256" s="309"/>
    </row>
    <row r="257" spans="1:15" x14ac:dyDescent="0.25">
      <c r="A257" s="278">
        <v>9</v>
      </c>
      <c r="B257" s="279"/>
      <c r="C257" s="263"/>
      <c r="D257" s="259"/>
      <c r="E257" s="260"/>
      <c r="F257" s="257"/>
      <c r="G257" s="280"/>
      <c r="H257" s="280"/>
      <c r="I257" s="280">
        <f t="shared" si="9"/>
        <v>0</v>
      </c>
      <c r="J257" s="298"/>
    </row>
    <row r="258" spans="1:15" x14ac:dyDescent="0.25">
      <c r="A258" s="278">
        <v>10</v>
      </c>
      <c r="B258" s="279"/>
      <c r="C258" s="263"/>
      <c r="D258" s="259"/>
      <c r="E258" s="259"/>
      <c r="F258" s="257"/>
      <c r="G258" s="280"/>
      <c r="H258" s="280"/>
      <c r="I258" s="280">
        <f t="shared" si="9"/>
        <v>0</v>
      </c>
      <c r="J258" s="298"/>
    </row>
    <row r="259" spans="1:15" x14ac:dyDescent="0.25">
      <c r="A259" s="278">
        <v>11</v>
      </c>
      <c r="B259" s="279"/>
      <c r="C259" s="263"/>
      <c r="D259" s="259"/>
      <c r="E259" s="259"/>
      <c r="F259" s="257"/>
      <c r="G259" s="280"/>
      <c r="H259" s="280"/>
      <c r="I259" s="280">
        <f t="shared" si="9"/>
        <v>0</v>
      </c>
      <c r="J259" s="298"/>
      <c r="K259" s="310"/>
    </row>
    <row r="260" spans="1:15" x14ac:dyDescent="0.25">
      <c r="A260" s="278">
        <v>12</v>
      </c>
      <c r="B260" s="279"/>
      <c r="C260" s="263"/>
      <c r="D260" s="260"/>
      <c r="E260" s="259"/>
      <c r="F260" s="257"/>
      <c r="G260" s="280"/>
      <c r="H260" s="280"/>
      <c r="I260" s="280">
        <f t="shared" si="9"/>
        <v>0</v>
      </c>
      <c r="J260" s="298"/>
      <c r="N260" s="300"/>
      <c r="O260" s="300"/>
    </row>
    <row r="261" spans="1:15" x14ac:dyDescent="0.25">
      <c r="A261" s="278">
        <v>13</v>
      </c>
      <c r="B261" s="279"/>
      <c r="C261" s="263"/>
      <c r="D261" s="260"/>
      <c r="E261" s="259"/>
      <c r="F261" s="257"/>
      <c r="G261" s="280"/>
      <c r="H261" s="280"/>
      <c r="I261" s="280">
        <f t="shared" si="9"/>
        <v>0</v>
      </c>
      <c r="J261" s="298"/>
      <c r="K261" s="307"/>
      <c r="L261" s="307"/>
      <c r="M261" s="307"/>
      <c r="N261" s="300"/>
      <c r="O261" s="300"/>
    </row>
    <row r="262" spans="1:15" x14ac:dyDescent="0.25">
      <c r="A262" s="278">
        <v>14</v>
      </c>
      <c r="B262" s="279"/>
      <c r="C262" s="263"/>
      <c r="D262" s="259"/>
      <c r="E262" s="260"/>
      <c r="F262" s="257"/>
      <c r="G262" s="280"/>
      <c r="H262" s="280"/>
      <c r="I262" s="280">
        <f t="shared" si="9"/>
        <v>0</v>
      </c>
      <c r="J262" s="298"/>
      <c r="M262" s="308"/>
      <c r="N262" s="300"/>
      <c r="O262" s="300"/>
    </row>
    <row r="263" spans="1:15" x14ac:dyDescent="0.25">
      <c r="A263" s="278">
        <v>15</v>
      </c>
      <c r="B263" s="279"/>
      <c r="C263" s="263"/>
      <c r="D263" s="259"/>
      <c r="E263" s="259"/>
      <c r="F263" s="257"/>
      <c r="G263" s="280"/>
      <c r="H263" s="280"/>
      <c r="I263" s="280">
        <f t="shared" si="9"/>
        <v>0</v>
      </c>
      <c r="J263" s="298"/>
      <c r="N263" s="300"/>
      <c r="O263" s="300"/>
    </row>
    <row r="264" spans="1:15" x14ac:dyDescent="0.25">
      <c r="A264" s="278">
        <v>16</v>
      </c>
      <c r="B264" s="279"/>
      <c r="C264" s="263"/>
      <c r="D264" s="259"/>
      <c r="E264" s="259"/>
      <c r="F264" s="257"/>
      <c r="G264" s="280"/>
      <c r="H264" s="280"/>
      <c r="I264" s="280">
        <f t="shared" si="9"/>
        <v>0</v>
      </c>
      <c r="J264" s="298"/>
      <c r="K264" s="307"/>
      <c r="L264" s="307"/>
      <c r="M264" s="307"/>
      <c r="N264" s="300"/>
      <c r="O264" s="300"/>
    </row>
    <row r="265" spans="1:15" x14ac:dyDescent="0.25">
      <c r="A265" s="278">
        <v>17</v>
      </c>
      <c r="B265" s="279"/>
      <c r="C265" s="263"/>
      <c r="D265" s="259"/>
      <c r="E265" s="259"/>
      <c r="F265" s="257"/>
      <c r="G265" s="280"/>
      <c r="H265" s="280"/>
      <c r="I265" s="280">
        <f t="shared" si="9"/>
        <v>0</v>
      </c>
      <c r="J265" s="298"/>
      <c r="M265" s="308"/>
      <c r="N265" s="300"/>
      <c r="O265" s="300"/>
    </row>
    <row r="266" spans="1:15" x14ac:dyDescent="0.25">
      <c r="A266" s="278">
        <v>18</v>
      </c>
      <c r="B266" s="279"/>
      <c r="C266" s="263"/>
      <c r="D266" s="259"/>
      <c r="E266" s="259"/>
      <c r="F266" s="257"/>
      <c r="G266" s="280"/>
      <c r="H266" s="280"/>
      <c r="I266" s="280">
        <f t="shared" si="9"/>
        <v>0</v>
      </c>
      <c r="J266" s="298"/>
      <c r="N266" s="300"/>
      <c r="O266" s="300"/>
    </row>
    <row r="267" spans="1:15" x14ac:dyDescent="0.25">
      <c r="A267" s="278">
        <v>19</v>
      </c>
      <c r="B267" s="279"/>
      <c r="C267" s="263"/>
      <c r="D267" s="259"/>
      <c r="E267" s="259"/>
      <c r="F267" s="257"/>
      <c r="G267" s="280"/>
      <c r="H267" s="280"/>
      <c r="I267" s="280">
        <f t="shared" si="9"/>
        <v>0</v>
      </c>
      <c r="J267" s="298"/>
      <c r="M267" s="308"/>
      <c r="N267" s="300"/>
      <c r="O267" s="300"/>
    </row>
    <row r="268" spans="1:15" x14ac:dyDescent="0.25">
      <c r="A268" s="278">
        <v>20</v>
      </c>
      <c r="B268" s="279"/>
      <c r="C268" s="263"/>
      <c r="D268" s="259"/>
      <c r="E268" s="259"/>
      <c r="F268" s="257"/>
      <c r="G268" s="280"/>
      <c r="H268" s="280"/>
      <c r="I268" s="280">
        <f t="shared" si="9"/>
        <v>0</v>
      </c>
      <c r="J268" s="298"/>
      <c r="M268" s="308"/>
      <c r="N268" s="300"/>
      <c r="O268" s="300"/>
    </row>
    <row r="269" spans="1:15" x14ac:dyDescent="0.25">
      <c r="A269" s="278">
        <v>21</v>
      </c>
      <c r="B269" s="279"/>
      <c r="C269" s="263"/>
      <c r="D269" s="259"/>
      <c r="E269" s="259"/>
      <c r="F269" s="257"/>
      <c r="G269" s="280"/>
      <c r="H269" s="280"/>
      <c r="I269" s="280">
        <f t="shared" si="9"/>
        <v>0</v>
      </c>
      <c r="J269" s="298"/>
      <c r="M269" s="308"/>
      <c r="N269" s="300"/>
      <c r="O269" s="300"/>
    </row>
    <row r="270" spans="1:15" x14ac:dyDescent="0.25">
      <c r="A270" s="278">
        <v>22</v>
      </c>
      <c r="B270" s="279"/>
      <c r="C270" s="263"/>
      <c r="D270" s="259"/>
      <c r="E270" s="259"/>
      <c r="F270" s="257"/>
      <c r="G270" s="280"/>
      <c r="H270" s="280"/>
      <c r="I270" s="280">
        <f t="shared" si="9"/>
        <v>0</v>
      </c>
      <c r="J270" s="298"/>
      <c r="N270" s="300"/>
      <c r="O270" s="300"/>
    </row>
    <row r="271" spans="1:15" x14ac:dyDescent="0.25">
      <c r="A271" s="278">
        <v>23</v>
      </c>
      <c r="B271" s="279"/>
      <c r="C271" s="263"/>
      <c r="D271" s="259"/>
      <c r="E271" s="259"/>
      <c r="F271" s="257"/>
      <c r="G271" s="280"/>
      <c r="H271" s="280"/>
      <c r="I271" s="280">
        <f t="shared" si="9"/>
        <v>0</v>
      </c>
      <c r="J271" s="298"/>
      <c r="M271" s="308"/>
      <c r="N271" s="300"/>
      <c r="O271" s="300"/>
    </row>
    <row r="272" spans="1:15" x14ac:dyDescent="0.25">
      <c r="A272" s="278">
        <v>24</v>
      </c>
      <c r="B272" s="279"/>
      <c r="C272" s="263"/>
      <c r="D272" s="259"/>
      <c r="E272" s="259"/>
      <c r="F272" s="257"/>
      <c r="G272" s="280"/>
      <c r="H272" s="280"/>
      <c r="I272" s="280">
        <f t="shared" si="9"/>
        <v>0</v>
      </c>
      <c r="J272" s="298"/>
      <c r="M272" s="308"/>
      <c r="N272" s="300"/>
      <c r="O272" s="300"/>
    </row>
    <row r="273" spans="1:15" x14ac:dyDescent="0.25">
      <c r="A273" s="278">
        <v>25</v>
      </c>
      <c r="B273" s="279"/>
      <c r="C273" s="263"/>
      <c r="D273" s="260"/>
      <c r="E273" s="260"/>
      <c r="F273" s="257"/>
      <c r="G273" s="280"/>
      <c r="H273" s="280"/>
      <c r="I273" s="280">
        <f t="shared" si="9"/>
        <v>0</v>
      </c>
      <c r="J273" s="298"/>
      <c r="N273" s="300"/>
      <c r="O273" s="300"/>
    </row>
    <row r="274" spans="1:15" ht="13.5" thickBot="1" x14ac:dyDescent="0.3">
      <c r="A274" s="281"/>
      <c r="B274" s="284" t="s">
        <v>38</v>
      </c>
      <c r="C274" s="287"/>
      <c r="D274" s="285"/>
      <c r="E274" s="285"/>
      <c r="F274" s="286"/>
      <c r="G274" s="282">
        <f>SUM(G249:G273)</f>
        <v>0</v>
      </c>
      <c r="H274" s="282">
        <f>SUM(H249:H273)</f>
        <v>0</v>
      </c>
      <c r="I274" s="282">
        <f>I273</f>
        <v>0</v>
      </c>
      <c r="J274" s="583"/>
      <c r="N274" s="300"/>
      <c r="O274" s="300"/>
    </row>
    <row r="275" spans="1:15" x14ac:dyDescent="0.25">
      <c r="A275" s="313" t="s">
        <v>309</v>
      </c>
      <c r="B275" s="276"/>
      <c r="C275" s="697" t="s">
        <v>417</v>
      </c>
      <c r="D275" s="698"/>
      <c r="E275" s="698"/>
      <c r="F275" s="699"/>
      <c r="G275" s="277"/>
      <c r="H275" s="277"/>
      <c r="I275" s="277">
        <f>I274-G275+H275</f>
        <v>0</v>
      </c>
      <c r="J275" s="582"/>
    </row>
    <row r="276" spans="1:15" x14ac:dyDescent="0.25">
      <c r="A276" s="278">
        <v>1</v>
      </c>
      <c r="B276" s="279"/>
      <c r="C276" s="263" t="s">
        <v>313</v>
      </c>
      <c r="D276" s="259"/>
      <c r="E276" s="259"/>
      <c r="F276" s="257"/>
      <c r="G276" s="280"/>
      <c r="H276" s="280"/>
      <c r="I276" s="280">
        <f>I275-G276+H276</f>
        <v>0</v>
      </c>
      <c r="J276" s="298"/>
      <c r="K276" s="306"/>
    </row>
    <row r="277" spans="1:15" x14ac:dyDescent="0.25">
      <c r="A277" s="278">
        <v>2</v>
      </c>
      <c r="B277" s="279"/>
      <c r="C277" s="263"/>
      <c r="D277" s="258"/>
      <c r="E277" s="258"/>
      <c r="F277" s="257"/>
      <c r="G277" s="283"/>
      <c r="H277" s="283"/>
      <c r="I277" s="280">
        <f>I276-G277+H277</f>
        <v>0</v>
      </c>
      <c r="J277" s="298"/>
    </row>
    <row r="278" spans="1:15" x14ac:dyDescent="0.25">
      <c r="A278" s="278">
        <v>3</v>
      </c>
      <c r="B278" s="279"/>
      <c r="C278" s="263"/>
      <c r="D278" s="258"/>
      <c r="E278" s="258"/>
      <c r="F278" s="257"/>
      <c r="G278" s="283"/>
      <c r="H278" s="283"/>
      <c r="I278" s="280">
        <f t="shared" ref="I278:I301" si="10">I277-G278+H278</f>
        <v>0</v>
      </c>
      <c r="J278" s="298"/>
      <c r="M278" s="307"/>
      <c r="N278" s="307"/>
    </row>
    <row r="279" spans="1:15" x14ac:dyDescent="0.25">
      <c r="A279" s="278">
        <v>4</v>
      </c>
      <c r="B279" s="288"/>
      <c r="C279" s="289"/>
      <c r="D279" s="290"/>
      <c r="E279" s="290"/>
      <c r="F279" s="257"/>
      <c r="G279" s="291"/>
      <c r="H279" s="291"/>
      <c r="I279" s="280">
        <f t="shared" si="10"/>
        <v>0</v>
      </c>
      <c r="J279" s="298"/>
      <c r="N279" s="308"/>
    </row>
    <row r="280" spans="1:15" x14ac:dyDescent="0.25">
      <c r="A280" s="278">
        <v>5</v>
      </c>
      <c r="B280" s="279"/>
      <c r="C280" s="263"/>
      <c r="D280" s="259"/>
      <c r="E280" s="259"/>
      <c r="F280" s="257"/>
      <c r="G280" s="280"/>
      <c r="H280" s="280"/>
      <c r="I280" s="280">
        <f t="shared" si="10"/>
        <v>0</v>
      </c>
      <c r="J280" s="298"/>
      <c r="N280" s="308"/>
    </row>
    <row r="281" spans="1:15" x14ac:dyDescent="0.25">
      <c r="A281" s="278">
        <v>6</v>
      </c>
      <c r="B281" s="279"/>
      <c r="C281" s="263"/>
      <c r="D281" s="259"/>
      <c r="E281" s="259"/>
      <c r="F281" s="257"/>
      <c r="G281" s="280"/>
      <c r="H281" s="280"/>
      <c r="I281" s="280">
        <f t="shared" si="10"/>
        <v>0</v>
      </c>
      <c r="J281" s="298"/>
      <c r="M281" s="308"/>
    </row>
    <row r="282" spans="1:15" x14ac:dyDescent="0.25">
      <c r="A282" s="278">
        <v>7</v>
      </c>
      <c r="B282" s="279"/>
      <c r="C282" s="263"/>
      <c r="D282" s="259"/>
      <c r="E282" s="259"/>
      <c r="F282" s="257"/>
      <c r="G282" s="280"/>
      <c r="H282" s="280"/>
      <c r="I282" s="280">
        <f t="shared" si="10"/>
        <v>0</v>
      </c>
      <c r="J282" s="298"/>
    </row>
    <row r="283" spans="1:15" x14ac:dyDescent="0.25">
      <c r="A283" s="278">
        <v>8</v>
      </c>
      <c r="B283" s="279"/>
      <c r="C283" s="263"/>
      <c r="D283" s="259"/>
      <c r="E283" s="259"/>
      <c r="F283" s="257"/>
      <c r="G283" s="280"/>
      <c r="H283" s="280"/>
      <c r="I283" s="280">
        <f t="shared" si="10"/>
        <v>0</v>
      </c>
      <c r="J283" s="298"/>
      <c r="K283" s="306"/>
      <c r="L283" s="306"/>
      <c r="M283" s="309"/>
      <c r="N283" s="309"/>
    </row>
    <row r="284" spans="1:15" x14ac:dyDescent="0.25">
      <c r="A284" s="278">
        <v>9</v>
      </c>
      <c r="B284" s="279"/>
      <c r="C284" s="263"/>
      <c r="D284" s="260"/>
      <c r="E284" s="260"/>
      <c r="F284" s="257"/>
      <c r="G284" s="280"/>
      <c r="H284" s="280"/>
      <c r="I284" s="280">
        <f t="shared" si="10"/>
        <v>0</v>
      </c>
      <c r="J284" s="298"/>
    </row>
    <row r="285" spans="1:15" x14ac:dyDescent="0.25">
      <c r="A285" s="278">
        <v>10</v>
      </c>
      <c r="B285" s="279"/>
      <c r="C285" s="263"/>
      <c r="D285" s="259"/>
      <c r="E285" s="259"/>
      <c r="F285" s="257"/>
      <c r="G285" s="280"/>
      <c r="H285" s="280"/>
      <c r="I285" s="280">
        <f t="shared" si="10"/>
        <v>0</v>
      </c>
      <c r="J285" s="298"/>
    </row>
    <row r="286" spans="1:15" x14ac:dyDescent="0.25">
      <c r="A286" s="278">
        <v>11</v>
      </c>
      <c r="B286" s="279"/>
      <c r="C286" s="263"/>
      <c r="D286" s="259"/>
      <c r="E286" s="259"/>
      <c r="F286" s="257"/>
      <c r="G286" s="280"/>
      <c r="H286" s="280"/>
      <c r="I286" s="280">
        <f t="shared" si="10"/>
        <v>0</v>
      </c>
      <c r="J286" s="298"/>
      <c r="K286" s="310"/>
    </row>
    <row r="287" spans="1:15" x14ac:dyDescent="0.25">
      <c r="A287" s="278">
        <v>12</v>
      </c>
      <c r="B287" s="279"/>
      <c r="C287" s="263"/>
      <c r="D287" s="259"/>
      <c r="E287" s="259"/>
      <c r="F287" s="257"/>
      <c r="G287" s="280"/>
      <c r="H287" s="280"/>
      <c r="I287" s="280">
        <f t="shared" si="10"/>
        <v>0</v>
      </c>
      <c r="J287" s="298"/>
      <c r="N287" s="300"/>
      <c r="O287" s="300"/>
    </row>
    <row r="288" spans="1:15" x14ac:dyDescent="0.25">
      <c r="A288" s="278">
        <v>13</v>
      </c>
      <c r="B288" s="279"/>
      <c r="C288" s="263"/>
      <c r="D288" s="259"/>
      <c r="E288" s="259"/>
      <c r="F288" s="257"/>
      <c r="G288" s="280"/>
      <c r="H288" s="280"/>
      <c r="I288" s="280">
        <f t="shared" si="10"/>
        <v>0</v>
      </c>
      <c r="J288" s="298"/>
      <c r="K288" s="307"/>
      <c r="L288" s="307"/>
      <c r="M288" s="307"/>
      <c r="N288" s="300"/>
      <c r="O288" s="300"/>
    </row>
    <row r="289" spans="1:15" x14ac:dyDescent="0.25">
      <c r="A289" s="278">
        <v>14</v>
      </c>
      <c r="B289" s="279"/>
      <c r="C289" s="263"/>
      <c r="D289" s="259"/>
      <c r="E289" s="260"/>
      <c r="F289" s="257"/>
      <c r="G289" s="280"/>
      <c r="H289" s="280"/>
      <c r="I289" s="280">
        <f t="shared" si="10"/>
        <v>0</v>
      </c>
      <c r="J289" s="298"/>
      <c r="M289" s="308"/>
      <c r="N289" s="300"/>
      <c r="O289" s="300"/>
    </row>
    <row r="290" spans="1:15" x14ac:dyDescent="0.25">
      <c r="A290" s="278">
        <v>15</v>
      </c>
      <c r="B290" s="279"/>
      <c r="C290" s="263"/>
      <c r="D290" s="259"/>
      <c r="E290" s="259"/>
      <c r="F290" s="257"/>
      <c r="G290" s="280"/>
      <c r="H290" s="280"/>
      <c r="I290" s="280">
        <f t="shared" si="10"/>
        <v>0</v>
      </c>
      <c r="J290" s="298"/>
      <c r="N290" s="300"/>
      <c r="O290" s="300"/>
    </row>
    <row r="291" spans="1:15" x14ac:dyDescent="0.25">
      <c r="A291" s="278">
        <v>16</v>
      </c>
      <c r="B291" s="279"/>
      <c r="C291" s="263"/>
      <c r="D291" s="259"/>
      <c r="E291" s="259"/>
      <c r="F291" s="257"/>
      <c r="G291" s="280"/>
      <c r="H291" s="280"/>
      <c r="I291" s="280">
        <f t="shared" si="10"/>
        <v>0</v>
      </c>
      <c r="J291" s="298"/>
      <c r="K291" s="307"/>
      <c r="L291" s="307"/>
      <c r="M291" s="307"/>
      <c r="N291" s="300"/>
      <c r="O291" s="300"/>
    </row>
    <row r="292" spans="1:15" x14ac:dyDescent="0.25">
      <c r="A292" s="278">
        <v>17</v>
      </c>
      <c r="B292" s="279"/>
      <c r="C292" s="263"/>
      <c r="D292" s="259"/>
      <c r="E292" s="259"/>
      <c r="F292" s="257"/>
      <c r="G292" s="280"/>
      <c r="H292" s="280"/>
      <c r="I292" s="280">
        <f t="shared" si="10"/>
        <v>0</v>
      </c>
      <c r="J292" s="298"/>
      <c r="M292" s="308"/>
      <c r="N292" s="300"/>
      <c r="O292" s="300"/>
    </row>
    <row r="293" spans="1:15" x14ac:dyDescent="0.25">
      <c r="A293" s="278">
        <v>18</v>
      </c>
      <c r="B293" s="279"/>
      <c r="C293" s="263"/>
      <c r="D293" s="259"/>
      <c r="E293" s="259"/>
      <c r="F293" s="257"/>
      <c r="G293" s="280"/>
      <c r="H293" s="280"/>
      <c r="I293" s="280">
        <f t="shared" si="10"/>
        <v>0</v>
      </c>
      <c r="J293" s="298"/>
      <c r="N293" s="300"/>
      <c r="O293" s="300"/>
    </row>
    <row r="294" spans="1:15" x14ac:dyDescent="0.25">
      <c r="A294" s="278">
        <v>19</v>
      </c>
      <c r="B294" s="279"/>
      <c r="C294" s="263"/>
      <c r="D294" s="259"/>
      <c r="E294" s="259"/>
      <c r="F294" s="257"/>
      <c r="G294" s="280"/>
      <c r="H294" s="280"/>
      <c r="I294" s="280">
        <f t="shared" si="10"/>
        <v>0</v>
      </c>
      <c r="J294" s="298"/>
      <c r="M294" s="308"/>
      <c r="N294" s="300"/>
      <c r="O294" s="300"/>
    </row>
    <row r="295" spans="1:15" x14ac:dyDescent="0.25">
      <c r="A295" s="278">
        <v>20</v>
      </c>
      <c r="B295" s="279"/>
      <c r="C295" s="263"/>
      <c r="D295" s="259"/>
      <c r="E295" s="259"/>
      <c r="F295" s="257"/>
      <c r="G295" s="280"/>
      <c r="H295" s="280"/>
      <c r="I295" s="280">
        <f t="shared" si="10"/>
        <v>0</v>
      </c>
      <c r="J295" s="298"/>
      <c r="M295" s="308"/>
      <c r="N295" s="300"/>
      <c r="O295" s="300"/>
    </row>
    <row r="296" spans="1:15" x14ac:dyDescent="0.25">
      <c r="A296" s="278">
        <v>21</v>
      </c>
      <c r="B296" s="279"/>
      <c r="C296" s="263"/>
      <c r="D296" s="260"/>
      <c r="E296" s="260"/>
      <c r="F296" s="257"/>
      <c r="G296" s="280"/>
      <c r="H296" s="280"/>
      <c r="I296" s="280">
        <f t="shared" si="10"/>
        <v>0</v>
      </c>
      <c r="J296" s="298"/>
      <c r="N296" s="300"/>
      <c r="O296" s="300"/>
    </row>
    <row r="297" spans="1:15" x14ac:dyDescent="0.25">
      <c r="A297" s="278">
        <v>22</v>
      </c>
      <c r="B297" s="279"/>
      <c r="C297" s="263"/>
      <c r="D297" s="259"/>
      <c r="E297" s="259"/>
      <c r="F297" s="257"/>
      <c r="G297" s="280"/>
      <c r="H297" s="280"/>
      <c r="I297" s="280">
        <f t="shared" si="10"/>
        <v>0</v>
      </c>
      <c r="J297" s="298"/>
      <c r="N297" s="300"/>
      <c r="O297" s="300"/>
    </row>
    <row r="298" spans="1:15" x14ac:dyDescent="0.25">
      <c r="A298" s="278">
        <v>23</v>
      </c>
      <c r="B298" s="279"/>
      <c r="C298" s="263"/>
      <c r="D298" s="259"/>
      <c r="E298" s="259"/>
      <c r="F298" s="257"/>
      <c r="G298" s="280"/>
      <c r="H298" s="280"/>
      <c r="I298" s="280">
        <f t="shared" si="10"/>
        <v>0</v>
      </c>
      <c r="J298" s="298"/>
      <c r="M298" s="308"/>
      <c r="N298" s="300"/>
      <c r="O298" s="300"/>
    </row>
    <row r="299" spans="1:15" x14ac:dyDescent="0.25">
      <c r="A299" s="278">
        <v>24</v>
      </c>
      <c r="B299" s="279"/>
      <c r="C299" s="263"/>
      <c r="D299" s="259"/>
      <c r="E299" s="259"/>
      <c r="F299" s="257"/>
      <c r="G299" s="280"/>
      <c r="H299" s="280"/>
      <c r="I299" s="280">
        <f>I298-G299+H299</f>
        <v>0</v>
      </c>
      <c r="J299" s="298"/>
      <c r="M299" s="308"/>
      <c r="N299" s="300"/>
      <c r="O299" s="300"/>
    </row>
    <row r="300" spans="1:15" x14ac:dyDescent="0.25">
      <c r="A300" s="278">
        <v>24</v>
      </c>
      <c r="B300" s="279"/>
      <c r="C300" s="263"/>
      <c r="D300" s="259"/>
      <c r="E300" s="259"/>
      <c r="F300" s="257"/>
      <c r="G300" s="280"/>
      <c r="H300" s="280"/>
      <c r="I300" s="280">
        <f>I299-G300+H300</f>
        <v>0</v>
      </c>
      <c r="J300" s="298"/>
      <c r="M300" s="308"/>
      <c r="N300" s="300"/>
      <c r="O300" s="300"/>
    </row>
    <row r="301" spans="1:15" x14ac:dyDescent="0.25">
      <c r="A301" s="278">
        <v>25</v>
      </c>
      <c r="B301" s="279"/>
      <c r="C301" s="263"/>
      <c r="D301" s="260"/>
      <c r="E301" s="260"/>
      <c r="F301" s="257"/>
      <c r="G301" s="280"/>
      <c r="H301" s="280"/>
      <c r="I301" s="280">
        <f t="shared" si="10"/>
        <v>0</v>
      </c>
      <c r="J301" s="298"/>
      <c r="N301" s="300"/>
      <c r="O301" s="300"/>
    </row>
    <row r="302" spans="1:15" ht="13.5" thickBot="1" x14ac:dyDescent="0.3">
      <c r="A302" s="281"/>
      <c r="B302" s="284" t="s">
        <v>38</v>
      </c>
      <c r="C302" s="287"/>
      <c r="D302" s="285"/>
      <c r="E302" s="285"/>
      <c r="F302" s="286"/>
      <c r="G302" s="282">
        <f>SUM(G276:G301)</f>
        <v>0</v>
      </c>
      <c r="H302" s="282">
        <f>SUM(H276:H301)</f>
        <v>0</v>
      </c>
      <c r="I302" s="282">
        <f>I301</f>
        <v>0</v>
      </c>
      <c r="J302" s="583"/>
      <c r="N302" s="300"/>
      <c r="O302" s="300"/>
    </row>
    <row r="303" spans="1:15" x14ac:dyDescent="0.25">
      <c r="A303" s="313"/>
      <c r="B303" s="276"/>
      <c r="C303" s="697"/>
      <c r="D303" s="698"/>
      <c r="E303" s="698"/>
      <c r="F303" s="699"/>
      <c r="G303" s="277"/>
      <c r="H303" s="277"/>
      <c r="I303" s="277">
        <f>I302-G303+H303</f>
        <v>0</v>
      </c>
      <c r="J303" s="582"/>
    </row>
    <row r="304" spans="1:15" x14ac:dyDescent="0.25">
      <c r="A304" s="278">
        <v>1</v>
      </c>
      <c r="B304" s="279"/>
      <c r="C304" s="263" t="s">
        <v>313</v>
      </c>
      <c r="D304" s="259"/>
      <c r="E304" s="259"/>
      <c r="F304" s="257"/>
      <c r="G304" s="280"/>
      <c r="H304" s="280"/>
      <c r="I304" s="280">
        <f>I303-G304+H304</f>
        <v>0</v>
      </c>
      <c r="J304" s="298"/>
      <c r="K304" s="306"/>
    </row>
    <row r="305" spans="1:15" x14ac:dyDescent="0.25">
      <c r="A305" s="278">
        <v>2</v>
      </c>
      <c r="B305" s="279"/>
      <c r="C305" s="263"/>
      <c r="D305" s="258"/>
      <c r="E305" s="258"/>
      <c r="F305" s="257"/>
      <c r="G305" s="283"/>
      <c r="H305" s="283"/>
      <c r="I305" s="280">
        <f>I304-G305+H305</f>
        <v>0</v>
      </c>
      <c r="J305" s="298"/>
    </row>
    <row r="306" spans="1:15" x14ac:dyDescent="0.25">
      <c r="A306" s="278">
        <v>3</v>
      </c>
      <c r="B306" s="279"/>
      <c r="C306" s="263"/>
      <c r="D306" s="258"/>
      <c r="E306" s="258"/>
      <c r="F306" s="257"/>
      <c r="G306" s="283"/>
      <c r="H306" s="283"/>
      <c r="I306" s="280">
        <f t="shared" ref="I306:I328" si="11">I305-G306+H306</f>
        <v>0</v>
      </c>
      <c r="J306" s="298"/>
      <c r="M306" s="307"/>
      <c r="N306" s="307"/>
    </row>
    <row r="307" spans="1:15" x14ac:dyDescent="0.25">
      <c r="A307" s="278">
        <v>4</v>
      </c>
      <c r="B307" s="288"/>
      <c r="C307" s="289"/>
      <c r="D307" s="290"/>
      <c r="E307" s="290"/>
      <c r="F307" s="257"/>
      <c r="G307" s="291"/>
      <c r="H307" s="291"/>
      <c r="I307" s="280">
        <f t="shared" si="11"/>
        <v>0</v>
      </c>
      <c r="J307" s="298"/>
      <c r="N307" s="308"/>
    </row>
    <row r="308" spans="1:15" x14ac:dyDescent="0.25">
      <c r="A308" s="278">
        <v>5</v>
      </c>
      <c r="B308" s="279"/>
      <c r="C308" s="263"/>
      <c r="D308" s="259"/>
      <c r="E308" s="259"/>
      <c r="F308" s="257"/>
      <c r="G308" s="280"/>
      <c r="H308" s="280"/>
      <c r="I308" s="280">
        <f t="shared" si="11"/>
        <v>0</v>
      </c>
      <c r="J308" s="298"/>
      <c r="N308" s="308"/>
    </row>
    <row r="309" spans="1:15" x14ac:dyDescent="0.25">
      <c r="A309" s="278">
        <v>6</v>
      </c>
      <c r="B309" s="279"/>
      <c r="C309" s="263"/>
      <c r="D309" s="259"/>
      <c r="E309" s="259"/>
      <c r="F309" s="257"/>
      <c r="G309" s="280"/>
      <c r="H309" s="280"/>
      <c r="I309" s="280">
        <f t="shared" si="11"/>
        <v>0</v>
      </c>
      <c r="J309" s="298"/>
      <c r="M309" s="308"/>
    </row>
    <row r="310" spans="1:15" x14ac:dyDescent="0.25">
      <c r="A310" s="278">
        <v>7</v>
      </c>
      <c r="B310" s="279"/>
      <c r="C310" s="263"/>
      <c r="D310" s="259"/>
      <c r="E310" s="259"/>
      <c r="F310" s="257"/>
      <c r="G310" s="280"/>
      <c r="H310" s="280"/>
      <c r="I310" s="280">
        <f t="shared" si="11"/>
        <v>0</v>
      </c>
      <c r="J310" s="298"/>
    </row>
    <row r="311" spans="1:15" x14ac:dyDescent="0.25">
      <c r="A311" s="278">
        <v>8</v>
      </c>
      <c r="B311" s="279"/>
      <c r="C311" s="263"/>
      <c r="D311" s="259"/>
      <c r="E311" s="259"/>
      <c r="F311" s="257"/>
      <c r="G311" s="280"/>
      <c r="H311" s="280"/>
      <c r="I311" s="280">
        <f t="shared" si="11"/>
        <v>0</v>
      </c>
      <c r="J311" s="298"/>
      <c r="K311" s="306"/>
      <c r="L311" s="306"/>
      <c r="M311" s="309"/>
      <c r="N311" s="309"/>
    </row>
    <row r="312" spans="1:15" x14ac:dyDescent="0.25">
      <c r="A312" s="278">
        <v>9</v>
      </c>
      <c r="B312" s="279"/>
      <c r="C312" s="263"/>
      <c r="D312" s="260"/>
      <c r="E312" s="260"/>
      <c r="F312" s="257"/>
      <c r="G312" s="280"/>
      <c r="H312" s="280"/>
      <c r="I312" s="280">
        <f t="shared" si="11"/>
        <v>0</v>
      </c>
      <c r="J312" s="298"/>
    </row>
    <row r="313" spans="1:15" x14ac:dyDescent="0.25">
      <c r="A313" s="278">
        <v>10</v>
      </c>
      <c r="B313" s="279"/>
      <c r="C313" s="263"/>
      <c r="D313" s="259"/>
      <c r="E313" s="259"/>
      <c r="F313" s="257"/>
      <c r="G313" s="280"/>
      <c r="H313" s="280"/>
      <c r="I313" s="280">
        <f t="shared" si="11"/>
        <v>0</v>
      </c>
      <c r="J313" s="298"/>
    </row>
    <row r="314" spans="1:15" x14ac:dyDescent="0.25">
      <c r="A314" s="278">
        <v>11</v>
      </c>
      <c r="B314" s="279"/>
      <c r="C314" s="263"/>
      <c r="D314" s="259"/>
      <c r="E314" s="259"/>
      <c r="F314" s="257"/>
      <c r="G314" s="280"/>
      <c r="H314" s="280"/>
      <c r="I314" s="280">
        <f t="shared" si="11"/>
        <v>0</v>
      </c>
      <c r="J314" s="298"/>
      <c r="K314" s="310"/>
    </row>
    <row r="315" spans="1:15" x14ac:dyDescent="0.25">
      <c r="A315" s="278">
        <v>12</v>
      </c>
      <c r="B315" s="279"/>
      <c r="C315" s="263"/>
      <c r="D315" s="259"/>
      <c r="E315" s="259"/>
      <c r="F315" s="257"/>
      <c r="G315" s="280"/>
      <c r="H315" s="280"/>
      <c r="I315" s="280">
        <f t="shared" si="11"/>
        <v>0</v>
      </c>
      <c r="J315" s="298"/>
      <c r="N315" s="300"/>
      <c r="O315" s="300"/>
    </row>
    <row r="316" spans="1:15" x14ac:dyDescent="0.25">
      <c r="A316" s="278">
        <v>13</v>
      </c>
      <c r="B316" s="279"/>
      <c r="C316" s="263"/>
      <c r="D316" s="260"/>
      <c r="E316" s="259"/>
      <c r="F316" s="257"/>
      <c r="G316" s="280"/>
      <c r="H316" s="280"/>
      <c r="I316" s="280">
        <f t="shared" si="11"/>
        <v>0</v>
      </c>
      <c r="J316" s="298"/>
      <c r="K316" s="307"/>
      <c r="L316" s="307"/>
      <c r="M316" s="307"/>
      <c r="N316" s="300"/>
      <c r="O316" s="300"/>
    </row>
    <row r="317" spans="1:15" x14ac:dyDescent="0.25">
      <c r="A317" s="278">
        <v>14</v>
      </c>
      <c r="B317" s="279"/>
      <c r="C317" s="263"/>
      <c r="D317" s="259"/>
      <c r="E317" s="260"/>
      <c r="F317" s="257"/>
      <c r="G317" s="280"/>
      <c r="H317" s="280"/>
      <c r="I317" s="280">
        <f t="shared" si="11"/>
        <v>0</v>
      </c>
      <c r="J317" s="298"/>
      <c r="M317" s="308"/>
      <c r="N317" s="300"/>
      <c r="O317" s="300"/>
    </row>
    <row r="318" spans="1:15" x14ac:dyDescent="0.25">
      <c r="A318" s="278">
        <v>15</v>
      </c>
      <c r="B318" s="279"/>
      <c r="C318" s="263"/>
      <c r="D318" s="259"/>
      <c r="E318" s="259"/>
      <c r="F318" s="257"/>
      <c r="G318" s="280"/>
      <c r="H318" s="280"/>
      <c r="I318" s="280">
        <f t="shared" si="11"/>
        <v>0</v>
      </c>
      <c r="J318" s="298"/>
      <c r="N318" s="300"/>
      <c r="O318" s="300"/>
    </row>
    <row r="319" spans="1:15" x14ac:dyDescent="0.25">
      <c r="A319" s="278">
        <v>16</v>
      </c>
      <c r="B319" s="279"/>
      <c r="C319" s="263"/>
      <c r="D319" s="259"/>
      <c r="E319" s="259"/>
      <c r="F319" s="257"/>
      <c r="G319" s="280"/>
      <c r="H319" s="280"/>
      <c r="I319" s="280">
        <f t="shared" si="11"/>
        <v>0</v>
      </c>
      <c r="J319" s="298"/>
      <c r="K319" s="307"/>
      <c r="L319" s="307"/>
      <c r="M319" s="307"/>
      <c r="N319" s="300"/>
      <c r="O319" s="300"/>
    </row>
    <row r="320" spans="1:15" x14ac:dyDescent="0.25">
      <c r="A320" s="278">
        <v>17</v>
      </c>
      <c r="B320" s="279"/>
      <c r="C320" s="263"/>
      <c r="D320" s="259"/>
      <c r="E320" s="259"/>
      <c r="F320" s="257"/>
      <c r="G320" s="280"/>
      <c r="H320" s="280"/>
      <c r="I320" s="280">
        <f t="shared" si="11"/>
        <v>0</v>
      </c>
      <c r="J320" s="298"/>
      <c r="M320" s="308"/>
      <c r="N320" s="300"/>
      <c r="O320" s="300"/>
    </row>
    <row r="321" spans="1:15" x14ac:dyDescent="0.25">
      <c r="A321" s="278">
        <v>18</v>
      </c>
      <c r="B321" s="279"/>
      <c r="C321" s="263"/>
      <c r="D321" s="259"/>
      <c r="E321" s="259"/>
      <c r="F321" s="257"/>
      <c r="G321" s="280"/>
      <c r="H321" s="280"/>
      <c r="I321" s="280">
        <f t="shared" si="11"/>
        <v>0</v>
      </c>
      <c r="J321" s="298"/>
      <c r="N321" s="300"/>
      <c r="O321" s="300"/>
    </row>
    <row r="322" spans="1:15" x14ac:dyDescent="0.25">
      <c r="A322" s="278">
        <v>19</v>
      </c>
      <c r="B322" s="279"/>
      <c r="C322" s="263"/>
      <c r="D322" s="259"/>
      <c r="E322" s="259"/>
      <c r="F322" s="257"/>
      <c r="G322" s="280"/>
      <c r="H322" s="280"/>
      <c r="I322" s="280">
        <f t="shared" si="11"/>
        <v>0</v>
      </c>
      <c r="J322" s="298"/>
      <c r="M322" s="308"/>
      <c r="N322" s="300"/>
      <c r="O322" s="300"/>
    </row>
    <row r="323" spans="1:15" x14ac:dyDescent="0.25">
      <c r="A323" s="278">
        <v>20</v>
      </c>
      <c r="B323" s="279"/>
      <c r="C323" s="263"/>
      <c r="D323" s="259"/>
      <c r="E323" s="259"/>
      <c r="F323" s="257"/>
      <c r="G323" s="280"/>
      <c r="H323" s="280"/>
      <c r="I323" s="280">
        <f t="shared" si="11"/>
        <v>0</v>
      </c>
      <c r="J323" s="298"/>
      <c r="M323" s="308"/>
      <c r="N323" s="300"/>
      <c r="O323" s="300"/>
    </row>
    <row r="324" spans="1:15" x14ac:dyDescent="0.25">
      <c r="A324" s="278">
        <v>21</v>
      </c>
      <c r="B324" s="279"/>
      <c r="C324" s="263"/>
      <c r="D324" s="260"/>
      <c r="E324" s="260"/>
      <c r="F324" s="257"/>
      <c r="G324" s="280"/>
      <c r="H324" s="280"/>
      <c r="I324" s="280">
        <f t="shared" si="11"/>
        <v>0</v>
      </c>
      <c r="J324" s="298"/>
      <c r="N324" s="300"/>
      <c r="O324" s="300"/>
    </row>
    <row r="325" spans="1:15" x14ac:dyDescent="0.25">
      <c r="A325" s="278">
        <v>22</v>
      </c>
      <c r="B325" s="279"/>
      <c r="C325" s="263"/>
      <c r="D325" s="259"/>
      <c r="E325" s="259"/>
      <c r="F325" s="257"/>
      <c r="G325" s="280"/>
      <c r="H325" s="280"/>
      <c r="I325" s="280">
        <f t="shared" si="11"/>
        <v>0</v>
      </c>
      <c r="J325" s="298"/>
      <c r="N325" s="300"/>
      <c r="O325" s="300"/>
    </row>
    <row r="326" spans="1:15" x14ac:dyDescent="0.25">
      <c r="A326" s="278">
        <v>23</v>
      </c>
      <c r="B326" s="279"/>
      <c r="C326" s="263"/>
      <c r="D326" s="259"/>
      <c r="E326" s="259"/>
      <c r="F326" s="257"/>
      <c r="G326" s="280"/>
      <c r="H326" s="280"/>
      <c r="I326" s="280">
        <f t="shared" si="11"/>
        <v>0</v>
      </c>
      <c r="J326" s="298"/>
      <c r="M326" s="308"/>
      <c r="N326" s="300"/>
      <c r="O326" s="300"/>
    </row>
    <row r="327" spans="1:15" x14ac:dyDescent="0.25">
      <c r="A327" s="278">
        <v>24</v>
      </c>
      <c r="B327" s="279"/>
      <c r="C327" s="263"/>
      <c r="D327" s="259"/>
      <c r="E327" s="259"/>
      <c r="F327" s="257"/>
      <c r="G327" s="280"/>
      <c r="H327" s="280"/>
      <c r="I327" s="280">
        <f t="shared" si="11"/>
        <v>0</v>
      </c>
      <c r="J327" s="298"/>
      <c r="M327" s="308"/>
      <c r="N327" s="300"/>
      <c r="O327" s="300"/>
    </row>
    <row r="328" spans="1:15" x14ac:dyDescent="0.25">
      <c r="A328" s="278">
        <v>25</v>
      </c>
      <c r="B328" s="279"/>
      <c r="C328" s="263"/>
      <c r="D328" s="260"/>
      <c r="E328" s="260"/>
      <c r="F328" s="257"/>
      <c r="G328" s="280"/>
      <c r="H328" s="280"/>
      <c r="I328" s="280">
        <f t="shared" si="11"/>
        <v>0</v>
      </c>
      <c r="J328" s="298"/>
      <c r="N328" s="300"/>
      <c r="O328" s="300"/>
    </row>
    <row r="329" spans="1:15" ht="13.5" thickBot="1" x14ac:dyDescent="0.3">
      <c r="A329" s="281"/>
      <c r="B329" s="284" t="s">
        <v>38</v>
      </c>
      <c r="C329" s="287"/>
      <c r="D329" s="285"/>
      <c r="E329" s="285"/>
      <c r="F329" s="286"/>
      <c r="G329" s="282">
        <f>SUM(G304:G328)</f>
        <v>0</v>
      </c>
      <c r="H329" s="282">
        <f>SUM(H304:H328)</f>
        <v>0</v>
      </c>
      <c r="I329" s="282">
        <f>I328</f>
        <v>0</v>
      </c>
      <c r="J329" s="583"/>
      <c r="N329" s="300"/>
      <c r="O329" s="300"/>
    </row>
    <row r="330" spans="1:15" x14ac:dyDescent="0.25">
      <c r="J330" s="584"/>
      <c r="K330" s="300"/>
      <c r="L330" s="300"/>
      <c r="M330" s="300"/>
      <c r="N330" s="300"/>
      <c r="O330" s="300"/>
    </row>
    <row r="331" spans="1:15" x14ac:dyDescent="0.25">
      <c r="F331" s="700" t="s">
        <v>37</v>
      </c>
      <c r="G331" s="700"/>
      <c r="H331" s="311">
        <f>I6</f>
        <v>0</v>
      </c>
      <c r="K331" s="300"/>
      <c r="L331" s="300"/>
      <c r="M331" s="300"/>
      <c r="N331" s="300"/>
      <c r="O331" s="300"/>
    </row>
    <row r="332" spans="1:15" x14ac:dyDescent="0.25">
      <c r="F332" s="700" t="s">
        <v>39</v>
      </c>
      <c r="G332" s="700"/>
      <c r="H332" s="311">
        <f>G31+G58+G85+G112+G139+G166+G193+G220+G247+G274+G302+G329</f>
        <v>0</v>
      </c>
      <c r="K332" s="300"/>
      <c r="L332" s="300"/>
      <c r="M332" s="300"/>
      <c r="N332" s="300"/>
      <c r="O332" s="300"/>
    </row>
    <row r="333" spans="1:15" x14ac:dyDescent="0.25">
      <c r="F333" s="700" t="s">
        <v>40</v>
      </c>
      <c r="G333" s="700"/>
      <c r="H333" s="311">
        <f>H31+H58+H85+H112+H139+H166+H193+H220+H247+H274+H302+H329</f>
        <v>0</v>
      </c>
      <c r="I333" s="311"/>
      <c r="K333" s="300"/>
      <c r="L333" s="300"/>
      <c r="M333" s="300"/>
      <c r="N333" s="300"/>
      <c r="O333" s="300"/>
    </row>
    <row r="335" spans="1:15" x14ac:dyDescent="0.25">
      <c r="F335" s="700" t="s">
        <v>41</v>
      </c>
      <c r="G335" s="700"/>
      <c r="H335" s="311">
        <f>H331-H332+H333</f>
        <v>0</v>
      </c>
      <c r="K335" s="300"/>
      <c r="L335" s="300"/>
      <c r="M335" s="300"/>
      <c r="N335" s="300"/>
      <c r="O335" s="300"/>
    </row>
    <row r="336" spans="1:15" x14ac:dyDescent="0.25">
      <c r="H336" s="312"/>
      <c r="K336" s="300"/>
      <c r="L336" s="300"/>
      <c r="M336" s="300"/>
      <c r="N336" s="300"/>
      <c r="O336" s="300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4:F4"/>
    <mergeCell ref="F331:G331"/>
    <mergeCell ref="C32:F32"/>
    <mergeCell ref="C59:F59"/>
    <mergeCell ref="C86:F86"/>
    <mergeCell ref="C113:F113"/>
    <mergeCell ref="C275:F275"/>
    <mergeCell ref="C303:F303"/>
    <mergeCell ref="C140:F140"/>
    <mergeCell ref="C167:F167"/>
    <mergeCell ref="C194:F194"/>
    <mergeCell ref="C221:F221"/>
    <mergeCell ref="C248:F248"/>
    <mergeCell ref="C5:F5"/>
    <mergeCell ref="F332:G332"/>
    <mergeCell ref="F333:G333"/>
    <mergeCell ref="F335:G335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L9" activePane="bottomRight" state="frozen"/>
      <selection pane="topRight" activeCell="B1" sqref="B1"/>
      <selection pane="bottomLeft" activeCell="A9" sqref="A9"/>
      <selection pane="bottomRight" activeCell="T19" sqref="T19"/>
    </sheetView>
  </sheetViews>
  <sheetFormatPr defaultRowHeight="14.25" x14ac:dyDescent="0.2"/>
  <cols>
    <col min="1" max="1" width="12.85546875" style="41" customWidth="1"/>
    <col min="2" max="2" width="14.28515625" style="40" bestFit="1" customWidth="1"/>
    <col min="3" max="3" width="7.5703125" style="40" bestFit="1" customWidth="1"/>
    <col min="4" max="4" width="15.5703125" style="40" bestFit="1" customWidth="1"/>
    <col min="5" max="5" width="7.140625" style="40" bestFit="1" customWidth="1"/>
    <col min="6" max="6" width="7.5703125" style="40" bestFit="1" customWidth="1"/>
    <col min="7" max="7" width="15.5703125" style="40" bestFit="1" customWidth="1"/>
    <col min="8" max="8" width="7.140625" style="40" bestFit="1" customWidth="1"/>
    <col min="9" max="9" width="25.5703125" style="40" customWidth="1"/>
    <col min="10" max="10" width="11.85546875" style="40" customWidth="1"/>
    <col min="11" max="11" width="25.5703125" style="40" customWidth="1"/>
    <col min="12" max="12" width="11.85546875" style="40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294</v>
      </c>
    </row>
    <row r="2" spans="1:20" x14ac:dyDescent="0.2">
      <c r="A2" s="41" t="s">
        <v>42</v>
      </c>
    </row>
    <row r="3" spans="1:20" x14ac:dyDescent="0.2">
      <c r="A3" s="41" t="s">
        <v>315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704" t="s">
        <v>67</v>
      </c>
      <c r="D7" s="704"/>
      <c r="E7" s="704"/>
      <c r="F7" s="704" t="s">
        <v>68</v>
      </c>
      <c r="G7" s="704"/>
      <c r="H7" s="704"/>
      <c r="I7" s="704" t="s">
        <v>59</v>
      </c>
      <c r="J7" s="704"/>
      <c r="K7" s="704" t="s">
        <v>78</v>
      </c>
      <c r="L7" s="704"/>
      <c r="M7" s="705" t="s">
        <v>77</v>
      </c>
      <c r="N7" s="705"/>
      <c r="O7" s="704" t="s">
        <v>69</v>
      </c>
      <c r="P7" s="704"/>
      <c r="Q7" s="704"/>
      <c r="R7" s="704"/>
      <c r="S7" s="704"/>
      <c r="T7" s="704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PENJUALAN'!K206</f>
        <v>0</v>
      </c>
      <c r="N9" s="40">
        <f>M9*1%</f>
        <v>0</v>
      </c>
      <c r="O9" s="40">
        <f>'REKAP PENJUALAN'!I206</f>
        <v>0</v>
      </c>
      <c r="P9" s="40">
        <f>'REKAP PENJUALAN'!J206</f>
        <v>0</v>
      </c>
      <c r="Q9" s="40">
        <f>'REKAP PEMBELIAN'!J77</f>
        <v>1175095906.2545948</v>
      </c>
      <c r="R9" s="40">
        <f>'REKAP PEMBELIAN'!K77</f>
        <v>129260549.68800542</v>
      </c>
      <c r="S9" s="55"/>
      <c r="T9" s="53">
        <f>P9-R9</f>
        <v>-129260549.68800542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PENJUALAN'!K408</f>
        <v>0</v>
      </c>
      <c r="N10" s="40">
        <f>M10*1%</f>
        <v>0</v>
      </c>
      <c r="O10" s="40">
        <f>'REKAP PENJUALAN'!I408</f>
        <v>0</v>
      </c>
      <c r="P10" s="40">
        <f>'REKAP PENJUALAN'!J408</f>
        <v>0</v>
      </c>
      <c r="Q10" s="40">
        <f>'REKAP PEMBELIAN'!J100</f>
        <v>0</v>
      </c>
      <c r="R10" s="40">
        <f>'REKAP PEMBELIAN'!K100</f>
        <v>0</v>
      </c>
      <c r="S10" s="55"/>
      <c r="T10" s="53">
        <f>P10-R10</f>
        <v>0</v>
      </c>
    </row>
    <row r="11" spans="1:20" x14ac:dyDescent="0.2">
      <c r="A11" s="41" t="s">
        <v>4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J11" s="40">
        <f t="shared" si="0"/>
        <v>0</v>
      </c>
      <c r="L11" s="40">
        <f>K11*10%</f>
        <v>0</v>
      </c>
      <c r="M11" s="52">
        <f>'REKAP PENJUALAN'!K610</f>
        <v>0</v>
      </c>
      <c r="N11" s="40">
        <f>M11*1%</f>
        <v>0</v>
      </c>
      <c r="O11" s="40">
        <f>'REKAP PENJUALAN'!I610</f>
        <v>0</v>
      </c>
      <c r="P11" s="40">
        <f>'REKAP PENJUALAN'!J610</f>
        <v>0</v>
      </c>
      <c r="Q11" s="40">
        <f>'REKAP PEMBELIAN'!J123</f>
        <v>0</v>
      </c>
      <c r="R11" s="40">
        <f>'REKAP PEMBELIAN'!K123</f>
        <v>0</v>
      </c>
      <c r="S11" s="55"/>
      <c r="T11" s="53">
        <f t="shared" ref="T11:T20" si="1">P11-R11</f>
        <v>0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PENJUALAN'!K812</f>
        <v>0</v>
      </c>
      <c r="N12" s="40">
        <f>M12*1%</f>
        <v>0</v>
      </c>
      <c r="O12" s="40">
        <f>'REKAP PENJUALAN'!I812</f>
        <v>0</v>
      </c>
      <c r="P12" s="40">
        <f>'REKAP PENJUALAN'!J812</f>
        <v>0</v>
      </c>
      <c r="Q12" s="40">
        <f>'REKAP PEMBELIAN'!J146</f>
        <v>0</v>
      </c>
      <c r="R12" s="40">
        <f>'REKAP PEMBELIAN'!K146</f>
        <v>0</v>
      </c>
      <c r="S12" s="55"/>
      <c r="T12" s="53">
        <f t="shared" si="1"/>
        <v>0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PENJUALAN'!K1014</f>
        <v>0</v>
      </c>
      <c r="N13" s="40">
        <f t="shared" ref="N13:N20" si="3">M13*1%</f>
        <v>0</v>
      </c>
      <c r="O13" s="40">
        <f>'REKAP PENJUALAN'!I1014</f>
        <v>0</v>
      </c>
      <c r="P13" s="40">
        <f>'REKAP PENJUALAN'!J1014</f>
        <v>0</v>
      </c>
      <c r="Q13" s="40">
        <f>'REKAP PEMBELIAN'!J169</f>
        <v>0</v>
      </c>
      <c r="R13" s="40">
        <f>'REKAP PEMBELIAN'!K169</f>
        <v>0</v>
      </c>
      <c r="S13" s="55"/>
      <c r="T13" s="53">
        <f t="shared" si="1"/>
        <v>0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PENJUALAN'!K1216</f>
        <v>0</v>
      </c>
      <c r="N14" s="40">
        <f t="shared" si="3"/>
        <v>0</v>
      </c>
      <c r="O14" s="40">
        <f>'REKAP PENJUALAN'!I1216</f>
        <v>0</v>
      </c>
      <c r="P14" s="40">
        <f>'REKAP PENJUALAN'!J1216</f>
        <v>0</v>
      </c>
      <c r="Q14" s="40">
        <f>'REKAP PEMBELIAN'!J192</f>
        <v>0</v>
      </c>
      <c r="R14" s="40">
        <f>'REKAP PEMBELIAN'!K192</f>
        <v>0</v>
      </c>
      <c r="S14" s="55"/>
      <c r="T14" s="53">
        <f t="shared" si="1"/>
        <v>0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PENJUALAN'!K1418</f>
        <v>0</v>
      </c>
      <c r="N15" s="40">
        <f t="shared" si="3"/>
        <v>0</v>
      </c>
      <c r="O15" s="40">
        <f>'REKAP PENJUALAN'!I1418</f>
        <v>0</v>
      </c>
      <c r="P15" s="40">
        <f>'REKAP PENJUALAN'!J1418</f>
        <v>0</v>
      </c>
      <c r="Q15" s="40">
        <f>'REKAP PEMBELIAN'!J215</f>
        <v>0</v>
      </c>
      <c r="R15" s="40">
        <f>'REKAP PEMBELIAN'!K215</f>
        <v>0</v>
      </c>
      <c r="S15" s="55"/>
      <c r="T15" s="53">
        <f t="shared" si="1"/>
        <v>0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PENJUALAN'!K1620</f>
        <v>0</v>
      </c>
      <c r="N16" s="40">
        <f t="shared" si="3"/>
        <v>0</v>
      </c>
      <c r="O16" s="40">
        <f>'REKAP PENJUALAN'!I1620</f>
        <v>0</v>
      </c>
      <c r="P16" s="40">
        <f>'REKAP PENJUALAN'!J1620</f>
        <v>0</v>
      </c>
      <c r="Q16" s="40">
        <f>'REKAP PEMBELIAN'!J238</f>
        <v>0</v>
      </c>
      <c r="R16" s="40">
        <f>'REKAP PEMBELIAN'!K238</f>
        <v>0</v>
      </c>
      <c r="S16" s="55"/>
      <c r="T16" s="53">
        <f t="shared" si="1"/>
        <v>0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PENJUALAN'!K1822</f>
        <v>0</v>
      </c>
      <c r="N17" s="40">
        <f t="shared" si="3"/>
        <v>0</v>
      </c>
      <c r="O17" s="40">
        <f>'REKAP PENJUALAN'!I1822</f>
        <v>0</v>
      </c>
      <c r="P17" s="40">
        <f>'REKAP PENJUALAN'!J1822</f>
        <v>0</v>
      </c>
      <c r="Q17" s="40">
        <f>'REKAP PEMBELIAN'!J261</f>
        <v>0</v>
      </c>
      <c r="R17" s="40">
        <f>'REKAP PEMBELIAN'!K261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PENJUALAN'!K2024</f>
        <v>0</v>
      </c>
      <c r="N18" s="40">
        <f t="shared" si="3"/>
        <v>0</v>
      </c>
      <c r="O18" s="40">
        <f>'REKAP PENJUALAN'!I2024</f>
        <v>0</v>
      </c>
      <c r="P18" s="40">
        <f>'REKAP PENJUALAN'!J2024</f>
        <v>0</v>
      </c>
      <c r="Q18" s="40">
        <f>'REKAP PEMBELIAN'!J284</f>
        <v>0</v>
      </c>
      <c r="R18" s="40">
        <f>'REKAP PEMBELIAN'!K284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PENJUALAN'!K2226</f>
        <v>0</v>
      </c>
      <c r="N19" s="40">
        <f t="shared" si="3"/>
        <v>0</v>
      </c>
      <c r="O19" s="40">
        <f>'REKAP PENJUALAN'!I2226</f>
        <v>0</v>
      </c>
      <c r="P19" s="40">
        <f>'REKAP PENJUALAN'!J2226</f>
        <v>0</v>
      </c>
      <c r="Q19" s="40">
        <f>'REKAP PEMBELIAN'!J307</f>
        <v>0</v>
      </c>
      <c r="R19" s="382">
        <f>'REKAP PEMBELIAN'!K307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PENJUALAN'!K2428</f>
        <v>0</v>
      </c>
      <c r="N20" s="40">
        <f t="shared" si="3"/>
        <v>0</v>
      </c>
      <c r="O20" s="40">
        <f>'REKAP PENJUALAN'!I2428</f>
        <v>0</v>
      </c>
      <c r="P20" s="40">
        <f>'REKAP PENJUALAN'!J2428</f>
        <v>0</v>
      </c>
      <c r="Q20" s="40">
        <f>'REKAP PEMBELIAN'!J330</f>
        <v>0</v>
      </c>
      <c r="R20" s="40">
        <f>'REKAP PEMBELIAN'!K330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0</v>
      </c>
      <c r="N21" s="45">
        <f t="shared" si="4"/>
        <v>0</v>
      </c>
      <c r="O21" s="45">
        <f t="shared" si="4"/>
        <v>0</v>
      </c>
      <c r="P21" s="45">
        <f t="shared" si="4"/>
        <v>0</v>
      </c>
      <c r="Q21" s="45">
        <f t="shared" si="4"/>
        <v>1175095906.2545948</v>
      </c>
      <c r="R21" s="45">
        <f t="shared" si="4"/>
        <v>129260549.68800542</v>
      </c>
      <c r="S21" s="45">
        <f t="shared" si="4"/>
        <v>0</v>
      </c>
      <c r="T21" s="45">
        <f t="shared" si="4"/>
        <v>-129260549.68800542</v>
      </c>
    </row>
    <row r="22" spans="1:20" ht="15" thickTop="1" x14ac:dyDescent="0.2"/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2"/>
  <sheetViews>
    <sheetView tabSelected="1" zoomScaleNormal="100" workbookViewId="0">
      <pane ySplit="4" topLeftCell="A29" activePane="bottomLeft" state="frozen"/>
      <selection pane="bottomLeft" activeCell="H37" sqref="H37"/>
    </sheetView>
  </sheetViews>
  <sheetFormatPr defaultRowHeight="16.5" x14ac:dyDescent="0.25"/>
  <cols>
    <col min="1" max="1" width="8.85546875" style="254" bestFit="1" customWidth="1"/>
    <col min="2" max="2" width="10.7109375" style="387" customWidth="1"/>
    <col min="3" max="3" width="19.7109375" style="374" bestFit="1" customWidth="1"/>
    <col min="4" max="4" width="18.5703125" style="252" bestFit="1" customWidth="1"/>
    <col min="5" max="5" width="33.42578125" style="253" customWidth="1"/>
    <col min="6" max="6" width="115.28515625" style="253" hidden="1" customWidth="1"/>
    <col min="7" max="7" width="18.7109375" style="252" bestFit="1" customWidth="1"/>
    <col min="8" max="8" width="14.85546875" style="328" bestFit="1" customWidth="1"/>
    <col min="9" max="9" width="12.5703125" style="328" customWidth="1"/>
    <col min="10" max="10" width="14.85546875" style="575" bestFit="1" customWidth="1"/>
    <col min="11" max="11" width="13.42578125" style="575" bestFit="1" customWidth="1"/>
    <col min="12" max="13" width="14.85546875" style="379" bestFit="1" customWidth="1"/>
    <col min="14" max="16384" width="9.140625" style="253"/>
  </cols>
  <sheetData>
    <row r="1" spans="1:13" ht="25.5" x14ac:dyDescent="0.25">
      <c r="A1" s="376" t="s">
        <v>294</v>
      </c>
    </row>
    <row r="2" spans="1:13" ht="20.25" x14ac:dyDescent="0.25">
      <c r="A2" s="377" t="s">
        <v>172</v>
      </c>
    </row>
    <row r="3" spans="1:13" ht="18" x14ac:dyDescent="0.25">
      <c r="A3" s="378" t="s">
        <v>418</v>
      </c>
    </row>
    <row r="4" spans="1:13" ht="27" x14ac:dyDescent="0.25">
      <c r="A4" s="592" t="s">
        <v>221</v>
      </c>
      <c r="B4" s="593" t="s">
        <v>382</v>
      </c>
      <c r="C4" s="594" t="s">
        <v>167</v>
      </c>
      <c r="D4" s="595" t="s">
        <v>176</v>
      </c>
      <c r="E4" s="595" t="s">
        <v>177</v>
      </c>
      <c r="F4" s="595" t="s">
        <v>194</v>
      </c>
      <c r="G4" s="595" t="s">
        <v>110</v>
      </c>
      <c r="H4" s="596" t="s">
        <v>226</v>
      </c>
      <c r="I4" s="596" t="s">
        <v>227</v>
      </c>
      <c r="J4" s="597" t="s">
        <v>111</v>
      </c>
      <c r="K4" s="597" t="s">
        <v>408</v>
      </c>
      <c r="L4" s="598" t="s">
        <v>38</v>
      </c>
      <c r="M4" s="598" t="s">
        <v>38</v>
      </c>
    </row>
    <row r="5" spans="1:13" ht="18" x14ac:dyDescent="0.25">
      <c r="A5" s="481" t="s">
        <v>98</v>
      </c>
      <c r="B5" s="481"/>
      <c r="C5" s="393"/>
      <c r="D5" s="392"/>
      <c r="E5" s="489"/>
      <c r="F5" s="489"/>
      <c r="G5" s="392"/>
      <c r="H5" s="394"/>
      <c r="I5" s="394"/>
      <c r="J5" s="576"/>
      <c r="K5" s="576"/>
      <c r="L5" s="395"/>
      <c r="M5" s="395"/>
    </row>
    <row r="6" spans="1:13" s="256" customFormat="1" x14ac:dyDescent="0.25">
      <c r="A6" s="272"/>
      <c r="B6" s="482"/>
      <c r="C6" s="375"/>
      <c r="D6" s="271" t="s">
        <v>394</v>
      </c>
      <c r="E6" s="273" t="s">
        <v>395</v>
      </c>
      <c r="F6" s="270" t="s">
        <v>396</v>
      </c>
      <c r="G6" s="255"/>
      <c r="H6" s="329"/>
      <c r="I6" s="330"/>
      <c r="J6" s="577">
        <f t="shared" ref="J6" si="0">(H6-I6)/1.11</f>
        <v>0</v>
      </c>
      <c r="K6" s="577">
        <f t="shared" ref="K6" si="1">J6*11%</f>
        <v>0</v>
      </c>
      <c r="L6" s="329">
        <f t="shared" ref="L6" si="2">SUM(J6:K6)</f>
        <v>0</v>
      </c>
      <c r="M6" s="329">
        <f t="shared" ref="M6:M62" si="3">H6-I6</f>
        <v>0</v>
      </c>
    </row>
    <row r="7" spans="1:13" s="256" customFormat="1" x14ac:dyDescent="0.25">
      <c r="A7" s="272"/>
      <c r="B7" s="482"/>
      <c r="C7" s="375"/>
      <c r="D7" s="271"/>
      <c r="E7" s="273"/>
      <c r="F7" s="270"/>
      <c r="G7" s="255"/>
      <c r="H7" s="329"/>
      <c r="I7" s="330"/>
      <c r="J7" s="577">
        <f t="shared" ref="J7:J62" si="4">(H7-I7)/1.11</f>
        <v>0</v>
      </c>
      <c r="K7" s="577">
        <f t="shared" ref="K7:K76" si="5">J7*11%</f>
        <v>0</v>
      </c>
      <c r="L7" s="329">
        <f>SUM(J7:K7)</f>
        <v>0</v>
      </c>
      <c r="M7" s="329">
        <f t="shared" si="3"/>
        <v>0</v>
      </c>
    </row>
    <row r="8" spans="1:13" s="256" customFormat="1" x14ac:dyDescent="0.25">
      <c r="A8" s="272">
        <v>44931</v>
      </c>
      <c r="B8" s="482">
        <v>44928</v>
      </c>
      <c r="C8" s="375" t="s">
        <v>2864</v>
      </c>
      <c r="D8" s="271" t="s">
        <v>415</v>
      </c>
      <c r="E8" s="273" t="s">
        <v>413</v>
      </c>
      <c r="F8" s="270"/>
      <c r="G8" s="255"/>
      <c r="H8" s="329">
        <v>4285710</v>
      </c>
      <c r="I8" s="330">
        <v>0</v>
      </c>
      <c r="J8" s="577">
        <f>(H8-I8)/1.11</f>
        <v>3860999.9999999995</v>
      </c>
      <c r="K8" s="577">
        <f>J8*11%</f>
        <v>424709.99999999994</v>
      </c>
      <c r="L8" s="329">
        <f>SUM(J8:K8)</f>
        <v>4285709.9999999991</v>
      </c>
      <c r="M8" s="329">
        <f>H8-I8</f>
        <v>4285710</v>
      </c>
    </row>
    <row r="9" spans="1:13" s="256" customFormat="1" x14ac:dyDescent="0.25">
      <c r="A9" s="272"/>
      <c r="B9" s="482"/>
      <c r="C9" s="375"/>
      <c r="D9" s="271"/>
      <c r="E9" s="273"/>
      <c r="F9" s="270"/>
      <c r="G9" s="255"/>
      <c r="H9" s="329"/>
      <c r="I9" s="330"/>
      <c r="J9" s="577">
        <f t="shared" si="4"/>
        <v>0</v>
      </c>
      <c r="K9" s="577">
        <f t="shared" si="5"/>
        <v>0</v>
      </c>
      <c r="L9" s="329">
        <f>SUM(J9:K9)</f>
        <v>0</v>
      </c>
      <c r="M9" s="329">
        <f t="shared" si="3"/>
        <v>0</v>
      </c>
    </row>
    <row r="10" spans="1:13" s="256" customFormat="1" x14ac:dyDescent="0.25">
      <c r="A10" s="272">
        <v>44931</v>
      </c>
      <c r="B10" s="482">
        <v>44928</v>
      </c>
      <c r="C10" s="375" t="s">
        <v>2854</v>
      </c>
      <c r="D10" s="271" t="s">
        <v>299</v>
      </c>
      <c r="E10" s="273" t="s">
        <v>383</v>
      </c>
      <c r="F10" s="270"/>
      <c r="G10" s="255"/>
      <c r="H10" s="329">
        <v>21815325</v>
      </c>
      <c r="I10" s="330">
        <v>323190</v>
      </c>
      <c r="J10" s="577">
        <f t="shared" ref="J10:J19" si="6">(H10-I10)/1.11</f>
        <v>19362283.783783782</v>
      </c>
      <c r="K10" s="577">
        <f t="shared" ref="K10:K19" si="7">J10*11%</f>
        <v>2129851.2162162159</v>
      </c>
      <c r="L10" s="329">
        <f t="shared" ref="L10:L19" si="8">SUM(J10:K10)</f>
        <v>21492135</v>
      </c>
      <c r="M10" s="329">
        <f t="shared" ref="M10:M19" si="9">H10-I10</f>
        <v>21492135</v>
      </c>
    </row>
    <row r="11" spans="1:13" s="256" customFormat="1" x14ac:dyDescent="0.25">
      <c r="A11" s="272">
        <v>44933</v>
      </c>
      <c r="B11" s="482">
        <v>44564</v>
      </c>
      <c r="C11" s="375" t="s">
        <v>2855</v>
      </c>
      <c r="D11" s="271" t="s">
        <v>299</v>
      </c>
      <c r="E11" s="273" t="s">
        <v>383</v>
      </c>
      <c r="F11" s="270"/>
      <c r="G11" s="255"/>
      <c r="H11" s="329">
        <v>23100437.5</v>
      </c>
      <c r="I11" s="330">
        <v>0</v>
      </c>
      <c r="J11" s="577">
        <f t="shared" si="6"/>
        <v>20811204.954954952</v>
      </c>
      <c r="K11" s="577">
        <f t="shared" si="7"/>
        <v>2289232.5450450447</v>
      </c>
      <c r="L11" s="329">
        <f t="shared" si="8"/>
        <v>23100437.499999996</v>
      </c>
      <c r="M11" s="329">
        <f t="shared" si="9"/>
        <v>23100437.5</v>
      </c>
    </row>
    <row r="12" spans="1:13" s="256" customFormat="1" x14ac:dyDescent="0.25">
      <c r="A12" s="272">
        <v>44933</v>
      </c>
      <c r="B12" s="482">
        <v>44930</v>
      </c>
      <c r="C12" s="375" t="s">
        <v>2856</v>
      </c>
      <c r="D12" s="271" t="s">
        <v>299</v>
      </c>
      <c r="E12" s="273" t="s">
        <v>383</v>
      </c>
      <c r="F12" s="270"/>
      <c r="G12" s="255"/>
      <c r="H12" s="329">
        <v>6363218.75</v>
      </c>
      <c r="I12" s="330">
        <v>0</v>
      </c>
      <c r="J12" s="577">
        <f t="shared" si="6"/>
        <v>5732629.5045045037</v>
      </c>
      <c r="K12" s="577">
        <f t="shared" si="7"/>
        <v>630589.24549549539</v>
      </c>
      <c r="L12" s="329">
        <f t="shared" si="8"/>
        <v>6363218.7499999991</v>
      </c>
      <c r="M12" s="329">
        <f t="shared" si="9"/>
        <v>6363218.75</v>
      </c>
    </row>
    <row r="13" spans="1:13" s="256" customFormat="1" x14ac:dyDescent="0.25">
      <c r="A13" s="272">
        <v>44933</v>
      </c>
      <c r="B13" s="482">
        <v>44931</v>
      </c>
      <c r="C13" s="375" t="s">
        <v>2857</v>
      </c>
      <c r="D13" s="271" t="s">
        <v>299</v>
      </c>
      <c r="E13" s="273" t="s">
        <v>383</v>
      </c>
      <c r="F13" s="270"/>
      <c r="G13" s="255"/>
      <c r="H13" s="329">
        <v>12360540.25</v>
      </c>
      <c r="I13" s="330">
        <v>96444</v>
      </c>
      <c r="J13" s="577">
        <f t="shared" si="6"/>
        <v>11048735.36036036</v>
      </c>
      <c r="K13" s="577">
        <f t="shared" si="7"/>
        <v>1215360.8896396395</v>
      </c>
      <c r="L13" s="329">
        <f t="shared" si="8"/>
        <v>12264096.25</v>
      </c>
      <c r="M13" s="329">
        <f t="shared" si="9"/>
        <v>12264096.25</v>
      </c>
    </row>
    <row r="14" spans="1:13" s="256" customFormat="1" x14ac:dyDescent="0.25">
      <c r="A14" s="272">
        <v>44937</v>
      </c>
      <c r="B14" s="482">
        <v>44932</v>
      </c>
      <c r="C14" s="375" t="s">
        <v>2858</v>
      </c>
      <c r="D14" s="271" t="s">
        <v>299</v>
      </c>
      <c r="E14" s="273" t="s">
        <v>383</v>
      </c>
      <c r="F14" s="270"/>
      <c r="G14" s="255"/>
      <c r="H14" s="329">
        <v>19734290.625</v>
      </c>
      <c r="I14" s="330">
        <v>0</v>
      </c>
      <c r="J14" s="577">
        <f t="shared" si="6"/>
        <v>17778640.202702701</v>
      </c>
      <c r="K14" s="577">
        <f t="shared" si="7"/>
        <v>1955650.422297297</v>
      </c>
      <c r="L14" s="329">
        <f t="shared" si="8"/>
        <v>19734290.625</v>
      </c>
      <c r="M14" s="329">
        <f t="shared" si="9"/>
        <v>19734290.625</v>
      </c>
    </row>
    <row r="15" spans="1:13" s="256" customFormat="1" x14ac:dyDescent="0.25">
      <c r="A15" s="272">
        <v>44937</v>
      </c>
      <c r="B15" s="482">
        <v>44932</v>
      </c>
      <c r="C15" s="375" t="s">
        <v>2859</v>
      </c>
      <c r="D15" s="271" t="s">
        <v>299</v>
      </c>
      <c r="E15" s="273" t="s">
        <v>383</v>
      </c>
      <c r="F15" s="270"/>
      <c r="G15" s="255"/>
      <c r="H15" s="329">
        <v>9293484.25</v>
      </c>
      <c r="I15" s="330">
        <v>69768</v>
      </c>
      <c r="J15" s="577">
        <f t="shared" si="6"/>
        <v>8309654.2792792786</v>
      </c>
      <c r="K15" s="577">
        <f t="shared" si="7"/>
        <v>914061.97072072059</v>
      </c>
      <c r="L15" s="329">
        <f t="shared" si="8"/>
        <v>9223716.25</v>
      </c>
      <c r="M15" s="329">
        <f t="shared" si="9"/>
        <v>9223716.25</v>
      </c>
    </row>
    <row r="16" spans="1:13" s="256" customFormat="1" x14ac:dyDescent="0.25">
      <c r="A16" s="272">
        <v>44937</v>
      </c>
      <c r="B16" s="482">
        <v>44932</v>
      </c>
      <c r="C16" s="375" t="s">
        <v>2860</v>
      </c>
      <c r="D16" s="271" t="s">
        <v>299</v>
      </c>
      <c r="E16" s="273" t="s">
        <v>383</v>
      </c>
      <c r="F16" s="270"/>
      <c r="G16" s="255"/>
      <c r="H16" s="329">
        <v>20117613.25</v>
      </c>
      <c r="I16" s="330">
        <v>43092</v>
      </c>
      <c r="J16" s="577">
        <f t="shared" si="6"/>
        <v>18085154.279279277</v>
      </c>
      <c r="K16" s="577">
        <f t="shared" si="7"/>
        <v>1989366.9707207205</v>
      </c>
      <c r="L16" s="329">
        <f t="shared" si="8"/>
        <v>20074521.249999996</v>
      </c>
      <c r="M16" s="329">
        <f t="shared" si="9"/>
        <v>20074521.25</v>
      </c>
    </row>
    <row r="17" spans="1:13" s="256" customFormat="1" x14ac:dyDescent="0.25">
      <c r="A17" s="272">
        <v>44938</v>
      </c>
      <c r="B17" s="482">
        <v>44933</v>
      </c>
      <c r="C17" s="375" t="s">
        <v>2862</v>
      </c>
      <c r="D17" s="271" t="s">
        <v>299</v>
      </c>
      <c r="E17" s="273" t="s">
        <v>383</v>
      </c>
      <c r="F17" s="270"/>
      <c r="G17" s="255"/>
      <c r="H17" s="329">
        <v>57676281.25</v>
      </c>
      <c r="I17" s="330">
        <v>0</v>
      </c>
      <c r="J17" s="577">
        <f t="shared" si="6"/>
        <v>51960613.738738731</v>
      </c>
      <c r="K17" s="577">
        <f t="shared" si="7"/>
        <v>5715667.5112612601</v>
      </c>
      <c r="L17" s="329">
        <f t="shared" si="8"/>
        <v>57676281.249999993</v>
      </c>
      <c r="M17" s="329">
        <f t="shared" si="9"/>
        <v>57676281.25</v>
      </c>
    </row>
    <row r="18" spans="1:13" s="256" customFormat="1" x14ac:dyDescent="0.25">
      <c r="A18" s="272">
        <v>44938</v>
      </c>
      <c r="B18" s="482">
        <v>44933</v>
      </c>
      <c r="C18" s="375" t="s">
        <v>2863</v>
      </c>
      <c r="D18" s="271" t="s">
        <v>299</v>
      </c>
      <c r="E18" s="273" t="s">
        <v>383</v>
      </c>
      <c r="F18" s="270"/>
      <c r="G18" s="255"/>
      <c r="H18" s="329">
        <v>19618830</v>
      </c>
      <c r="I18" s="330">
        <v>0</v>
      </c>
      <c r="J18" s="577">
        <f t="shared" si="6"/>
        <v>17674621.62162162</v>
      </c>
      <c r="K18" s="577">
        <f t="shared" si="7"/>
        <v>1944208.3783783782</v>
      </c>
      <c r="L18" s="329">
        <f t="shared" si="8"/>
        <v>19618830</v>
      </c>
      <c r="M18" s="329">
        <f t="shared" si="9"/>
        <v>19618830</v>
      </c>
    </row>
    <row r="19" spans="1:13" s="256" customFormat="1" x14ac:dyDescent="0.25">
      <c r="A19" s="272">
        <v>44937</v>
      </c>
      <c r="B19" s="482">
        <v>44933</v>
      </c>
      <c r="C19" s="375" t="s">
        <v>2861</v>
      </c>
      <c r="D19" s="271" t="s">
        <v>299</v>
      </c>
      <c r="E19" s="273" t="s">
        <v>383</v>
      </c>
      <c r="F19" s="270"/>
      <c r="G19" s="255"/>
      <c r="H19" s="329">
        <v>31870125</v>
      </c>
      <c r="I19" s="330">
        <v>0</v>
      </c>
      <c r="J19" s="577">
        <f t="shared" si="6"/>
        <v>28711824.324324321</v>
      </c>
      <c r="K19" s="577">
        <f t="shared" si="7"/>
        <v>3158300.6756756753</v>
      </c>
      <c r="L19" s="329">
        <f t="shared" si="8"/>
        <v>31870124.999999996</v>
      </c>
      <c r="M19" s="329">
        <f t="shared" si="9"/>
        <v>31870125</v>
      </c>
    </row>
    <row r="20" spans="1:13" s="256" customFormat="1" x14ac:dyDescent="0.25">
      <c r="A20" s="272">
        <v>44940</v>
      </c>
      <c r="B20" s="482">
        <v>44937</v>
      </c>
      <c r="C20" s="375" t="s">
        <v>2866</v>
      </c>
      <c r="D20" s="271"/>
      <c r="E20" s="273" t="s">
        <v>383</v>
      </c>
      <c r="F20" s="270"/>
      <c r="G20" s="255"/>
      <c r="H20" s="329">
        <v>28728000</v>
      </c>
      <c r="I20" s="330">
        <v>0</v>
      </c>
      <c r="J20" s="577">
        <f t="shared" ref="J20" si="10">(H20-I20)/1.11</f>
        <v>25881081.081081077</v>
      </c>
      <c r="K20" s="577">
        <f t="shared" ref="K20" si="11">J20*11%</f>
        <v>2846918.9189189184</v>
      </c>
      <c r="L20" s="329">
        <f t="shared" ref="L20" si="12">SUM(J20:K20)</f>
        <v>28727999.999999996</v>
      </c>
      <c r="M20" s="329">
        <f t="shared" ref="M20" si="13">H20-I20</f>
        <v>28728000</v>
      </c>
    </row>
    <row r="21" spans="1:13" s="256" customFormat="1" x14ac:dyDescent="0.25">
      <c r="A21" s="272">
        <v>44942</v>
      </c>
      <c r="B21" s="482">
        <v>44938</v>
      </c>
      <c r="C21" s="375" t="s">
        <v>2868</v>
      </c>
      <c r="D21" s="271"/>
      <c r="E21" s="273" t="s">
        <v>383</v>
      </c>
      <c r="F21" s="270"/>
      <c r="G21" s="255"/>
      <c r="H21" s="329">
        <v>19800956.875</v>
      </c>
      <c r="I21" s="330">
        <v>0</v>
      </c>
      <c r="J21" s="577">
        <f t="shared" ref="J21:J23" si="14">(H21-I21)/1.11</f>
        <v>17838699.887387387</v>
      </c>
      <c r="K21" s="577">
        <f t="shared" ref="K21:K23" si="15">J21*11%</f>
        <v>1962256.9876126125</v>
      </c>
      <c r="L21" s="329">
        <f t="shared" ref="L21:L23" si="16">SUM(J21:K21)</f>
        <v>19800956.875</v>
      </c>
      <c r="M21" s="329">
        <f t="shared" ref="M21:M23" si="17">H21-I21</f>
        <v>19800956.875</v>
      </c>
    </row>
    <row r="22" spans="1:13" s="256" customFormat="1" x14ac:dyDescent="0.25">
      <c r="A22" s="272">
        <v>44942</v>
      </c>
      <c r="B22" s="482">
        <v>44938</v>
      </c>
      <c r="C22" s="375" t="s">
        <v>2869</v>
      </c>
      <c r="D22" s="271"/>
      <c r="E22" s="273" t="s">
        <v>383</v>
      </c>
      <c r="F22" s="270"/>
      <c r="G22" s="255"/>
      <c r="H22" s="329">
        <v>6092730</v>
      </c>
      <c r="I22" s="330">
        <v>0</v>
      </c>
      <c r="J22" s="577">
        <f t="shared" si="14"/>
        <v>5488945.9459459456</v>
      </c>
      <c r="K22" s="577">
        <f t="shared" si="15"/>
        <v>603784.05405405397</v>
      </c>
      <c r="L22" s="329">
        <f t="shared" si="16"/>
        <v>6092730</v>
      </c>
      <c r="M22" s="329">
        <f t="shared" si="17"/>
        <v>6092730</v>
      </c>
    </row>
    <row r="23" spans="1:13" s="256" customFormat="1" x14ac:dyDescent="0.25">
      <c r="A23" s="272">
        <v>44942</v>
      </c>
      <c r="B23" s="482">
        <v>44938</v>
      </c>
      <c r="C23" s="375" t="s">
        <v>2870</v>
      </c>
      <c r="D23" s="271"/>
      <c r="E23" s="273" t="s">
        <v>383</v>
      </c>
      <c r="F23" s="270"/>
      <c r="G23" s="255"/>
      <c r="H23" s="329">
        <v>2371390</v>
      </c>
      <c r="I23" s="330">
        <v>0</v>
      </c>
      <c r="J23" s="577">
        <f t="shared" si="14"/>
        <v>2136387.387387387</v>
      </c>
      <c r="K23" s="577">
        <f t="shared" si="15"/>
        <v>235002.61261261257</v>
      </c>
      <c r="L23" s="329">
        <f t="shared" si="16"/>
        <v>2371389.9999999995</v>
      </c>
      <c r="M23" s="329">
        <f t="shared" si="17"/>
        <v>2371390</v>
      </c>
    </row>
    <row r="24" spans="1:13" s="256" customFormat="1" x14ac:dyDescent="0.25">
      <c r="A24" s="272">
        <v>44944</v>
      </c>
      <c r="B24" s="482">
        <v>44939</v>
      </c>
      <c r="C24" s="375" t="s">
        <v>2878</v>
      </c>
      <c r="D24" s="271"/>
      <c r="E24" s="273" t="s">
        <v>383</v>
      </c>
      <c r="F24" s="270"/>
      <c r="G24" s="255"/>
      <c r="H24" s="329">
        <v>25691776.25</v>
      </c>
      <c r="I24" s="330">
        <v>0</v>
      </c>
      <c r="J24" s="577">
        <f t="shared" ref="J24:J31" si="18">(H24-I24)/1.11</f>
        <v>23145744.369369369</v>
      </c>
      <c r="K24" s="577">
        <f t="shared" ref="K24:K31" si="19">J24*11%</f>
        <v>2546031.8806306305</v>
      </c>
      <c r="L24" s="329">
        <f t="shared" ref="L24:L31" si="20">SUM(J24:K24)</f>
        <v>25691776.25</v>
      </c>
      <c r="M24" s="329">
        <f t="shared" ref="M24:M31" si="21">H24-I24</f>
        <v>25691776.25</v>
      </c>
    </row>
    <row r="25" spans="1:13" s="256" customFormat="1" x14ac:dyDescent="0.25">
      <c r="A25" s="272">
        <v>44944</v>
      </c>
      <c r="B25" s="482">
        <v>44939</v>
      </c>
      <c r="C25" s="375" t="s">
        <v>2879</v>
      </c>
      <c r="D25" s="271"/>
      <c r="E25" s="273" t="s">
        <v>383</v>
      </c>
      <c r="F25" s="270"/>
      <c r="G25" s="255"/>
      <c r="H25" s="329">
        <v>14757181.25</v>
      </c>
      <c r="I25" s="330">
        <v>0</v>
      </c>
      <c r="J25" s="577">
        <f t="shared" si="18"/>
        <v>13294757.882882882</v>
      </c>
      <c r="K25" s="577">
        <f t="shared" si="19"/>
        <v>1462423.3671171169</v>
      </c>
      <c r="L25" s="329">
        <f t="shared" si="20"/>
        <v>14757181.249999998</v>
      </c>
      <c r="M25" s="329">
        <f t="shared" si="21"/>
        <v>14757181.25</v>
      </c>
    </row>
    <row r="26" spans="1:13" s="256" customFormat="1" x14ac:dyDescent="0.25">
      <c r="A26" s="272">
        <v>44944</v>
      </c>
      <c r="B26" s="482">
        <v>44939</v>
      </c>
      <c r="C26" s="375" t="s">
        <v>2880</v>
      </c>
      <c r="D26" s="271"/>
      <c r="E26" s="273" t="s">
        <v>383</v>
      </c>
      <c r="F26" s="270"/>
      <c r="G26" s="255"/>
      <c r="H26" s="329">
        <v>8779995</v>
      </c>
      <c r="I26" s="330">
        <v>0</v>
      </c>
      <c r="J26" s="577">
        <f t="shared" si="18"/>
        <v>7909905.405405405</v>
      </c>
      <c r="K26" s="577">
        <f t="shared" si="19"/>
        <v>870089.59459459456</v>
      </c>
      <c r="L26" s="329">
        <f t="shared" si="20"/>
        <v>8779995</v>
      </c>
      <c r="M26" s="329">
        <f t="shared" si="21"/>
        <v>8779995</v>
      </c>
    </row>
    <row r="27" spans="1:13" s="256" customFormat="1" x14ac:dyDescent="0.25">
      <c r="A27" s="272">
        <v>44944</v>
      </c>
      <c r="B27" s="482">
        <v>44940</v>
      </c>
      <c r="C27" s="375" t="s">
        <v>2881</v>
      </c>
      <c r="D27" s="271"/>
      <c r="E27" s="273" t="s">
        <v>383</v>
      </c>
      <c r="F27" s="270"/>
      <c r="G27" s="255"/>
      <c r="H27" s="329">
        <v>19048260</v>
      </c>
      <c r="I27" s="330">
        <v>0</v>
      </c>
      <c r="J27" s="577">
        <f t="shared" si="18"/>
        <v>17160594.594594594</v>
      </c>
      <c r="K27" s="577">
        <f t="shared" si="19"/>
        <v>1887665.4054054054</v>
      </c>
      <c r="L27" s="329">
        <f t="shared" si="20"/>
        <v>19048260</v>
      </c>
      <c r="M27" s="329">
        <f t="shared" si="21"/>
        <v>19048260</v>
      </c>
    </row>
    <row r="28" spans="1:13" s="256" customFormat="1" x14ac:dyDescent="0.25">
      <c r="A28" s="272">
        <v>44944</v>
      </c>
      <c r="B28" s="482">
        <v>44940</v>
      </c>
      <c r="C28" s="375" t="s">
        <v>2882</v>
      </c>
      <c r="D28" s="271"/>
      <c r="E28" s="273" t="s">
        <v>383</v>
      </c>
      <c r="F28" s="270"/>
      <c r="G28" s="255"/>
      <c r="H28" s="329">
        <v>17417205</v>
      </c>
      <c r="I28" s="330">
        <v>120555</v>
      </c>
      <c r="J28" s="577">
        <f t="shared" si="18"/>
        <v>15582567.567567566</v>
      </c>
      <c r="K28" s="577">
        <f t="shared" si="19"/>
        <v>1714082.4324324324</v>
      </c>
      <c r="L28" s="329">
        <f t="shared" si="20"/>
        <v>17296650</v>
      </c>
      <c r="M28" s="329">
        <f t="shared" si="21"/>
        <v>17296650</v>
      </c>
    </row>
    <row r="29" spans="1:13" s="256" customFormat="1" x14ac:dyDescent="0.25">
      <c r="A29" s="272">
        <v>44946</v>
      </c>
      <c r="B29" s="482">
        <v>44943</v>
      </c>
      <c r="C29" s="375" t="s">
        <v>2883</v>
      </c>
      <c r="D29" s="271"/>
      <c r="E29" s="273" t="s">
        <v>383</v>
      </c>
      <c r="F29" s="270"/>
      <c r="G29" s="255"/>
      <c r="H29" s="329">
        <v>24737667.5</v>
      </c>
      <c r="I29" s="330">
        <v>0</v>
      </c>
      <c r="J29" s="577">
        <f t="shared" si="18"/>
        <v>22286186.936936934</v>
      </c>
      <c r="K29" s="577">
        <f t="shared" si="19"/>
        <v>2451480.5630630627</v>
      </c>
      <c r="L29" s="329">
        <f t="shared" si="20"/>
        <v>24737667.499999996</v>
      </c>
      <c r="M29" s="329">
        <f t="shared" si="21"/>
        <v>24737667.5</v>
      </c>
    </row>
    <row r="30" spans="1:13" s="256" customFormat="1" x14ac:dyDescent="0.25">
      <c r="A30" s="272">
        <v>44946</v>
      </c>
      <c r="B30" s="482">
        <v>44943</v>
      </c>
      <c r="C30" s="375" t="s">
        <v>2884</v>
      </c>
      <c r="D30" s="271"/>
      <c r="E30" s="273" t="s">
        <v>383</v>
      </c>
      <c r="F30" s="270"/>
      <c r="G30" s="255"/>
      <c r="H30" s="329">
        <v>11906825</v>
      </c>
      <c r="I30" s="330">
        <v>0</v>
      </c>
      <c r="J30" s="577">
        <f t="shared" si="18"/>
        <v>10726869.369369369</v>
      </c>
      <c r="K30" s="577">
        <f t="shared" si="19"/>
        <v>1179955.6306306305</v>
      </c>
      <c r="L30" s="329">
        <f t="shared" si="20"/>
        <v>11906825</v>
      </c>
      <c r="M30" s="329">
        <f t="shared" si="21"/>
        <v>11906825</v>
      </c>
    </row>
    <row r="31" spans="1:13" s="256" customFormat="1" x14ac:dyDescent="0.25">
      <c r="A31" s="272">
        <v>44946</v>
      </c>
      <c r="B31" s="482">
        <v>44943</v>
      </c>
      <c r="C31" s="375" t="s">
        <v>2885</v>
      </c>
      <c r="D31" s="271"/>
      <c r="E31" s="273" t="s">
        <v>383</v>
      </c>
      <c r="F31" s="270"/>
      <c r="G31" s="255"/>
      <c r="H31" s="329">
        <v>27834240</v>
      </c>
      <c r="I31" s="330">
        <v>375060</v>
      </c>
      <c r="J31" s="577">
        <f t="shared" si="18"/>
        <v>24737999.999999996</v>
      </c>
      <c r="K31" s="577">
        <f t="shared" si="19"/>
        <v>2721179.9999999995</v>
      </c>
      <c r="L31" s="329">
        <f t="shared" si="20"/>
        <v>27459179.999999996</v>
      </c>
      <c r="M31" s="329">
        <f t="shared" si="21"/>
        <v>27459180</v>
      </c>
    </row>
    <row r="32" spans="1:13" s="256" customFormat="1" x14ac:dyDescent="0.25">
      <c r="A32" s="272">
        <v>44947</v>
      </c>
      <c r="B32" s="482">
        <v>44944</v>
      </c>
      <c r="C32" s="375" t="s">
        <v>2887</v>
      </c>
      <c r="D32" s="271"/>
      <c r="E32" s="273" t="s">
        <v>383</v>
      </c>
      <c r="F32" s="270"/>
      <c r="G32" s="255"/>
      <c r="H32" s="329">
        <v>35647914</v>
      </c>
      <c r="I32" s="330">
        <v>458109</v>
      </c>
      <c r="J32" s="577">
        <f t="shared" ref="J32:J35" si="22">(H32-I32)/1.11</f>
        <v>31702527.027027026</v>
      </c>
      <c r="K32" s="577">
        <f t="shared" ref="K32:K35" si="23">J32*11%</f>
        <v>3487277.9729729728</v>
      </c>
      <c r="L32" s="329">
        <f t="shared" ref="L32:L35" si="24">SUM(J32:K32)</f>
        <v>35189805</v>
      </c>
      <c r="M32" s="329">
        <f t="shared" ref="M32:M35" si="25">H32-I32</f>
        <v>35189805</v>
      </c>
    </row>
    <row r="33" spans="1:13" s="256" customFormat="1" x14ac:dyDescent="0.25">
      <c r="A33" s="272">
        <v>44950</v>
      </c>
      <c r="B33" s="482">
        <v>44946</v>
      </c>
      <c r="C33" s="375" t="s">
        <v>2888</v>
      </c>
      <c r="D33" s="271"/>
      <c r="E33" s="273" t="s">
        <v>383</v>
      </c>
      <c r="F33" s="270"/>
      <c r="G33" s="255"/>
      <c r="H33" s="329">
        <v>26070660</v>
      </c>
      <c r="I33" s="330">
        <v>0</v>
      </c>
      <c r="J33" s="577">
        <f t="shared" si="22"/>
        <v>23487081.081081077</v>
      </c>
      <c r="K33" s="577">
        <f t="shared" si="23"/>
        <v>2583578.9189189184</v>
      </c>
      <c r="L33" s="329">
        <f t="shared" si="24"/>
        <v>26070659.999999996</v>
      </c>
      <c r="M33" s="329">
        <f t="shared" si="25"/>
        <v>26070660</v>
      </c>
    </row>
    <row r="34" spans="1:13" s="256" customFormat="1" x14ac:dyDescent="0.25">
      <c r="A34" s="272">
        <v>44950</v>
      </c>
      <c r="B34" s="482">
        <v>44946</v>
      </c>
      <c r="C34" s="375" t="s">
        <v>2889</v>
      </c>
      <c r="D34" s="271"/>
      <c r="E34" s="273" t="s">
        <v>383</v>
      </c>
      <c r="F34" s="270"/>
      <c r="G34" s="255"/>
      <c r="H34" s="329">
        <v>14591772</v>
      </c>
      <c r="I34" s="330">
        <v>48222</v>
      </c>
      <c r="J34" s="577">
        <f t="shared" si="22"/>
        <v>13102297.297297297</v>
      </c>
      <c r="K34" s="577">
        <f t="shared" si="23"/>
        <v>1441252.7027027027</v>
      </c>
      <c r="L34" s="329">
        <f t="shared" si="24"/>
        <v>14543550</v>
      </c>
      <c r="M34" s="329">
        <f t="shared" si="25"/>
        <v>14543550</v>
      </c>
    </row>
    <row r="35" spans="1:13" s="256" customFormat="1" x14ac:dyDescent="0.25">
      <c r="A35" s="272">
        <v>44950</v>
      </c>
      <c r="B35" s="482">
        <v>44946</v>
      </c>
      <c r="C35" s="375" t="s">
        <v>2890</v>
      </c>
      <c r="D35" s="271"/>
      <c r="E35" s="273" t="s">
        <v>383</v>
      </c>
      <c r="F35" s="270"/>
      <c r="G35" s="255"/>
      <c r="H35" s="329">
        <v>9935100</v>
      </c>
      <c r="I35" s="330">
        <v>0</v>
      </c>
      <c r="J35" s="577">
        <f t="shared" si="22"/>
        <v>8950540.5405405406</v>
      </c>
      <c r="K35" s="577">
        <f t="shared" si="23"/>
        <v>984559.45945945953</v>
      </c>
      <c r="L35" s="329">
        <f t="shared" si="24"/>
        <v>9935100</v>
      </c>
      <c r="M35" s="329">
        <f t="shared" si="25"/>
        <v>9935100</v>
      </c>
    </row>
    <row r="36" spans="1:13" s="256" customFormat="1" x14ac:dyDescent="0.25">
      <c r="A36" s="272"/>
      <c r="B36" s="482"/>
      <c r="C36" s="375"/>
      <c r="D36" s="271"/>
      <c r="E36" s="273"/>
      <c r="F36" s="270"/>
      <c r="G36" s="255"/>
      <c r="H36" s="329"/>
      <c r="I36" s="330"/>
      <c r="J36" s="577">
        <f t="shared" ref="J36:J37" si="26">(H36-I36)/1.11</f>
        <v>0</v>
      </c>
      <c r="K36" s="577">
        <f t="shared" ref="K36:K37" si="27">J36*11%</f>
        <v>0</v>
      </c>
      <c r="L36" s="329">
        <f t="shared" ref="L36:L37" si="28">SUM(J36:K36)</f>
        <v>0</v>
      </c>
      <c r="M36" s="329">
        <f t="shared" ref="M36:M37" si="29">H36-I36</f>
        <v>0</v>
      </c>
    </row>
    <row r="37" spans="1:13" s="256" customFormat="1" x14ac:dyDescent="0.25">
      <c r="A37" s="272">
        <v>44947</v>
      </c>
      <c r="B37" s="482">
        <v>44945</v>
      </c>
      <c r="C37" s="375" t="s">
        <v>2891</v>
      </c>
      <c r="D37" s="574" t="s">
        <v>316</v>
      </c>
      <c r="E37" s="573" t="s">
        <v>384</v>
      </c>
      <c r="F37" s="572"/>
      <c r="G37" s="255"/>
      <c r="H37" s="329">
        <f>3757099.5*1.11</f>
        <v>4170380.4450000003</v>
      </c>
      <c r="I37" s="330">
        <f>112712.84*1.11</f>
        <v>125111.25240000001</v>
      </c>
      <c r="J37" s="577">
        <f>(H37-I37)/1.11</f>
        <v>3644386.6599999997</v>
      </c>
      <c r="K37" s="577">
        <f t="shared" si="27"/>
        <v>400882.53259999998</v>
      </c>
      <c r="L37" s="329">
        <f t="shared" si="28"/>
        <v>4045269.1925999997</v>
      </c>
      <c r="M37" s="329">
        <f t="shared" si="29"/>
        <v>4045269.1926000002</v>
      </c>
    </row>
    <row r="38" spans="1:13" s="256" customFormat="1" x14ac:dyDescent="0.25">
      <c r="A38" s="272"/>
      <c r="B38" s="482"/>
      <c r="C38" s="375"/>
      <c r="D38" s="271"/>
      <c r="E38" s="270"/>
      <c r="F38" s="270"/>
      <c r="G38" s="255"/>
      <c r="H38" s="329"/>
      <c r="I38" s="330"/>
      <c r="J38" s="577">
        <f t="shared" si="4"/>
        <v>0</v>
      </c>
      <c r="K38" s="577">
        <f t="shared" si="5"/>
        <v>0</v>
      </c>
      <c r="L38" s="329">
        <f>SUM(J38:K38)</f>
        <v>0</v>
      </c>
      <c r="M38" s="329">
        <f t="shared" si="3"/>
        <v>0</v>
      </c>
    </row>
    <row r="39" spans="1:13" s="256" customFormat="1" x14ac:dyDescent="0.25">
      <c r="A39" s="272"/>
      <c r="B39" s="482"/>
      <c r="C39" s="375"/>
      <c r="D39" s="271" t="s">
        <v>401</v>
      </c>
      <c r="E39" s="273" t="s">
        <v>402</v>
      </c>
      <c r="F39" s="270" t="s">
        <v>409</v>
      </c>
      <c r="G39" s="255"/>
      <c r="H39" s="329"/>
      <c r="I39" s="330"/>
      <c r="J39" s="577">
        <f t="shared" si="4"/>
        <v>0</v>
      </c>
      <c r="K39" s="577">
        <f t="shared" si="5"/>
        <v>0</v>
      </c>
      <c r="L39" s="329">
        <f t="shared" ref="L39" si="30">SUM(J39:K39)</f>
        <v>0</v>
      </c>
      <c r="M39" s="329">
        <f t="shared" si="3"/>
        <v>0</v>
      </c>
    </row>
    <row r="40" spans="1:13" s="256" customFormat="1" x14ac:dyDescent="0.25">
      <c r="A40" s="272"/>
      <c r="B40" s="482"/>
      <c r="C40" s="375"/>
      <c r="D40" s="271"/>
      <c r="E40" s="273"/>
      <c r="F40" s="270"/>
      <c r="G40" s="255"/>
      <c r="H40" s="329"/>
      <c r="I40" s="330"/>
      <c r="J40" s="577">
        <f t="shared" si="4"/>
        <v>0</v>
      </c>
      <c r="K40" s="577">
        <f t="shared" si="5"/>
        <v>0</v>
      </c>
      <c r="L40" s="329">
        <f>SUM(J40:K40)</f>
        <v>0</v>
      </c>
      <c r="M40" s="329">
        <f t="shared" si="3"/>
        <v>0</v>
      </c>
    </row>
    <row r="41" spans="1:13" s="256" customFormat="1" x14ac:dyDescent="0.25">
      <c r="A41" s="272">
        <v>44937</v>
      </c>
      <c r="B41" s="482">
        <v>44932</v>
      </c>
      <c r="C41" s="375" t="s">
        <v>2851</v>
      </c>
      <c r="D41" s="271" t="s">
        <v>312</v>
      </c>
      <c r="E41" s="273" t="s">
        <v>386</v>
      </c>
      <c r="F41" s="270"/>
      <c r="G41" s="255"/>
      <c r="H41" s="329">
        <v>23688000</v>
      </c>
      <c r="I41" s="330">
        <v>0</v>
      </c>
      <c r="J41" s="577">
        <f t="shared" ref="J41:J43" si="31">(H41-I41)/1.11</f>
        <v>21340540.540540539</v>
      </c>
      <c r="K41" s="577">
        <f t="shared" ref="K41:K43" si="32">J41*11%</f>
        <v>2347459.4594594594</v>
      </c>
      <c r="L41" s="329">
        <f t="shared" ref="L41:L43" si="33">SUM(J41:K41)</f>
        <v>23688000</v>
      </c>
      <c r="M41" s="329">
        <f t="shared" ref="M41:M43" si="34">H41-I41</f>
        <v>23688000</v>
      </c>
    </row>
    <row r="42" spans="1:13" s="256" customFormat="1" x14ac:dyDescent="0.25">
      <c r="A42" s="272">
        <v>44938</v>
      </c>
      <c r="B42" s="482">
        <v>44935</v>
      </c>
      <c r="C42" s="375" t="s">
        <v>2852</v>
      </c>
      <c r="D42" s="271" t="s">
        <v>312</v>
      </c>
      <c r="E42" s="273" t="s">
        <v>386</v>
      </c>
      <c r="F42" s="270"/>
      <c r="G42" s="255"/>
      <c r="H42" s="329">
        <v>32278750</v>
      </c>
      <c r="I42" s="330">
        <v>0</v>
      </c>
      <c r="J42" s="577">
        <f t="shared" si="31"/>
        <v>29079954.954954952</v>
      </c>
      <c r="K42" s="577">
        <f t="shared" si="32"/>
        <v>3198795.0450450447</v>
      </c>
      <c r="L42" s="329">
        <f t="shared" si="33"/>
        <v>32278749.999999996</v>
      </c>
      <c r="M42" s="329">
        <f t="shared" si="34"/>
        <v>32278750</v>
      </c>
    </row>
    <row r="43" spans="1:13" s="256" customFormat="1" x14ac:dyDescent="0.25">
      <c r="A43" s="272">
        <v>44938</v>
      </c>
      <c r="B43" s="482">
        <v>44935</v>
      </c>
      <c r="C43" s="375" t="s">
        <v>2853</v>
      </c>
      <c r="D43" s="271" t="s">
        <v>312</v>
      </c>
      <c r="E43" s="273" t="s">
        <v>386</v>
      </c>
      <c r="F43" s="270"/>
      <c r="G43" s="255"/>
      <c r="H43" s="329">
        <v>3940125</v>
      </c>
      <c r="I43" s="330">
        <v>0</v>
      </c>
      <c r="J43" s="577">
        <f t="shared" si="31"/>
        <v>3549662.1621621619</v>
      </c>
      <c r="K43" s="577">
        <f t="shared" si="32"/>
        <v>390462.83783783781</v>
      </c>
      <c r="L43" s="329">
        <f t="shared" si="33"/>
        <v>3940124.9999999995</v>
      </c>
      <c r="M43" s="329">
        <f t="shared" si="34"/>
        <v>3940125</v>
      </c>
    </row>
    <row r="44" spans="1:13" s="256" customFormat="1" x14ac:dyDescent="0.25">
      <c r="A44" s="272">
        <v>44944</v>
      </c>
      <c r="B44" s="482">
        <v>44939</v>
      </c>
      <c r="C44" s="375" t="s">
        <v>2876</v>
      </c>
      <c r="D44" s="271"/>
      <c r="E44" s="273" t="s">
        <v>386</v>
      </c>
      <c r="F44" s="270"/>
      <c r="G44" s="255"/>
      <c r="H44" s="329">
        <v>19866875</v>
      </c>
      <c r="I44" s="330">
        <v>0</v>
      </c>
      <c r="J44" s="577">
        <f t="shared" ref="J44:J45" si="35">(H44-I44)/1.11</f>
        <v>17898085.585585583</v>
      </c>
      <c r="K44" s="577">
        <f t="shared" ref="K44:K45" si="36">J44*11%</f>
        <v>1968789.4144144142</v>
      </c>
      <c r="L44" s="329">
        <f t="shared" ref="L44:L45" si="37">SUM(J44:K44)</f>
        <v>19866874.999999996</v>
      </c>
      <c r="M44" s="329">
        <f t="shared" ref="M44:M45" si="38">H44-I44</f>
        <v>19866875</v>
      </c>
    </row>
    <row r="45" spans="1:13" s="256" customFormat="1" x14ac:dyDescent="0.25">
      <c r="A45" s="272">
        <v>44946</v>
      </c>
      <c r="B45" s="482">
        <v>44943</v>
      </c>
      <c r="C45" s="375" t="s">
        <v>2877</v>
      </c>
      <c r="D45" s="271"/>
      <c r="E45" s="273" t="s">
        <v>386</v>
      </c>
      <c r="F45" s="270"/>
      <c r="G45" s="255"/>
      <c r="H45" s="329">
        <v>4688250</v>
      </c>
      <c r="I45" s="330">
        <v>0</v>
      </c>
      <c r="J45" s="577">
        <f t="shared" si="35"/>
        <v>4223648.6486486485</v>
      </c>
      <c r="K45" s="577">
        <f t="shared" si="36"/>
        <v>464601.35135135136</v>
      </c>
      <c r="L45" s="329">
        <f t="shared" si="37"/>
        <v>4688250</v>
      </c>
      <c r="M45" s="329">
        <f t="shared" si="38"/>
        <v>4688250</v>
      </c>
    </row>
    <row r="46" spans="1:13" s="256" customFormat="1" x14ac:dyDescent="0.25">
      <c r="A46" s="272"/>
      <c r="B46" s="482"/>
      <c r="C46" s="375"/>
      <c r="D46" s="271"/>
      <c r="E46" s="270"/>
      <c r="F46" s="270"/>
      <c r="G46" s="255"/>
      <c r="H46" s="329"/>
      <c r="I46" s="330"/>
      <c r="J46" s="577">
        <f t="shared" si="4"/>
        <v>0</v>
      </c>
      <c r="K46" s="577">
        <f t="shared" si="5"/>
        <v>0</v>
      </c>
      <c r="L46" s="329">
        <f>SUM(J46:K46)</f>
        <v>0</v>
      </c>
      <c r="M46" s="329">
        <f t="shared" si="3"/>
        <v>0</v>
      </c>
    </row>
    <row r="47" spans="1:13" s="256" customFormat="1" x14ac:dyDescent="0.25">
      <c r="A47" s="272">
        <v>44931</v>
      </c>
      <c r="B47" s="482">
        <v>44928</v>
      </c>
      <c r="C47" s="375" t="s">
        <v>2834</v>
      </c>
      <c r="D47" s="271" t="s">
        <v>391</v>
      </c>
      <c r="E47" s="273" t="s">
        <v>392</v>
      </c>
      <c r="F47" s="270"/>
      <c r="G47" s="255"/>
      <c r="H47" s="329">
        <v>38728800</v>
      </c>
      <c r="I47" s="330">
        <v>6583896</v>
      </c>
      <c r="J47" s="577">
        <f t="shared" si="4"/>
        <v>28959372.97297297</v>
      </c>
      <c r="K47" s="577">
        <f t="shared" ref="K47:K62" si="39">J47*11%</f>
        <v>3185531.0270270268</v>
      </c>
      <c r="L47" s="329">
        <f t="shared" ref="L47:L62" si="40">SUM(J47:K47)</f>
        <v>32144903.999999996</v>
      </c>
      <c r="M47" s="329">
        <f t="shared" si="3"/>
        <v>32144904</v>
      </c>
    </row>
    <row r="48" spans="1:13" s="256" customFormat="1" x14ac:dyDescent="0.25">
      <c r="A48" s="272">
        <v>44931</v>
      </c>
      <c r="B48" s="482">
        <v>44928</v>
      </c>
      <c r="C48" s="375" t="s">
        <v>2835</v>
      </c>
      <c r="D48" s="271" t="s">
        <v>391</v>
      </c>
      <c r="E48" s="273" t="s">
        <v>392</v>
      </c>
      <c r="F48" s="270"/>
      <c r="G48" s="255"/>
      <c r="H48" s="329">
        <v>64896000</v>
      </c>
      <c r="I48" s="330">
        <v>11032320</v>
      </c>
      <c r="J48" s="577">
        <f t="shared" si="4"/>
        <v>48525837.83783783</v>
      </c>
      <c r="K48" s="577">
        <f t="shared" si="39"/>
        <v>5337842.1621621614</v>
      </c>
      <c r="L48" s="329">
        <f t="shared" si="40"/>
        <v>53863679.999999993</v>
      </c>
      <c r="M48" s="329">
        <f t="shared" si="3"/>
        <v>53863680</v>
      </c>
    </row>
    <row r="49" spans="1:13" s="256" customFormat="1" x14ac:dyDescent="0.25">
      <c r="A49" s="272">
        <v>44931</v>
      </c>
      <c r="B49" s="482">
        <v>44929</v>
      </c>
      <c r="C49" s="375" t="s">
        <v>2836</v>
      </c>
      <c r="D49" s="271" t="s">
        <v>391</v>
      </c>
      <c r="E49" s="273" t="s">
        <v>392</v>
      </c>
      <c r="F49" s="270"/>
      <c r="G49" s="255"/>
      <c r="H49" s="329">
        <v>9300000</v>
      </c>
      <c r="I49" s="330">
        <v>1581000</v>
      </c>
      <c r="J49" s="577">
        <f t="shared" si="4"/>
        <v>6954054.0540540535</v>
      </c>
      <c r="K49" s="577">
        <f t="shared" si="39"/>
        <v>764945.94594594592</v>
      </c>
      <c r="L49" s="329">
        <f t="shared" si="40"/>
        <v>7718999.9999999991</v>
      </c>
      <c r="M49" s="329">
        <f t="shared" si="3"/>
        <v>7719000</v>
      </c>
    </row>
    <row r="50" spans="1:13" s="256" customFormat="1" x14ac:dyDescent="0.25">
      <c r="A50" s="272">
        <v>44935</v>
      </c>
      <c r="B50" s="482">
        <v>44930</v>
      </c>
      <c r="C50" s="375" t="s">
        <v>2837</v>
      </c>
      <c r="D50" s="271" t="s">
        <v>391</v>
      </c>
      <c r="E50" s="273" t="s">
        <v>392</v>
      </c>
      <c r="F50" s="270"/>
      <c r="G50" s="255"/>
      <c r="H50" s="329">
        <v>46848000</v>
      </c>
      <c r="I50" s="330">
        <v>7964160</v>
      </c>
      <c r="J50" s="577">
        <f t="shared" si="4"/>
        <v>35030486.486486487</v>
      </c>
      <c r="K50" s="577">
        <f t="shared" si="39"/>
        <v>3853353.5135135134</v>
      </c>
      <c r="L50" s="329">
        <f t="shared" si="40"/>
        <v>38883840</v>
      </c>
      <c r="M50" s="329">
        <f t="shared" si="3"/>
        <v>38883840</v>
      </c>
    </row>
    <row r="51" spans="1:13" s="256" customFormat="1" x14ac:dyDescent="0.25">
      <c r="A51" s="272">
        <v>44935</v>
      </c>
      <c r="B51" s="482">
        <v>44930</v>
      </c>
      <c r="C51" s="375" t="s">
        <v>2838</v>
      </c>
      <c r="D51" s="271" t="s">
        <v>391</v>
      </c>
      <c r="E51" s="273" t="s">
        <v>392</v>
      </c>
      <c r="F51" s="270"/>
      <c r="G51" s="255"/>
      <c r="H51" s="329">
        <v>38163200</v>
      </c>
      <c r="I51" s="330">
        <v>6487744</v>
      </c>
      <c r="J51" s="577">
        <f t="shared" si="4"/>
        <v>28536446.846846845</v>
      </c>
      <c r="K51" s="577">
        <f t="shared" si="39"/>
        <v>3139009.1531531531</v>
      </c>
      <c r="L51" s="329">
        <f t="shared" si="40"/>
        <v>31675456</v>
      </c>
      <c r="M51" s="329">
        <f t="shared" si="3"/>
        <v>31675456</v>
      </c>
    </row>
    <row r="52" spans="1:13" s="256" customFormat="1" x14ac:dyDescent="0.25">
      <c r="A52" s="272">
        <v>44935</v>
      </c>
      <c r="B52" s="482">
        <v>44931</v>
      </c>
      <c r="C52" s="375" t="s">
        <v>2839</v>
      </c>
      <c r="D52" s="271" t="s">
        <v>391</v>
      </c>
      <c r="E52" s="273" t="s">
        <v>392</v>
      </c>
      <c r="F52" s="270"/>
      <c r="G52" s="255"/>
      <c r="H52" s="329">
        <v>25041600</v>
      </c>
      <c r="I52" s="330">
        <v>4257072</v>
      </c>
      <c r="J52" s="577">
        <f t="shared" si="4"/>
        <v>18724800</v>
      </c>
      <c r="K52" s="577">
        <f t="shared" si="39"/>
        <v>2059728</v>
      </c>
      <c r="L52" s="329">
        <f t="shared" si="40"/>
        <v>20784528</v>
      </c>
      <c r="M52" s="329">
        <f t="shared" si="3"/>
        <v>20784528</v>
      </c>
    </row>
    <row r="53" spans="1:13" s="256" customFormat="1" x14ac:dyDescent="0.25">
      <c r="A53" s="272">
        <v>44935</v>
      </c>
      <c r="B53" s="482">
        <v>44931</v>
      </c>
      <c r="C53" s="375" t="s">
        <v>2840</v>
      </c>
      <c r="D53" s="271" t="s">
        <v>391</v>
      </c>
      <c r="E53" s="273" t="s">
        <v>392</v>
      </c>
      <c r="F53" s="270"/>
      <c r="G53" s="255"/>
      <c r="H53" s="329">
        <v>10854000</v>
      </c>
      <c r="I53" s="330">
        <v>1845180.0000000002</v>
      </c>
      <c r="J53" s="577">
        <f t="shared" si="4"/>
        <v>8116054.0540540535</v>
      </c>
      <c r="K53" s="577">
        <f t="shared" si="39"/>
        <v>892765.94594594592</v>
      </c>
      <c r="L53" s="329">
        <f t="shared" si="40"/>
        <v>9008820</v>
      </c>
      <c r="M53" s="329">
        <f t="shared" si="3"/>
        <v>9008820</v>
      </c>
    </row>
    <row r="54" spans="1:13" s="256" customFormat="1" x14ac:dyDescent="0.25">
      <c r="A54" s="272">
        <v>44935</v>
      </c>
      <c r="B54" s="482">
        <v>44932</v>
      </c>
      <c r="C54" s="375" t="s">
        <v>2841</v>
      </c>
      <c r="D54" s="271" t="s">
        <v>391</v>
      </c>
      <c r="E54" s="273" t="s">
        <v>392</v>
      </c>
      <c r="F54" s="270"/>
      <c r="G54" s="255"/>
      <c r="H54" s="329">
        <v>49284000</v>
      </c>
      <c r="I54" s="330">
        <v>8378280</v>
      </c>
      <c r="J54" s="577">
        <f t="shared" si="4"/>
        <v>36852000</v>
      </c>
      <c r="K54" s="577">
        <f t="shared" si="39"/>
        <v>4053720</v>
      </c>
      <c r="L54" s="329">
        <f t="shared" si="40"/>
        <v>40905720</v>
      </c>
      <c r="M54" s="329">
        <f t="shared" si="3"/>
        <v>40905720</v>
      </c>
    </row>
    <row r="55" spans="1:13" s="256" customFormat="1" x14ac:dyDescent="0.25">
      <c r="A55" s="272">
        <v>44935</v>
      </c>
      <c r="B55" s="482">
        <v>44932</v>
      </c>
      <c r="C55" s="375" t="s">
        <v>2842</v>
      </c>
      <c r="D55" s="271" t="s">
        <v>391</v>
      </c>
      <c r="E55" s="273" t="s">
        <v>392</v>
      </c>
      <c r="F55" s="270"/>
      <c r="G55" s="255"/>
      <c r="H55" s="329">
        <v>29440800</v>
      </c>
      <c r="I55" s="330">
        <v>5004936.0000000009</v>
      </c>
      <c r="J55" s="577">
        <f t="shared" si="4"/>
        <v>22014291.891891889</v>
      </c>
      <c r="K55" s="577">
        <f t="shared" si="39"/>
        <v>2421572.1081081079</v>
      </c>
      <c r="L55" s="329">
        <f t="shared" si="40"/>
        <v>24435863.999999996</v>
      </c>
      <c r="M55" s="329">
        <f t="shared" si="3"/>
        <v>24435864</v>
      </c>
    </row>
    <row r="56" spans="1:13" s="256" customFormat="1" x14ac:dyDescent="0.25">
      <c r="A56" s="272">
        <v>44935</v>
      </c>
      <c r="B56" s="482">
        <v>44933</v>
      </c>
      <c r="C56" s="375" t="s">
        <v>2843</v>
      </c>
      <c r="D56" s="271" t="s">
        <v>391</v>
      </c>
      <c r="E56" s="273" t="s">
        <v>392</v>
      </c>
      <c r="F56" s="270"/>
      <c r="G56" s="255"/>
      <c r="H56" s="329">
        <v>68415200</v>
      </c>
      <c r="I56" s="330">
        <v>11630584</v>
      </c>
      <c r="J56" s="577">
        <f t="shared" si="4"/>
        <v>51157311.711711705</v>
      </c>
      <c r="K56" s="577">
        <f t="shared" si="39"/>
        <v>5627304.2882882878</v>
      </c>
      <c r="L56" s="329">
        <f t="shared" si="40"/>
        <v>56784615.999999993</v>
      </c>
      <c r="M56" s="329">
        <f t="shared" si="3"/>
        <v>56784616</v>
      </c>
    </row>
    <row r="57" spans="1:13" s="256" customFormat="1" x14ac:dyDescent="0.25">
      <c r="A57" s="272">
        <v>44935</v>
      </c>
      <c r="B57" s="482">
        <v>44933</v>
      </c>
      <c r="C57" s="375" t="s">
        <v>2844</v>
      </c>
      <c r="D57" s="271" t="s">
        <v>391</v>
      </c>
      <c r="E57" s="273" t="s">
        <v>392</v>
      </c>
      <c r="F57" s="270"/>
      <c r="G57" s="255"/>
      <c r="H57" s="329">
        <v>18692200</v>
      </c>
      <c r="I57" s="330">
        <v>3177674</v>
      </c>
      <c r="J57" s="577">
        <f t="shared" si="4"/>
        <v>13977050.450450448</v>
      </c>
      <c r="K57" s="577">
        <f t="shared" si="39"/>
        <v>1537475.5495495494</v>
      </c>
      <c r="L57" s="329">
        <f t="shared" si="40"/>
        <v>15514525.999999998</v>
      </c>
      <c r="M57" s="329">
        <f t="shared" si="3"/>
        <v>15514526</v>
      </c>
    </row>
    <row r="58" spans="1:13" s="256" customFormat="1" x14ac:dyDescent="0.25">
      <c r="A58" s="272">
        <v>44935</v>
      </c>
      <c r="B58" s="482">
        <v>44933</v>
      </c>
      <c r="C58" s="375" t="s">
        <v>2845</v>
      </c>
      <c r="D58" s="271" t="s">
        <v>391</v>
      </c>
      <c r="E58" s="273" t="s">
        <v>392</v>
      </c>
      <c r="F58" s="270"/>
      <c r="G58" s="255"/>
      <c r="H58" s="329">
        <v>21766600</v>
      </c>
      <c r="I58" s="330">
        <v>3700322</v>
      </c>
      <c r="J58" s="577">
        <f t="shared" si="4"/>
        <v>16275926.126126125</v>
      </c>
      <c r="K58" s="577">
        <f t="shared" si="39"/>
        <v>1790351.8738738738</v>
      </c>
      <c r="L58" s="329">
        <f t="shared" si="40"/>
        <v>18066278</v>
      </c>
      <c r="M58" s="329">
        <f t="shared" si="3"/>
        <v>18066278</v>
      </c>
    </row>
    <row r="59" spans="1:13" s="256" customFormat="1" x14ac:dyDescent="0.25">
      <c r="A59" s="272">
        <v>44935</v>
      </c>
      <c r="B59" s="482">
        <v>44933</v>
      </c>
      <c r="C59" s="375" t="s">
        <v>2846</v>
      </c>
      <c r="D59" s="271" t="s">
        <v>391</v>
      </c>
      <c r="E59" s="273" t="s">
        <v>392</v>
      </c>
      <c r="F59" s="270"/>
      <c r="G59" s="255"/>
      <c r="H59" s="329">
        <v>62796800</v>
      </c>
      <c r="I59" s="330">
        <v>10675456</v>
      </c>
      <c r="J59" s="577">
        <f t="shared" si="4"/>
        <v>46956165.765765764</v>
      </c>
      <c r="K59" s="577">
        <f t="shared" si="39"/>
        <v>5165178.2342342343</v>
      </c>
      <c r="L59" s="329">
        <f t="shared" si="40"/>
        <v>52121344</v>
      </c>
      <c r="M59" s="329">
        <f t="shared" si="3"/>
        <v>52121344</v>
      </c>
    </row>
    <row r="60" spans="1:13" s="256" customFormat="1" x14ac:dyDescent="0.25">
      <c r="A60" s="272">
        <v>44937</v>
      </c>
      <c r="B60" s="482">
        <v>44935</v>
      </c>
      <c r="C60" s="375" t="s">
        <v>2847</v>
      </c>
      <c r="D60" s="271" t="s">
        <v>391</v>
      </c>
      <c r="E60" s="273" t="s">
        <v>392</v>
      </c>
      <c r="F60" s="270"/>
      <c r="G60" s="255"/>
      <c r="H60" s="329">
        <v>11064000</v>
      </c>
      <c r="I60" s="330">
        <v>1880880.0000000002</v>
      </c>
      <c r="J60" s="577">
        <f t="shared" si="4"/>
        <v>8273081.0810810803</v>
      </c>
      <c r="K60" s="577">
        <f t="shared" si="39"/>
        <v>910038.91891891882</v>
      </c>
      <c r="L60" s="329">
        <f t="shared" si="40"/>
        <v>9183120</v>
      </c>
      <c r="M60" s="329">
        <f t="shared" si="3"/>
        <v>9183120</v>
      </c>
    </row>
    <row r="61" spans="1:13" s="256" customFormat="1" x14ac:dyDescent="0.25">
      <c r="A61" s="272">
        <v>44937</v>
      </c>
      <c r="B61" s="482">
        <v>44935</v>
      </c>
      <c r="C61" s="375" t="s">
        <v>2848</v>
      </c>
      <c r="D61" s="271" t="s">
        <v>391</v>
      </c>
      <c r="E61" s="273" t="s">
        <v>392</v>
      </c>
      <c r="F61" s="270"/>
      <c r="G61" s="255"/>
      <c r="H61" s="329">
        <v>66351200</v>
      </c>
      <c r="I61" s="330">
        <v>11279704</v>
      </c>
      <c r="J61" s="577">
        <f t="shared" si="4"/>
        <v>49613960.360360354</v>
      </c>
      <c r="K61" s="577">
        <f t="shared" si="39"/>
        <v>5457535.6396396393</v>
      </c>
      <c r="L61" s="329">
        <f t="shared" si="40"/>
        <v>55071495.999999993</v>
      </c>
      <c r="M61" s="329">
        <f t="shared" si="3"/>
        <v>55071496</v>
      </c>
    </row>
    <row r="62" spans="1:13" s="256" customFormat="1" x14ac:dyDescent="0.25">
      <c r="A62" s="272">
        <v>44938</v>
      </c>
      <c r="B62" s="482">
        <v>44936</v>
      </c>
      <c r="C62" s="375" t="s">
        <v>2849</v>
      </c>
      <c r="D62" s="271" t="s">
        <v>391</v>
      </c>
      <c r="E62" s="273" t="s">
        <v>392</v>
      </c>
      <c r="F62" s="270"/>
      <c r="G62" s="255"/>
      <c r="H62" s="329">
        <v>19532000</v>
      </c>
      <c r="I62" s="330">
        <v>3320440</v>
      </c>
      <c r="J62" s="577">
        <f t="shared" si="4"/>
        <v>14605009.009009007</v>
      </c>
      <c r="K62" s="577">
        <f t="shared" si="39"/>
        <v>1606550.9909909908</v>
      </c>
      <c r="L62" s="329">
        <f t="shared" si="40"/>
        <v>16211559.999999998</v>
      </c>
      <c r="M62" s="329">
        <f t="shared" si="3"/>
        <v>16211560</v>
      </c>
    </row>
    <row r="63" spans="1:13" s="256" customFormat="1" x14ac:dyDescent="0.25">
      <c r="A63" s="272">
        <v>44938</v>
      </c>
      <c r="B63" s="482">
        <v>44936</v>
      </c>
      <c r="C63" s="375" t="s">
        <v>2850</v>
      </c>
      <c r="D63" s="271" t="s">
        <v>391</v>
      </c>
      <c r="E63" s="273" t="s">
        <v>392</v>
      </c>
      <c r="F63" s="270"/>
      <c r="G63" s="255"/>
      <c r="H63" s="329">
        <v>8280000</v>
      </c>
      <c r="I63" s="330">
        <v>1407600</v>
      </c>
      <c r="J63" s="577">
        <f>(H63-I63)/1.11</f>
        <v>6191351.3513513505</v>
      </c>
      <c r="K63" s="577">
        <f t="shared" si="5"/>
        <v>681048.64864864852</v>
      </c>
      <c r="L63" s="329">
        <f>SUM(J63:K63)</f>
        <v>6872399.9999999991</v>
      </c>
      <c r="M63" s="329">
        <f>H63-I63</f>
        <v>6872400</v>
      </c>
    </row>
    <row r="64" spans="1:13" s="256" customFormat="1" x14ac:dyDescent="0.25">
      <c r="A64" s="272">
        <v>44938</v>
      </c>
      <c r="B64" s="482">
        <v>44938</v>
      </c>
      <c r="C64" s="375" t="s">
        <v>2865</v>
      </c>
      <c r="D64" s="271"/>
      <c r="E64" s="273" t="s">
        <v>392</v>
      </c>
      <c r="F64" s="270"/>
      <c r="G64" s="255"/>
      <c r="H64" s="329">
        <v>30225600</v>
      </c>
      <c r="I64" s="330">
        <v>5138352</v>
      </c>
      <c r="J64" s="577">
        <f>(H64-I64)/1.11</f>
        <v>22601124.324324321</v>
      </c>
      <c r="K64" s="577">
        <f t="shared" ref="K64" si="41">J64*11%</f>
        <v>2486123.6756756753</v>
      </c>
      <c r="L64" s="329">
        <f>SUM(J64:K64)</f>
        <v>25087247.999999996</v>
      </c>
      <c r="M64" s="329">
        <f>H64-I64</f>
        <v>25087248</v>
      </c>
    </row>
    <row r="65" spans="1:13" s="256" customFormat="1" x14ac:dyDescent="0.25">
      <c r="A65" s="272">
        <v>44942</v>
      </c>
      <c r="B65" s="482">
        <v>44939</v>
      </c>
      <c r="C65" s="375" t="s">
        <v>2871</v>
      </c>
      <c r="D65" s="271"/>
      <c r="E65" s="273" t="s">
        <v>392</v>
      </c>
      <c r="F65" s="270"/>
      <c r="G65" s="255"/>
      <c r="H65" s="329">
        <v>67809600</v>
      </c>
      <c r="I65" s="330">
        <v>11527632</v>
      </c>
      <c r="J65" s="577">
        <f t="shared" ref="J65:J69" si="42">(H65-I65)/1.11</f>
        <v>50704475.675675668</v>
      </c>
      <c r="K65" s="577">
        <f t="shared" ref="K65:K69" si="43">J65*11%</f>
        <v>5577492.3243243238</v>
      </c>
      <c r="L65" s="329">
        <f t="shared" ref="L65:L69" si="44">SUM(J65:K65)</f>
        <v>56281967.999999993</v>
      </c>
      <c r="M65" s="329">
        <f t="shared" ref="M65:M69" si="45">H65-I65</f>
        <v>56281968</v>
      </c>
    </row>
    <row r="66" spans="1:13" s="256" customFormat="1" x14ac:dyDescent="0.25">
      <c r="A66" s="272">
        <v>44942</v>
      </c>
      <c r="B66" s="482">
        <v>44940</v>
      </c>
      <c r="C66" s="375" t="s">
        <v>2872</v>
      </c>
      <c r="D66" s="271"/>
      <c r="E66" s="273" t="s">
        <v>392</v>
      </c>
      <c r="F66" s="270"/>
      <c r="G66" s="255"/>
      <c r="H66" s="329">
        <v>37649400</v>
      </c>
      <c r="I66" s="330">
        <v>6400398</v>
      </c>
      <c r="J66" s="577">
        <f t="shared" si="42"/>
        <v>28152254.054054052</v>
      </c>
      <c r="K66" s="577">
        <f t="shared" si="43"/>
        <v>3096747.9459459456</v>
      </c>
      <c r="L66" s="329">
        <f t="shared" si="44"/>
        <v>31249001.999999996</v>
      </c>
      <c r="M66" s="329">
        <f t="shared" si="45"/>
        <v>31249002</v>
      </c>
    </row>
    <row r="67" spans="1:13" s="256" customFormat="1" x14ac:dyDescent="0.25">
      <c r="A67" s="272">
        <v>44944</v>
      </c>
      <c r="B67" s="482">
        <v>44942</v>
      </c>
      <c r="C67" s="375" t="s">
        <v>2873</v>
      </c>
      <c r="D67" s="271"/>
      <c r="E67" s="273" t="s">
        <v>392</v>
      </c>
      <c r="F67" s="270"/>
      <c r="G67" s="255"/>
      <c r="H67" s="329">
        <v>13564800</v>
      </c>
      <c r="I67" s="330">
        <v>2306016</v>
      </c>
      <c r="J67" s="577">
        <f t="shared" si="42"/>
        <v>10143048.648648648</v>
      </c>
      <c r="K67" s="577">
        <f t="shared" si="43"/>
        <v>1115735.3513513512</v>
      </c>
      <c r="L67" s="329">
        <f t="shared" si="44"/>
        <v>11258783.999999998</v>
      </c>
      <c r="M67" s="329">
        <f t="shared" si="45"/>
        <v>11258784</v>
      </c>
    </row>
    <row r="68" spans="1:13" s="256" customFormat="1" x14ac:dyDescent="0.25">
      <c r="A68" s="272">
        <v>44946</v>
      </c>
      <c r="B68" s="482">
        <v>44943</v>
      </c>
      <c r="C68" s="375" t="s">
        <v>2874</v>
      </c>
      <c r="D68" s="271"/>
      <c r="E68" s="273" t="s">
        <v>392</v>
      </c>
      <c r="F68" s="270"/>
      <c r="G68" s="255"/>
      <c r="H68" s="329">
        <v>14688000</v>
      </c>
      <c r="I68" s="330">
        <v>2496960</v>
      </c>
      <c r="J68" s="577">
        <f t="shared" si="42"/>
        <v>10982918.918918919</v>
      </c>
      <c r="K68" s="577">
        <f t="shared" si="43"/>
        <v>1208121.0810810812</v>
      </c>
      <c r="L68" s="329">
        <f t="shared" si="44"/>
        <v>12191040</v>
      </c>
      <c r="M68" s="329">
        <f t="shared" si="45"/>
        <v>12191040</v>
      </c>
    </row>
    <row r="69" spans="1:13" s="256" customFormat="1" x14ac:dyDescent="0.25">
      <c r="A69" s="272">
        <v>44946</v>
      </c>
      <c r="B69" s="482">
        <v>44944</v>
      </c>
      <c r="C69" s="375" t="s">
        <v>2875</v>
      </c>
      <c r="D69" s="271"/>
      <c r="E69" s="273" t="s">
        <v>392</v>
      </c>
      <c r="F69" s="270"/>
      <c r="G69" s="255"/>
      <c r="H69" s="329">
        <v>23928800</v>
      </c>
      <c r="I69" s="330">
        <v>4067896.0000000009</v>
      </c>
      <c r="J69" s="577">
        <f t="shared" si="42"/>
        <v>17892706.306306306</v>
      </c>
      <c r="K69" s="577">
        <f t="shared" si="43"/>
        <v>1968197.6936936937</v>
      </c>
      <c r="L69" s="329">
        <f t="shared" si="44"/>
        <v>19860904</v>
      </c>
      <c r="M69" s="329">
        <f t="shared" si="45"/>
        <v>19860904</v>
      </c>
    </row>
    <row r="70" spans="1:13" s="256" customFormat="1" x14ac:dyDescent="0.25">
      <c r="A70" s="272"/>
      <c r="B70" s="482"/>
      <c r="C70" s="375"/>
      <c r="D70" s="271"/>
      <c r="E70" s="273"/>
      <c r="F70" s="270"/>
      <c r="G70" s="255"/>
      <c r="H70" s="329"/>
      <c r="I70" s="330"/>
      <c r="J70" s="577">
        <f>(H70-I70)/1.11</f>
        <v>0</v>
      </c>
      <c r="K70" s="577">
        <f t="shared" ref="K70" si="46">J70*11%</f>
        <v>0</v>
      </c>
      <c r="L70" s="329">
        <f>SUM(J70:K70)</f>
        <v>0</v>
      </c>
      <c r="M70" s="329">
        <f>H70-I70</f>
        <v>0</v>
      </c>
    </row>
    <row r="71" spans="1:13" s="256" customFormat="1" x14ac:dyDescent="0.25">
      <c r="A71" s="272"/>
      <c r="B71" s="482"/>
      <c r="C71" s="375"/>
      <c r="D71" s="270" t="s">
        <v>406</v>
      </c>
      <c r="E71" s="270" t="s">
        <v>407</v>
      </c>
      <c r="F71" s="273" t="s">
        <v>410</v>
      </c>
      <c r="G71" s="255"/>
      <c r="H71" s="329"/>
      <c r="I71" s="330"/>
      <c r="J71" s="577">
        <f t="shared" ref="J71:J76" si="47">(H71-I71)/1.11</f>
        <v>0</v>
      </c>
      <c r="K71" s="577">
        <f t="shared" si="5"/>
        <v>0</v>
      </c>
      <c r="L71" s="329">
        <f t="shared" ref="L71" si="48">SUM(J71:K71)</f>
        <v>0</v>
      </c>
      <c r="M71" s="329">
        <f t="shared" ref="M71:M76" si="49">H71-I71</f>
        <v>0</v>
      </c>
    </row>
    <row r="72" spans="1:13" s="256" customFormat="1" x14ac:dyDescent="0.25">
      <c r="A72" s="272"/>
      <c r="B72" s="482"/>
      <c r="C72" s="375"/>
      <c r="D72" s="271"/>
      <c r="E72" s="273"/>
      <c r="F72" s="270"/>
      <c r="G72" s="255"/>
      <c r="H72" s="329"/>
      <c r="I72" s="330"/>
      <c r="J72" s="577">
        <f t="shared" si="47"/>
        <v>0</v>
      </c>
      <c r="K72" s="577">
        <f t="shared" si="5"/>
        <v>0</v>
      </c>
      <c r="L72" s="329">
        <f>SUM(J72:K72)</f>
        <v>0</v>
      </c>
      <c r="M72" s="329">
        <f t="shared" si="49"/>
        <v>0</v>
      </c>
    </row>
    <row r="73" spans="1:13" s="256" customFormat="1" x14ac:dyDescent="0.25">
      <c r="A73" s="272">
        <v>44946</v>
      </c>
      <c r="B73" s="482">
        <v>44945</v>
      </c>
      <c r="C73" s="375" t="s">
        <v>2886</v>
      </c>
      <c r="D73" s="271" t="s">
        <v>317</v>
      </c>
      <c r="E73" s="273" t="s">
        <v>388</v>
      </c>
      <c r="F73" s="270"/>
      <c r="G73" s="255"/>
      <c r="H73" s="329">
        <v>48000000</v>
      </c>
      <c r="I73" s="330">
        <v>4200000</v>
      </c>
      <c r="J73" s="577">
        <f t="shared" ref="J73" si="50">(H73-I73)/1.11</f>
        <v>39459459.459459454</v>
      </c>
      <c r="K73" s="577">
        <f t="shared" ref="K73" si="51">J73*11%</f>
        <v>4340540.5405405397</v>
      </c>
      <c r="L73" s="329">
        <f>SUM(J73:K73)</f>
        <v>43799999.999999993</v>
      </c>
      <c r="M73" s="329">
        <f t="shared" ref="M73" si="52">H73-I73</f>
        <v>43800000</v>
      </c>
    </row>
    <row r="74" spans="1:13" s="256" customFormat="1" x14ac:dyDescent="0.25">
      <c r="A74" s="272"/>
      <c r="B74" s="482"/>
      <c r="C74" s="375"/>
      <c r="D74" s="271"/>
      <c r="E74" s="273"/>
      <c r="F74" s="270"/>
      <c r="G74" s="255"/>
      <c r="H74" s="329"/>
      <c r="I74" s="330"/>
      <c r="J74" s="577">
        <f t="shared" si="47"/>
        <v>0</v>
      </c>
      <c r="K74" s="577">
        <f t="shared" si="5"/>
        <v>0</v>
      </c>
      <c r="L74" s="329">
        <f>SUM(J74:K74)</f>
        <v>0</v>
      </c>
      <c r="M74" s="329">
        <f t="shared" si="49"/>
        <v>0</v>
      </c>
    </row>
    <row r="75" spans="1:13" s="256" customFormat="1" x14ac:dyDescent="0.25">
      <c r="A75" s="272">
        <v>44940</v>
      </c>
      <c r="B75" s="482">
        <v>44938</v>
      </c>
      <c r="C75" s="375" t="s">
        <v>2867</v>
      </c>
      <c r="D75" s="271" t="s">
        <v>300</v>
      </c>
      <c r="E75" s="273" t="s">
        <v>389</v>
      </c>
      <c r="F75" s="270"/>
      <c r="G75" s="255"/>
      <c r="H75" s="329">
        <v>8760000</v>
      </c>
      <c r="I75" s="330">
        <v>0</v>
      </c>
      <c r="J75" s="577">
        <f t="shared" si="47"/>
        <v>7891891.8918918911</v>
      </c>
      <c r="K75" s="577">
        <f t="shared" si="5"/>
        <v>868108.10810810805</v>
      </c>
      <c r="L75" s="329">
        <f t="shared" ref="L75" si="53">SUM(J75:K75)</f>
        <v>8760000</v>
      </c>
      <c r="M75" s="329">
        <f t="shared" si="49"/>
        <v>8760000</v>
      </c>
    </row>
    <row r="76" spans="1:13" s="256" customFormat="1" x14ac:dyDescent="0.25">
      <c r="A76" s="272"/>
      <c r="B76" s="482"/>
      <c r="C76" s="375"/>
      <c r="D76" s="271"/>
      <c r="E76" s="270"/>
      <c r="F76" s="273"/>
      <c r="G76" s="255"/>
      <c r="H76" s="329"/>
      <c r="I76" s="330"/>
      <c r="J76" s="577">
        <f t="shared" si="47"/>
        <v>0</v>
      </c>
      <c r="K76" s="577">
        <f t="shared" si="5"/>
        <v>0</v>
      </c>
      <c r="L76" s="329">
        <f t="shared" ref="L76" si="54">SUM(J76:K76)</f>
        <v>0</v>
      </c>
      <c r="M76" s="329">
        <f t="shared" si="49"/>
        <v>0</v>
      </c>
    </row>
    <row r="77" spans="1:13" ht="18" x14ac:dyDescent="0.25">
      <c r="A77" s="484" t="s">
        <v>38</v>
      </c>
      <c r="B77" s="483"/>
      <c r="C77" s="486"/>
      <c r="D77" s="485"/>
      <c r="E77" s="490"/>
      <c r="F77" s="490"/>
      <c r="G77" s="487"/>
      <c r="H77" s="385">
        <f>SUM(H6:H76)</f>
        <v>1442360509.1949999</v>
      </c>
      <c r="I77" s="385"/>
      <c r="J77" s="385">
        <f>SUM(J6:J76)</f>
        <v>1175095906.2545948</v>
      </c>
      <c r="K77" s="385">
        <f>SUM(K6:K76)</f>
        <v>129260549.68800542</v>
      </c>
      <c r="L77" s="385">
        <f>SUM(L6:L76)</f>
        <v>1304356455.9426</v>
      </c>
      <c r="M77" s="385">
        <f>SUM(M6:M76)</f>
        <v>1304356455.9426</v>
      </c>
    </row>
    <row r="78" spans="1:13" ht="18" x14ac:dyDescent="0.25">
      <c r="A78" s="481" t="s">
        <v>99</v>
      </c>
      <c r="B78" s="481"/>
      <c r="C78" s="393"/>
      <c r="D78" s="392"/>
      <c r="E78" s="489"/>
      <c r="F78" s="489"/>
      <c r="G78" s="392"/>
      <c r="H78" s="394"/>
      <c r="I78" s="394"/>
      <c r="J78" s="576"/>
      <c r="K78" s="576"/>
      <c r="L78" s="395"/>
      <c r="M78" s="395"/>
    </row>
    <row r="79" spans="1:13" s="256" customFormat="1" x14ac:dyDescent="0.25">
      <c r="A79" s="272"/>
      <c r="B79" s="482"/>
      <c r="C79" s="375"/>
      <c r="D79" s="271" t="s">
        <v>394</v>
      </c>
      <c r="E79" s="273" t="s">
        <v>395</v>
      </c>
      <c r="F79" s="270" t="s">
        <v>396</v>
      </c>
      <c r="G79" s="255"/>
      <c r="H79" s="329"/>
      <c r="I79" s="330"/>
      <c r="J79" s="577">
        <f t="shared" ref="J79:J99" si="55">(H79-I79)/1.11</f>
        <v>0</v>
      </c>
      <c r="K79" s="577">
        <f t="shared" ref="K79:K99" si="56">J79*11%</f>
        <v>0</v>
      </c>
      <c r="L79" s="329">
        <f t="shared" ref="L79" si="57">SUM(J79:K79)</f>
        <v>0</v>
      </c>
      <c r="M79" s="329">
        <f t="shared" ref="M79:M99" si="58">H79-I79</f>
        <v>0</v>
      </c>
    </row>
    <row r="80" spans="1:13" s="256" customFormat="1" x14ac:dyDescent="0.25">
      <c r="A80" s="272"/>
      <c r="B80" s="482"/>
      <c r="C80" s="375"/>
      <c r="D80" s="271"/>
      <c r="E80" s="273"/>
      <c r="F80" s="270"/>
      <c r="G80" s="255"/>
      <c r="H80" s="329"/>
      <c r="I80" s="330"/>
      <c r="J80" s="577">
        <f t="shared" si="55"/>
        <v>0</v>
      </c>
      <c r="K80" s="577">
        <f t="shared" si="56"/>
        <v>0</v>
      </c>
      <c r="L80" s="329">
        <f>SUM(J80:K80)</f>
        <v>0</v>
      </c>
      <c r="M80" s="329">
        <f t="shared" si="58"/>
        <v>0</v>
      </c>
    </row>
    <row r="81" spans="1:13" s="256" customFormat="1" x14ac:dyDescent="0.25">
      <c r="A81" s="272"/>
      <c r="B81" s="482"/>
      <c r="C81" s="375"/>
      <c r="D81" s="271" t="s">
        <v>415</v>
      </c>
      <c r="E81" s="273" t="s">
        <v>413</v>
      </c>
      <c r="F81" s="270" t="s">
        <v>414</v>
      </c>
      <c r="G81" s="255"/>
      <c r="H81" s="329"/>
      <c r="I81" s="330"/>
      <c r="J81" s="577">
        <f t="shared" si="55"/>
        <v>0</v>
      </c>
      <c r="K81" s="577">
        <f t="shared" si="56"/>
        <v>0</v>
      </c>
      <c r="L81" s="329">
        <f t="shared" ref="L81" si="59">SUM(J81:K81)</f>
        <v>0</v>
      </c>
      <c r="M81" s="329">
        <f t="shared" si="58"/>
        <v>0</v>
      </c>
    </row>
    <row r="82" spans="1:13" s="256" customFormat="1" x14ac:dyDescent="0.25">
      <c r="A82" s="272"/>
      <c r="B82" s="482"/>
      <c r="C82" s="375"/>
      <c r="D82" s="271"/>
      <c r="E82" s="273"/>
      <c r="F82" s="270"/>
      <c r="G82" s="255"/>
      <c r="H82" s="329"/>
      <c r="I82" s="330"/>
      <c r="J82" s="577">
        <f t="shared" si="55"/>
        <v>0</v>
      </c>
      <c r="K82" s="577">
        <f t="shared" si="56"/>
        <v>0</v>
      </c>
      <c r="L82" s="329">
        <f>SUM(J82:K82)</f>
        <v>0</v>
      </c>
      <c r="M82" s="329">
        <f t="shared" si="58"/>
        <v>0</v>
      </c>
    </row>
    <row r="83" spans="1:13" s="256" customFormat="1" x14ac:dyDescent="0.25">
      <c r="A83" s="272"/>
      <c r="B83" s="482"/>
      <c r="C83" s="375"/>
      <c r="D83" s="271" t="s">
        <v>299</v>
      </c>
      <c r="E83" s="273" t="s">
        <v>383</v>
      </c>
      <c r="F83" s="270" t="s">
        <v>411</v>
      </c>
      <c r="G83" s="255"/>
      <c r="H83" s="329"/>
      <c r="I83" s="330"/>
      <c r="J83" s="577">
        <f t="shared" si="55"/>
        <v>0</v>
      </c>
      <c r="K83" s="577">
        <f t="shared" si="56"/>
        <v>0</v>
      </c>
      <c r="L83" s="329">
        <f t="shared" ref="L83" si="60">SUM(J83:K83)</f>
        <v>0</v>
      </c>
      <c r="M83" s="329">
        <f t="shared" si="58"/>
        <v>0</v>
      </c>
    </row>
    <row r="84" spans="1:13" s="256" customFormat="1" x14ac:dyDescent="0.25">
      <c r="A84" s="272"/>
      <c r="B84" s="482"/>
      <c r="C84" s="375"/>
      <c r="D84" s="271"/>
      <c r="E84" s="273"/>
      <c r="F84" s="270"/>
      <c r="G84" s="255"/>
      <c r="H84" s="329"/>
      <c r="I84" s="330"/>
      <c r="J84" s="577">
        <f t="shared" si="55"/>
        <v>0</v>
      </c>
      <c r="K84" s="577">
        <f t="shared" si="56"/>
        <v>0</v>
      </c>
      <c r="L84" s="329">
        <f>SUM(J84:K84)</f>
        <v>0</v>
      </c>
      <c r="M84" s="329">
        <f t="shared" si="58"/>
        <v>0</v>
      </c>
    </row>
    <row r="85" spans="1:13" s="256" customFormat="1" x14ac:dyDescent="0.25">
      <c r="A85" s="272"/>
      <c r="B85" s="482"/>
      <c r="C85" s="375"/>
      <c r="D85" s="574" t="s">
        <v>316</v>
      </c>
      <c r="E85" s="573" t="s">
        <v>384</v>
      </c>
      <c r="F85" s="572" t="s">
        <v>385</v>
      </c>
      <c r="G85" s="255"/>
      <c r="H85" s="329"/>
      <c r="I85" s="330"/>
      <c r="J85" s="577">
        <f t="shared" si="55"/>
        <v>0</v>
      </c>
      <c r="K85" s="577">
        <f t="shared" si="56"/>
        <v>0</v>
      </c>
      <c r="L85" s="329">
        <f t="shared" ref="L85" si="61">SUM(J85:K85)</f>
        <v>0</v>
      </c>
      <c r="M85" s="329">
        <f t="shared" si="58"/>
        <v>0</v>
      </c>
    </row>
    <row r="86" spans="1:13" s="256" customFormat="1" x14ac:dyDescent="0.25">
      <c r="A86" s="272"/>
      <c r="B86" s="482"/>
      <c r="C86" s="375"/>
      <c r="D86" s="271"/>
      <c r="E86" s="270"/>
      <c r="F86" s="270"/>
      <c r="G86" s="255"/>
      <c r="H86" s="329"/>
      <c r="I86" s="330"/>
      <c r="J86" s="577">
        <f t="shared" si="55"/>
        <v>0</v>
      </c>
      <c r="K86" s="577">
        <f t="shared" si="56"/>
        <v>0</v>
      </c>
      <c r="L86" s="329">
        <f>SUM(J86:K86)</f>
        <v>0</v>
      </c>
      <c r="M86" s="329">
        <f t="shared" si="58"/>
        <v>0</v>
      </c>
    </row>
    <row r="87" spans="1:13" s="256" customFormat="1" x14ac:dyDescent="0.25">
      <c r="A87" s="272"/>
      <c r="B87" s="482"/>
      <c r="C87" s="375"/>
      <c r="D87" s="271" t="s">
        <v>401</v>
      </c>
      <c r="E87" s="273" t="s">
        <v>402</v>
      </c>
      <c r="F87" s="270" t="s">
        <v>409</v>
      </c>
      <c r="G87" s="255"/>
      <c r="H87" s="329"/>
      <c r="I87" s="330"/>
      <c r="J87" s="577">
        <f t="shared" si="55"/>
        <v>0</v>
      </c>
      <c r="K87" s="577">
        <f t="shared" si="56"/>
        <v>0</v>
      </c>
      <c r="L87" s="329">
        <f t="shared" ref="L87" si="62">SUM(J87:K87)</f>
        <v>0</v>
      </c>
      <c r="M87" s="329">
        <f t="shared" si="58"/>
        <v>0</v>
      </c>
    </row>
    <row r="88" spans="1:13" s="256" customFormat="1" x14ac:dyDescent="0.25">
      <c r="A88" s="272"/>
      <c r="B88" s="482"/>
      <c r="C88" s="375"/>
      <c r="D88" s="271"/>
      <c r="E88" s="273"/>
      <c r="F88" s="270"/>
      <c r="G88" s="255"/>
      <c r="H88" s="329"/>
      <c r="I88" s="330"/>
      <c r="J88" s="577">
        <f t="shared" si="55"/>
        <v>0</v>
      </c>
      <c r="K88" s="577">
        <f t="shared" si="56"/>
        <v>0</v>
      </c>
      <c r="L88" s="329">
        <f>SUM(J88:K88)</f>
        <v>0</v>
      </c>
      <c r="M88" s="329">
        <f t="shared" si="58"/>
        <v>0</v>
      </c>
    </row>
    <row r="89" spans="1:13" s="256" customFormat="1" x14ac:dyDescent="0.25">
      <c r="A89" s="272"/>
      <c r="B89" s="482"/>
      <c r="C89" s="375"/>
      <c r="D89" s="271" t="s">
        <v>312</v>
      </c>
      <c r="E89" s="273" t="s">
        <v>386</v>
      </c>
      <c r="F89" s="270" t="s">
        <v>387</v>
      </c>
      <c r="G89" s="255"/>
      <c r="H89" s="329"/>
      <c r="I89" s="330"/>
      <c r="J89" s="577">
        <f t="shared" si="55"/>
        <v>0</v>
      </c>
      <c r="K89" s="577">
        <f t="shared" si="56"/>
        <v>0</v>
      </c>
      <c r="L89" s="329">
        <f t="shared" ref="L89" si="63">SUM(J89:K89)</f>
        <v>0</v>
      </c>
      <c r="M89" s="329">
        <f t="shared" si="58"/>
        <v>0</v>
      </c>
    </row>
    <row r="90" spans="1:13" s="256" customFormat="1" x14ac:dyDescent="0.25">
      <c r="A90" s="272"/>
      <c r="B90" s="482"/>
      <c r="C90" s="375"/>
      <c r="D90" s="271"/>
      <c r="E90" s="270"/>
      <c r="F90" s="270"/>
      <c r="G90" s="255"/>
      <c r="H90" s="329"/>
      <c r="I90" s="330"/>
      <c r="J90" s="577">
        <f t="shared" si="55"/>
        <v>0</v>
      </c>
      <c r="K90" s="577">
        <f t="shared" si="56"/>
        <v>0</v>
      </c>
      <c r="L90" s="329">
        <f>SUM(J90:K90)</f>
        <v>0</v>
      </c>
      <c r="M90" s="329">
        <f t="shared" si="58"/>
        <v>0</v>
      </c>
    </row>
    <row r="91" spans="1:13" s="256" customFormat="1" x14ac:dyDescent="0.25">
      <c r="A91" s="272"/>
      <c r="B91" s="482"/>
      <c r="C91" s="375"/>
      <c r="D91" s="271" t="s">
        <v>391</v>
      </c>
      <c r="E91" s="273" t="s">
        <v>392</v>
      </c>
      <c r="F91" s="270" t="s">
        <v>393</v>
      </c>
      <c r="G91" s="255"/>
      <c r="H91" s="329"/>
      <c r="I91" s="330"/>
      <c r="J91" s="577">
        <f t="shared" si="55"/>
        <v>0</v>
      </c>
      <c r="K91" s="577">
        <f t="shared" si="56"/>
        <v>0</v>
      </c>
      <c r="L91" s="329">
        <f t="shared" ref="L91" si="64">SUM(J91:K91)</f>
        <v>0</v>
      </c>
      <c r="M91" s="329">
        <f t="shared" si="58"/>
        <v>0</v>
      </c>
    </row>
    <row r="92" spans="1:13" s="256" customFormat="1" x14ac:dyDescent="0.25">
      <c r="A92" s="272"/>
      <c r="B92" s="482"/>
      <c r="C92" s="375"/>
      <c r="D92" s="271"/>
      <c r="E92" s="273"/>
      <c r="F92" s="270"/>
      <c r="G92" s="255"/>
      <c r="H92" s="329"/>
      <c r="I92" s="330"/>
      <c r="J92" s="577">
        <f t="shared" si="55"/>
        <v>0</v>
      </c>
      <c r="K92" s="577">
        <f t="shared" si="56"/>
        <v>0</v>
      </c>
      <c r="L92" s="329">
        <f>SUM(J92:K92)</f>
        <v>0</v>
      </c>
      <c r="M92" s="329">
        <f t="shared" si="58"/>
        <v>0</v>
      </c>
    </row>
    <row r="93" spans="1:13" s="256" customFormat="1" x14ac:dyDescent="0.25">
      <c r="A93" s="272"/>
      <c r="B93" s="482"/>
      <c r="C93" s="375"/>
      <c r="D93" s="270" t="s">
        <v>406</v>
      </c>
      <c r="E93" s="270" t="s">
        <v>407</v>
      </c>
      <c r="F93" s="273" t="s">
        <v>410</v>
      </c>
      <c r="G93" s="255"/>
      <c r="H93" s="329"/>
      <c r="I93" s="330"/>
      <c r="J93" s="577">
        <f t="shared" si="55"/>
        <v>0</v>
      </c>
      <c r="K93" s="577">
        <f t="shared" si="56"/>
        <v>0</v>
      </c>
      <c r="L93" s="329">
        <f t="shared" ref="L93" si="65">SUM(J93:K93)</f>
        <v>0</v>
      </c>
      <c r="M93" s="329">
        <f t="shared" si="58"/>
        <v>0</v>
      </c>
    </row>
    <row r="94" spans="1:13" s="256" customFormat="1" x14ac:dyDescent="0.25">
      <c r="A94" s="272"/>
      <c r="B94" s="482"/>
      <c r="C94" s="375"/>
      <c r="D94" s="271"/>
      <c r="E94" s="273"/>
      <c r="F94" s="270"/>
      <c r="G94" s="255"/>
      <c r="H94" s="329"/>
      <c r="I94" s="330"/>
      <c r="J94" s="577">
        <f t="shared" si="55"/>
        <v>0</v>
      </c>
      <c r="K94" s="577">
        <f t="shared" si="56"/>
        <v>0</v>
      </c>
      <c r="L94" s="329">
        <f>SUM(J94:K94)</f>
        <v>0</v>
      </c>
      <c r="M94" s="329">
        <f t="shared" si="58"/>
        <v>0</v>
      </c>
    </row>
    <row r="95" spans="1:13" s="256" customFormat="1" x14ac:dyDescent="0.25">
      <c r="A95" s="272"/>
      <c r="B95" s="482"/>
      <c r="C95" s="375"/>
      <c r="D95" s="271" t="s">
        <v>317</v>
      </c>
      <c r="E95" s="273" t="s">
        <v>388</v>
      </c>
      <c r="F95" s="270" t="s">
        <v>412</v>
      </c>
      <c r="G95" s="255"/>
      <c r="H95" s="329"/>
      <c r="I95" s="330"/>
      <c r="J95" s="577">
        <f t="shared" si="55"/>
        <v>0</v>
      </c>
      <c r="K95" s="577">
        <f t="shared" si="56"/>
        <v>0</v>
      </c>
      <c r="L95" s="329">
        <f t="shared" ref="L95" si="66">SUM(J95:K95)</f>
        <v>0</v>
      </c>
      <c r="M95" s="329">
        <f t="shared" si="58"/>
        <v>0</v>
      </c>
    </row>
    <row r="96" spans="1:13" s="256" customFormat="1" x14ac:dyDescent="0.25">
      <c r="A96" s="272"/>
      <c r="B96" s="482"/>
      <c r="C96" s="375"/>
      <c r="D96" s="271"/>
      <c r="E96" s="273"/>
      <c r="F96" s="270"/>
      <c r="G96" s="255"/>
      <c r="H96" s="329"/>
      <c r="I96" s="330"/>
      <c r="J96" s="577">
        <f t="shared" si="55"/>
        <v>0</v>
      </c>
      <c r="K96" s="577">
        <f t="shared" si="56"/>
        <v>0</v>
      </c>
      <c r="L96" s="329">
        <f>SUM(J96:K96)</f>
        <v>0</v>
      </c>
      <c r="M96" s="329">
        <f t="shared" si="58"/>
        <v>0</v>
      </c>
    </row>
    <row r="97" spans="1:13" s="256" customFormat="1" x14ac:dyDescent="0.25">
      <c r="A97" s="272"/>
      <c r="B97" s="482"/>
      <c r="C97" s="375"/>
      <c r="D97" s="271" t="s">
        <v>300</v>
      </c>
      <c r="E97" s="273" t="s">
        <v>389</v>
      </c>
      <c r="F97" s="270" t="s">
        <v>390</v>
      </c>
      <c r="G97" s="255"/>
      <c r="H97" s="329"/>
      <c r="I97" s="330"/>
      <c r="J97" s="577">
        <f t="shared" si="55"/>
        <v>0</v>
      </c>
      <c r="K97" s="577">
        <f t="shared" si="56"/>
        <v>0</v>
      </c>
      <c r="L97" s="329">
        <f t="shared" ref="L97:L99" si="67">SUM(J97:K97)</f>
        <v>0</v>
      </c>
      <c r="M97" s="329">
        <f t="shared" si="58"/>
        <v>0</v>
      </c>
    </row>
    <row r="98" spans="1:13" s="256" customFormat="1" x14ac:dyDescent="0.25">
      <c r="A98" s="272"/>
      <c r="B98" s="482"/>
      <c r="C98" s="375"/>
      <c r="D98" s="271"/>
      <c r="E98" s="273"/>
      <c r="F98" s="270"/>
      <c r="G98" s="255"/>
      <c r="H98" s="329"/>
      <c r="I98" s="330"/>
      <c r="J98" s="577">
        <f t="shared" si="55"/>
        <v>0</v>
      </c>
      <c r="K98" s="577">
        <f t="shared" si="56"/>
        <v>0</v>
      </c>
      <c r="L98" s="329">
        <f t="shared" si="67"/>
        <v>0</v>
      </c>
      <c r="M98" s="329">
        <f t="shared" si="58"/>
        <v>0</v>
      </c>
    </row>
    <row r="99" spans="1:13" s="256" customFormat="1" x14ac:dyDescent="0.25">
      <c r="A99" s="272"/>
      <c r="B99" s="482"/>
      <c r="C99" s="375"/>
      <c r="D99" s="271"/>
      <c r="E99" s="270"/>
      <c r="F99" s="273"/>
      <c r="G99" s="255"/>
      <c r="H99" s="329"/>
      <c r="I99" s="330"/>
      <c r="J99" s="577">
        <f t="shared" si="55"/>
        <v>0</v>
      </c>
      <c r="K99" s="577">
        <f t="shared" si="56"/>
        <v>0</v>
      </c>
      <c r="L99" s="329">
        <f t="shared" si="67"/>
        <v>0</v>
      </c>
      <c r="M99" s="329">
        <f t="shared" si="58"/>
        <v>0</v>
      </c>
    </row>
    <row r="100" spans="1:13" ht="18" x14ac:dyDescent="0.25">
      <c r="A100" s="484" t="s">
        <v>38</v>
      </c>
      <c r="B100" s="483"/>
      <c r="C100" s="486"/>
      <c r="D100" s="485"/>
      <c r="E100" s="490"/>
      <c r="F100" s="490"/>
      <c r="G100" s="487"/>
      <c r="H100" s="385">
        <f>SUM(H79:H99)</f>
        <v>0</v>
      </c>
      <c r="I100" s="385"/>
      <c r="J100" s="385">
        <f t="shared" ref="J100:M100" si="68">SUM(J79:J99)</f>
        <v>0</v>
      </c>
      <c r="K100" s="385">
        <f t="shared" si="68"/>
        <v>0</v>
      </c>
      <c r="L100" s="385">
        <f t="shared" si="68"/>
        <v>0</v>
      </c>
      <c r="M100" s="385">
        <f t="shared" si="68"/>
        <v>0</v>
      </c>
    </row>
    <row r="101" spans="1:13" ht="18" x14ac:dyDescent="0.25">
      <c r="A101" s="481" t="s">
        <v>100</v>
      </c>
      <c r="B101" s="481"/>
      <c r="C101" s="393"/>
      <c r="D101" s="392"/>
      <c r="E101" s="489"/>
      <c r="F101" s="489"/>
      <c r="G101" s="392"/>
      <c r="H101" s="394"/>
      <c r="I101" s="394"/>
      <c r="J101" s="576"/>
      <c r="K101" s="576"/>
      <c r="L101" s="395"/>
      <c r="M101" s="395"/>
    </row>
    <row r="102" spans="1:13" s="256" customFormat="1" x14ac:dyDescent="0.25">
      <c r="A102" s="272"/>
      <c r="B102" s="482"/>
      <c r="C102" s="375"/>
      <c r="D102" s="271" t="s">
        <v>394</v>
      </c>
      <c r="E102" s="273" t="s">
        <v>395</v>
      </c>
      <c r="F102" s="270" t="s">
        <v>396</v>
      </c>
      <c r="G102" s="255"/>
      <c r="H102" s="329"/>
      <c r="I102" s="330"/>
      <c r="J102" s="577">
        <f t="shared" ref="J102:J122" si="69">(H102-I102)/1.11</f>
        <v>0</v>
      </c>
      <c r="K102" s="577">
        <f t="shared" ref="K102:K122" si="70">J102*11%</f>
        <v>0</v>
      </c>
      <c r="L102" s="329">
        <f t="shared" ref="L102" si="71">SUM(J102:K102)</f>
        <v>0</v>
      </c>
      <c r="M102" s="329">
        <f t="shared" ref="M102:M122" si="72">H102-I102</f>
        <v>0</v>
      </c>
    </row>
    <row r="103" spans="1:13" s="256" customFormat="1" x14ac:dyDescent="0.25">
      <c r="A103" s="272"/>
      <c r="B103" s="482"/>
      <c r="C103" s="375"/>
      <c r="D103" s="271"/>
      <c r="E103" s="273"/>
      <c r="F103" s="270"/>
      <c r="G103" s="255"/>
      <c r="H103" s="329"/>
      <c r="I103" s="330"/>
      <c r="J103" s="577">
        <f t="shared" si="69"/>
        <v>0</v>
      </c>
      <c r="K103" s="577">
        <f t="shared" si="70"/>
        <v>0</v>
      </c>
      <c r="L103" s="329">
        <f>SUM(J103:K103)</f>
        <v>0</v>
      </c>
      <c r="M103" s="329">
        <f t="shared" si="72"/>
        <v>0</v>
      </c>
    </row>
    <row r="104" spans="1:13" s="256" customFormat="1" x14ac:dyDescent="0.25">
      <c r="A104" s="272"/>
      <c r="B104" s="482"/>
      <c r="C104" s="375"/>
      <c r="D104" s="271" t="s">
        <v>415</v>
      </c>
      <c r="E104" s="273" t="s">
        <v>413</v>
      </c>
      <c r="F104" s="270" t="s">
        <v>414</v>
      </c>
      <c r="G104" s="255"/>
      <c r="H104" s="329"/>
      <c r="I104" s="330"/>
      <c r="J104" s="577">
        <f t="shared" si="69"/>
        <v>0</v>
      </c>
      <c r="K104" s="577">
        <f t="shared" si="70"/>
        <v>0</v>
      </c>
      <c r="L104" s="329">
        <f t="shared" ref="L104" si="73">SUM(J104:K104)</f>
        <v>0</v>
      </c>
      <c r="M104" s="329">
        <f t="shared" si="72"/>
        <v>0</v>
      </c>
    </row>
    <row r="105" spans="1:13" s="256" customFormat="1" x14ac:dyDescent="0.25">
      <c r="A105" s="272"/>
      <c r="B105" s="482"/>
      <c r="C105" s="375"/>
      <c r="D105" s="271"/>
      <c r="E105" s="273"/>
      <c r="F105" s="270"/>
      <c r="G105" s="255"/>
      <c r="H105" s="329"/>
      <c r="I105" s="330"/>
      <c r="J105" s="577">
        <f t="shared" si="69"/>
        <v>0</v>
      </c>
      <c r="K105" s="577">
        <f t="shared" si="70"/>
        <v>0</v>
      </c>
      <c r="L105" s="329">
        <f>SUM(J105:K105)</f>
        <v>0</v>
      </c>
      <c r="M105" s="329">
        <f t="shared" si="72"/>
        <v>0</v>
      </c>
    </row>
    <row r="106" spans="1:13" s="256" customFormat="1" x14ac:dyDescent="0.25">
      <c r="A106" s="272"/>
      <c r="B106" s="482"/>
      <c r="C106" s="375"/>
      <c r="D106" s="271" t="s">
        <v>299</v>
      </c>
      <c r="E106" s="273" t="s">
        <v>383</v>
      </c>
      <c r="F106" s="270" t="s">
        <v>411</v>
      </c>
      <c r="G106" s="255"/>
      <c r="H106" s="329"/>
      <c r="I106" s="330"/>
      <c r="J106" s="577">
        <f t="shared" si="69"/>
        <v>0</v>
      </c>
      <c r="K106" s="577">
        <f t="shared" si="70"/>
        <v>0</v>
      </c>
      <c r="L106" s="329">
        <f t="shared" ref="L106" si="74">SUM(J106:K106)</f>
        <v>0</v>
      </c>
      <c r="M106" s="329">
        <f t="shared" si="72"/>
        <v>0</v>
      </c>
    </row>
    <row r="107" spans="1:13" s="256" customFormat="1" x14ac:dyDescent="0.25">
      <c r="A107" s="272"/>
      <c r="B107" s="482"/>
      <c r="C107" s="375"/>
      <c r="D107" s="271"/>
      <c r="E107" s="273"/>
      <c r="F107" s="270"/>
      <c r="G107" s="255"/>
      <c r="H107" s="329"/>
      <c r="I107" s="330"/>
      <c r="J107" s="577">
        <f t="shared" si="69"/>
        <v>0</v>
      </c>
      <c r="K107" s="577">
        <f t="shared" si="70"/>
        <v>0</v>
      </c>
      <c r="L107" s="329">
        <f>SUM(J107:K107)</f>
        <v>0</v>
      </c>
      <c r="M107" s="329">
        <f t="shared" si="72"/>
        <v>0</v>
      </c>
    </row>
    <row r="108" spans="1:13" s="256" customFormat="1" x14ac:dyDescent="0.25">
      <c r="A108" s="272"/>
      <c r="B108" s="482"/>
      <c r="C108" s="375"/>
      <c r="D108" s="574" t="s">
        <v>316</v>
      </c>
      <c r="E108" s="573" t="s">
        <v>384</v>
      </c>
      <c r="F108" s="572" t="s">
        <v>385</v>
      </c>
      <c r="G108" s="255"/>
      <c r="H108" s="329"/>
      <c r="I108" s="330"/>
      <c r="J108" s="577">
        <f t="shared" si="69"/>
        <v>0</v>
      </c>
      <c r="K108" s="577">
        <f t="shared" si="70"/>
        <v>0</v>
      </c>
      <c r="L108" s="329">
        <f t="shared" ref="L108" si="75">SUM(J108:K108)</f>
        <v>0</v>
      </c>
      <c r="M108" s="329">
        <f t="shared" si="72"/>
        <v>0</v>
      </c>
    </row>
    <row r="109" spans="1:13" s="256" customFormat="1" x14ac:dyDescent="0.25">
      <c r="A109" s="272"/>
      <c r="B109" s="482"/>
      <c r="C109" s="375"/>
      <c r="D109" s="271"/>
      <c r="E109" s="270"/>
      <c r="F109" s="270"/>
      <c r="G109" s="255"/>
      <c r="H109" s="329"/>
      <c r="I109" s="330"/>
      <c r="J109" s="577">
        <f t="shared" si="69"/>
        <v>0</v>
      </c>
      <c r="K109" s="577">
        <f t="shared" si="70"/>
        <v>0</v>
      </c>
      <c r="L109" s="329">
        <f>SUM(J109:K109)</f>
        <v>0</v>
      </c>
      <c r="M109" s="329">
        <f t="shared" si="72"/>
        <v>0</v>
      </c>
    </row>
    <row r="110" spans="1:13" s="256" customFormat="1" x14ac:dyDescent="0.25">
      <c r="A110" s="272"/>
      <c r="B110" s="482"/>
      <c r="C110" s="375"/>
      <c r="D110" s="271" t="s">
        <v>401</v>
      </c>
      <c r="E110" s="273" t="s">
        <v>402</v>
      </c>
      <c r="F110" s="270" t="s">
        <v>409</v>
      </c>
      <c r="G110" s="255"/>
      <c r="H110" s="329"/>
      <c r="I110" s="330"/>
      <c r="J110" s="577">
        <f t="shared" si="69"/>
        <v>0</v>
      </c>
      <c r="K110" s="577">
        <f t="shared" si="70"/>
        <v>0</v>
      </c>
      <c r="L110" s="329">
        <f t="shared" ref="L110" si="76">SUM(J110:K110)</f>
        <v>0</v>
      </c>
      <c r="M110" s="329">
        <f t="shared" si="72"/>
        <v>0</v>
      </c>
    </row>
    <row r="111" spans="1:13" s="256" customFormat="1" x14ac:dyDescent="0.25">
      <c r="A111" s="272"/>
      <c r="B111" s="482"/>
      <c r="C111" s="375"/>
      <c r="D111" s="271"/>
      <c r="E111" s="273"/>
      <c r="F111" s="270"/>
      <c r="G111" s="255"/>
      <c r="H111" s="329"/>
      <c r="I111" s="330"/>
      <c r="J111" s="577">
        <f t="shared" si="69"/>
        <v>0</v>
      </c>
      <c r="K111" s="577">
        <f t="shared" si="70"/>
        <v>0</v>
      </c>
      <c r="L111" s="329">
        <f>SUM(J111:K111)</f>
        <v>0</v>
      </c>
      <c r="M111" s="329">
        <f t="shared" si="72"/>
        <v>0</v>
      </c>
    </row>
    <row r="112" spans="1:13" s="256" customFormat="1" x14ac:dyDescent="0.25">
      <c r="A112" s="272"/>
      <c r="B112" s="482"/>
      <c r="C112" s="375"/>
      <c r="D112" s="271" t="s">
        <v>312</v>
      </c>
      <c r="E112" s="273" t="s">
        <v>386</v>
      </c>
      <c r="F112" s="270" t="s">
        <v>387</v>
      </c>
      <c r="G112" s="255"/>
      <c r="H112" s="329"/>
      <c r="I112" s="330"/>
      <c r="J112" s="577">
        <f t="shared" si="69"/>
        <v>0</v>
      </c>
      <c r="K112" s="577">
        <f t="shared" si="70"/>
        <v>0</v>
      </c>
      <c r="L112" s="329">
        <f t="shared" ref="L112" si="77">SUM(J112:K112)</f>
        <v>0</v>
      </c>
      <c r="M112" s="329">
        <f t="shared" si="72"/>
        <v>0</v>
      </c>
    </row>
    <row r="113" spans="1:13" s="256" customFormat="1" x14ac:dyDescent="0.25">
      <c r="A113" s="272"/>
      <c r="B113" s="482"/>
      <c r="C113" s="375"/>
      <c r="D113" s="271"/>
      <c r="E113" s="270"/>
      <c r="F113" s="270"/>
      <c r="G113" s="255"/>
      <c r="H113" s="329"/>
      <c r="I113" s="330"/>
      <c r="J113" s="577">
        <f t="shared" si="69"/>
        <v>0</v>
      </c>
      <c r="K113" s="577">
        <f t="shared" si="70"/>
        <v>0</v>
      </c>
      <c r="L113" s="329">
        <f>SUM(J113:K113)</f>
        <v>0</v>
      </c>
      <c r="M113" s="329">
        <f t="shared" si="72"/>
        <v>0</v>
      </c>
    </row>
    <row r="114" spans="1:13" s="256" customFormat="1" x14ac:dyDescent="0.25">
      <c r="A114" s="272"/>
      <c r="B114" s="482"/>
      <c r="C114" s="375"/>
      <c r="D114" s="271" t="s">
        <v>391</v>
      </c>
      <c r="E114" s="273" t="s">
        <v>392</v>
      </c>
      <c r="F114" s="270" t="s">
        <v>393</v>
      </c>
      <c r="G114" s="255"/>
      <c r="H114" s="329"/>
      <c r="I114" s="330"/>
      <c r="J114" s="577">
        <f t="shared" si="69"/>
        <v>0</v>
      </c>
      <c r="K114" s="577">
        <f t="shared" si="70"/>
        <v>0</v>
      </c>
      <c r="L114" s="329">
        <f t="shared" ref="L114" si="78">SUM(J114:K114)</f>
        <v>0</v>
      </c>
      <c r="M114" s="329">
        <f t="shared" si="72"/>
        <v>0</v>
      </c>
    </row>
    <row r="115" spans="1:13" s="256" customFormat="1" x14ac:dyDescent="0.25">
      <c r="A115" s="272"/>
      <c r="B115" s="482"/>
      <c r="C115" s="375"/>
      <c r="D115" s="271"/>
      <c r="E115" s="273"/>
      <c r="F115" s="270"/>
      <c r="G115" s="255"/>
      <c r="H115" s="329"/>
      <c r="I115" s="330"/>
      <c r="J115" s="577">
        <f t="shared" si="69"/>
        <v>0</v>
      </c>
      <c r="K115" s="577">
        <f t="shared" si="70"/>
        <v>0</v>
      </c>
      <c r="L115" s="329">
        <f>SUM(J115:K115)</f>
        <v>0</v>
      </c>
      <c r="M115" s="329">
        <f t="shared" si="72"/>
        <v>0</v>
      </c>
    </row>
    <row r="116" spans="1:13" s="256" customFormat="1" x14ac:dyDescent="0.25">
      <c r="A116" s="272"/>
      <c r="B116" s="482"/>
      <c r="C116" s="375"/>
      <c r="D116" s="270" t="s">
        <v>406</v>
      </c>
      <c r="E116" s="270" t="s">
        <v>407</v>
      </c>
      <c r="F116" s="273" t="s">
        <v>410</v>
      </c>
      <c r="G116" s="255"/>
      <c r="H116" s="329"/>
      <c r="I116" s="330"/>
      <c r="J116" s="577">
        <f t="shared" si="69"/>
        <v>0</v>
      </c>
      <c r="K116" s="577">
        <f t="shared" si="70"/>
        <v>0</v>
      </c>
      <c r="L116" s="329">
        <f t="shared" ref="L116" si="79">SUM(J116:K116)</f>
        <v>0</v>
      </c>
      <c r="M116" s="329">
        <f t="shared" si="72"/>
        <v>0</v>
      </c>
    </row>
    <row r="117" spans="1:13" s="256" customFormat="1" x14ac:dyDescent="0.25">
      <c r="A117" s="272"/>
      <c r="B117" s="482"/>
      <c r="C117" s="375"/>
      <c r="D117" s="271"/>
      <c r="E117" s="273"/>
      <c r="F117" s="270"/>
      <c r="G117" s="255"/>
      <c r="H117" s="329"/>
      <c r="I117" s="330"/>
      <c r="J117" s="577">
        <f t="shared" si="69"/>
        <v>0</v>
      </c>
      <c r="K117" s="577">
        <f t="shared" si="70"/>
        <v>0</v>
      </c>
      <c r="L117" s="329">
        <f>SUM(J117:K117)</f>
        <v>0</v>
      </c>
      <c r="M117" s="329">
        <f t="shared" si="72"/>
        <v>0</v>
      </c>
    </row>
    <row r="118" spans="1:13" s="256" customFormat="1" x14ac:dyDescent="0.25">
      <c r="A118" s="272"/>
      <c r="B118" s="482"/>
      <c r="C118" s="375"/>
      <c r="D118" s="271" t="s">
        <v>317</v>
      </c>
      <c r="E118" s="273" t="s">
        <v>388</v>
      </c>
      <c r="F118" s="270" t="s">
        <v>412</v>
      </c>
      <c r="G118" s="255"/>
      <c r="H118" s="329"/>
      <c r="I118" s="330"/>
      <c r="J118" s="577">
        <f t="shared" si="69"/>
        <v>0</v>
      </c>
      <c r="K118" s="577">
        <f t="shared" si="70"/>
        <v>0</v>
      </c>
      <c r="L118" s="329">
        <f t="shared" ref="L118" si="80">SUM(J118:K118)</f>
        <v>0</v>
      </c>
      <c r="M118" s="329">
        <f t="shared" si="72"/>
        <v>0</v>
      </c>
    </row>
    <row r="119" spans="1:13" s="256" customFormat="1" x14ac:dyDescent="0.25">
      <c r="A119" s="272"/>
      <c r="B119" s="482"/>
      <c r="C119" s="375"/>
      <c r="D119" s="271"/>
      <c r="E119" s="273"/>
      <c r="F119" s="270"/>
      <c r="G119" s="255"/>
      <c r="H119" s="329"/>
      <c r="I119" s="330"/>
      <c r="J119" s="577">
        <f t="shared" si="69"/>
        <v>0</v>
      </c>
      <c r="K119" s="577">
        <f t="shared" si="70"/>
        <v>0</v>
      </c>
      <c r="L119" s="329">
        <f>SUM(J119:K119)</f>
        <v>0</v>
      </c>
      <c r="M119" s="329">
        <f t="shared" si="72"/>
        <v>0</v>
      </c>
    </row>
    <row r="120" spans="1:13" s="256" customFormat="1" x14ac:dyDescent="0.25">
      <c r="A120" s="272"/>
      <c r="B120" s="482"/>
      <c r="C120" s="375"/>
      <c r="D120" s="271" t="s">
        <v>300</v>
      </c>
      <c r="E120" s="273" t="s">
        <v>389</v>
      </c>
      <c r="F120" s="270" t="s">
        <v>390</v>
      </c>
      <c r="G120" s="255"/>
      <c r="H120" s="329"/>
      <c r="I120" s="330"/>
      <c r="J120" s="577">
        <f t="shared" si="69"/>
        <v>0</v>
      </c>
      <c r="K120" s="577">
        <f t="shared" si="70"/>
        <v>0</v>
      </c>
      <c r="L120" s="329">
        <f t="shared" ref="L120:L122" si="81">SUM(J120:K120)</f>
        <v>0</v>
      </c>
      <c r="M120" s="329">
        <f t="shared" si="72"/>
        <v>0</v>
      </c>
    </row>
    <row r="121" spans="1:13" s="256" customFormat="1" x14ac:dyDescent="0.25">
      <c r="A121" s="272"/>
      <c r="B121" s="482"/>
      <c r="C121" s="375"/>
      <c r="D121" s="271"/>
      <c r="E121" s="273"/>
      <c r="F121" s="270"/>
      <c r="G121" s="255"/>
      <c r="H121" s="329"/>
      <c r="I121" s="330"/>
      <c r="J121" s="577">
        <f t="shared" si="69"/>
        <v>0</v>
      </c>
      <c r="K121" s="577">
        <f t="shared" si="70"/>
        <v>0</v>
      </c>
      <c r="L121" s="329">
        <f t="shared" si="81"/>
        <v>0</v>
      </c>
      <c r="M121" s="329">
        <f t="shared" si="72"/>
        <v>0</v>
      </c>
    </row>
    <row r="122" spans="1:13" s="256" customFormat="1" x14ac:dyDescent="0.25">
      <c r="A122" s="272"/>
      <c r="B122" s="482"/>
      <c r="C122" s="375"/>
      <c r="D122" s="271"/>
      <c r="E122" s="270"/>
      <c r="F122" s="273"/>
      <c r="G122" s="255"/>
      <c r="H122" s="329"/>
      <c r="I122" s="330"/>
      <c r="J122" s="577">
        <f t="shared" si="69"/>
        <v>0</v>
      </c>
      <c r="K122" s="577">
        <f t="shared" si="70"/>
        <v>0</v>
      </c>
      <c r="L122" s="329">
        <f t="shared" si="81"/>
        <v>0</v>
      </c>
      <c r="M122" s="329">
        <f t="shared" si="72"/>
        <v>0</v>
      </c>
    </row>
    <row r="123" spans="1:13" ht="18" x14ac:dyDescent="0.25">
      <c r="A123" s="484" t="s">
        <v>38</v>
      </c>
      <c r="B123" s="483"/>
      <c r="C123" s="486"/>
      <c r="D123" s="485"/>
      <c r="E123" s="490"/>
      <c r="F123" s="490"/>
      <c r="G123" s="487"/>
      <c r="H123" s="385">
        <f>SUM(H102:H122)</f>
        <v>0</v>
      </c>
      <c r="I123" s="385"/>
      <c r="J123" s="385">
        <f t="shared" ref="J123:M123" si="82">SUM(J102:J122)</f>
        <v>0</v>
      </c>
      <c r="K123" s="385">
        <f t="shared" si="82"/>
        <v>0</v>
      </c>
      <c r="L123" s="385">
        <f t="shared" si="82"/>
        <v>0</v>
      </c>
      <c r="M123" s="385">
        <f t="shared" si="82"/>
        <v>0</v>
      </c>
    </row>
    <row r="124" spans="1:13" ht="18" x14ac:dyDescent="0.25">
      <c r="A124" s="481" t="s">
        <v>101</v>
      </c>
      <c r="B124" s="481"/>
      <c r="C124" s="393"/>
      <c r="D124" s="392"/>
      <c r="E124" s="489"/>
      <c r="F124" s="489"/>
      <c r="G124" s="392"/>
      <c r="H124" s="394"/>
      <c r="I124" s="394"/>
      <c r="J124" s="576"/>
      <c r="K124" s="576"/>
      <c r="L124" s="395"/>
      <c r="M124" s="395"/>
    </row>
    <row r="125" spans="1:13" s="256" customFormat="1" x14ac:dyDescent="0.25">
      <c r="A125" s="272"/>
      <c r="B125" s="482"/>
      <c r="C125" s="375"/>
      <c r="D125" s="271" t="s">
        <v>394</v>
      </c>
      <c r="E125" s="273" t="s">
        <v>395</v>
      </c>
      <c r="F125" s="270" t="s">
        <v>396</v>
      </c>
      <c r="G125" s="255"/>
      <c r="H125" s="329"/>
      <c r="I125" s="330"/>
      <c r="J125" s="577">
        <f t="shared" ref="J125:J145" si="83">(H125-I125)/1.11</f>
        <v>0</v>
      </c>
      <c r="K125" s="577">
        <f t="shared" ref="K125:K145" si="84">J125*11%</f>
        <v>0</v>
      </c>
      <c r="L125" s="329">
        <f t="shared" ref="L125" si="85">SUM(J125:K125)</f>
        <v>0</v>
      </c>
      <c r="M125" s="329">
        <f t="shared" ref="M125:M145" si="86">H125-I125</f>
        <v>0</v>
      </c>
    </row>
    <row r="126" spans="1:13" s="256" customFormat="1" x14ac:dyDescent="0.25">
      <c r="A126" s="272"/>
      <c r="B126" s="482"/>
      <c r="C126" s="375"/>
      <c r="D126" s="271"/>
      <c r="E126" s="273"/>
      <c r="F126" s="270"/>
      <c r="G126" s="255"/>
      <c r="H126" s="329"/>
      <c r="I126" s="330"/>
      <c r="J126" s="577">
        <f t="shared" si="83"/>
        <v>0</v>
      </c>
      <c r="K126" s="577">
        <f t="shared" si="84"/>
        <v>0</v>
      </c>
      <c r="L126" s="329">
        <f>SUM(J126:K126)</f>
        <v>0</v>
      </c>
      <c r="M126" s="329">
        <f t="shared" si="86"/>
        <v>0</v>
      </c>
    </row>
    <row r="127" spans="1:13" s="256" customFormat="1" x14ac:dyDescent="0.25">
      <c r="A127" s="272"/>
      <c r="B127" s="482"/>
      <c r="C127" s="375"/>
      <c r="D127" s="271" t="s">
        <v>415</v>
      </c>
      <c r="E127" s="273" t="s">
        <v>413</v>
      </c>
      <c r="F127" s="270" t="s">
        <v>414</v>
      </c>
      <c r="G127" s="255"/>
      <c r="H127" s="329"/>
      <c r="I127" s="330"/>
      <c r="J127" s="577">
        <f t="shared" si="83"/>
        <v>0</v>
      </c>
      <c r="K127" s="577">
        <f t="shared" si="84"/>
        <v>0</v>
      </c>
      <c r="L127" s="329">
        <f t="shared" ref="L127" si="87">SUM(J127:K127)</f>
        <v>0</v>
      </c>
      <c r="M127" s="329">
        <f t="shared" si="86"/>
        <v>0</v>
      </c>
    </row>
    <row r="128" spans="1:13" s="256" customFormat="1" x14ac:dyDescent="0.25">
      <c r="A128" s="272"/>
      <c r="B128" s="482"/>
      <c r="C128" s="375"/>
      <c r="D128" s="271"/>
      <c r="E128" s="273"/>
      <c r="F128" s="270"/>
      <c r="G128" s="255"/>
      <c r="H128" s="329"/>
      <c r="I128" s="330"/>
      <c r="J128" s="577">
        <f t="shared" si="83"/>
        <v>0</v>
      </c>
      <c r="K128" s="577">
        <f t="shared" si="84"/>
        <v>0</v>
      </c>
      <c r="L128" s="329">
        <f>SUM(J128:K128)</f>
        <v>0</v>
      </c>
      <c r="M128" s="329">
        <f t="shared" si="86"/>
        <v>0</v>
      </c>
    </row>
    <row r="129" spans="1:13" s="256" customFormat="1" x14ac:dyDescent="0.25">
      <c r="A129" s="272"/>
      <c r="B129" s="482"/>
      <c r="C129" s="375"/>
      <c r="D129" s="271" t="s">
        <v>299</v>
      </c>
      <c r="E129" s="273" t="s">
        <v>383</v>
      </c>
      <c r="F129" s="270" t="s">
        <v>411</v>
      </c>
      <c r="G129" s="255"/>
      <c r="H129" s="329"/>
      <c r="I129" s="330"/>
      <c r="J129" s="577">
        <f t="shared" si="83"/>
        <v>0</v>
      </c>
      <c r="K129" s="577">
        <f t="shared" si="84"/>
        <v>0</v>
      </c>
      <c r="L129" s="329">
        <f t="shared" ref="L129" si="88">SUM(J129:K129)</f>
        <v>0</v>
      </c>
      <c r="M129" s="329">
        <f t="shared" si="86"/>
        <v>0</v>
      </c>
    </row>
    <row r="130" spans="1:13" s="256" customFormat="1" x14ac:dyDescent="0.25">
      <c r="A130" s="272"/>
      <c r="B130" s="482"/>
      <c r="C130" s="375"/>
      <c r="D130" s="271"/>
      <c r="E130" s="273"/>
      <c r="F130" s="270"/>
      <c r="G130" s="255"/>
      <c r="H130" s="329"/>
      <c r="I130" s="330"/>
      <c r="J130" s="577">
        <f t="shared" si="83"/>
        <v>0</v>
      </c>
      <c r="K130" s="577">
        <f t="shared" si="84"/>
        <v>0</v>
      </c>
      <c r="L130" s="329">
        <f>SUM(J130:K130)</f>
        <v>0</v>
      </c>
      <c r="M130" s="329">
        <f t="shared" si="86"/>
        <v>0</v>
      </c>
    </row>
    <row r="131" spans="1:13" s="256" customFormat="1" x14ac:dyDescent="0.25">
      <c r="A131" s="272"/>
      <c r="B131" s="482"/>
      <c r="C131" s="375"/>
      <c r="D131" s="574" t="s">
        <v>316</v>
      </c>
      <c r="E131" s="573" t="s">
        <v>384</v>
      </c>
      <c r="F131" s="572" t="s">
        <v>385</v>
      </c>
      <c r="G131" s="255"/>
      <c r="H131" s="329"/>
      <c r="I131" s="330"/>
      <c r="J131" s="577">
        <f t="shared" si="83"/>
        <v>0</v>
      </c>
      <c r="K131" s="577">
        <f t="shared" si="84"/>
        <v>0</v>
      </c>
      <c r="L131" s="329">
        <f t="shared" ref="L131" si="89">SUM(J131:K131)</f>
        <v>0</v>
      </c>
      <c r="M131" s="329">
        <f t="shared" si="86"/>
        <v>0</v>
      </c>
    </row>
    <row r="132" spans="1:13" s="256" customFormat="1" x14ac:dyDescent="0.25">
      <c r="A132" s="272"/>
      <c r="B132" s="482"/>
      <c r="C132" s="375"/>
      <c r="D132" s="271"/>
      <c r="E132" s="270"/>
      <c r="F132" s="270"/>
      <c r="G132" s="255"/>
      <c r="H132" s="329"/>
      <c r="I132" s="330"/>
      <c r="J132" s="577">
        <f t="shared" si="83"/>
        <v>0</v>
      </c>
      <c r="K132" s="577">
        <f t="shared" si="84"/>
        <v>0</v>
      </c>
      <c r="L132" s="329">
        <f>SUM(J132:K132)</f>
        <v>0</v>
      </c>
      <c r="M132" s="329">
        <f t="shared" si="86"/>
        <v>0</v>
      </c>
    </row>
    <row r="133" spans="1:13" s="256" customFormat="1" x14ac:dyDescent="0.25">
      <c r="A133" s="272"/>
      <c r="B133" s="482"/>
      <c r="C133" s="375"/>
      <c r="D133" s="271" t="s">
        <v>401</v>
      </c>
      <c r="E133" s="273" t="s">
        <v>402</v>
      </c>
      <c r="F133" s="270" t="s">
        <v>409</v>
      </c>
      <c r="G133" s="255"/>
      <c r="H133" s="329"/>
      <c r="I133" s="330"/>
      <c r="J133" s="577">
        <f t="shared" si="83"/>
        <v>0</v>
      </c>
      <c r="K133" s="577">
        <f t="shared" si="84"/>
        <v>0</v>
      </c>
      <c r="L133" s="329">
        <f t="shared" ref="L133" si="90">SUM(J133:K133)</f>
        <v>0</v>
      </c>
      <c r="M133" s="329">
        <f t="shared" si="86"/>
        <v>0</v>
      </c>
    </row>
    <row r="134" spans="1:13" s="256" customFormat="1" x14ac:dyDescent="0.25">
      <c r="A134" s="272"/>
      <c r="B134" s="482"/>
      <c r="C134" s="375"/>
      <c r="D134" s="271"/>
      <c r="E134" s="273"/>
      <c r="F134" s="270"/>
      <c r="G134" s="255"/>
      <c r="H134" s="329"/>
      <c r="I134" s="330"/>
      <c r="J134" s="577">
        <f t="shared" si="83"/>
        <v>0</v>
      </c>
      <c r="K134" s="577">
        <f t="shared" si="84"/>
        <v>0</v>
      </c>
      <c r="L134" s="329">
        <f>SUM(J134:K134)</f>
        <v>0</v>
      </c>
      <c r="M134" s="329">
        <f t="shared" si="86"/>
        <v>0</v>
      </c>
    </row>
    <row r="135" spans="1:13" s="256" customFormat="1" x14ac:dyDescent="0.25">
      <c r="A135" s="272"/>
      <c r="B135" s="482"/>
      <c r="C135" s="375"/>
      <c r="D135" s="271" t="s">
        <v>312</v>
      </c>
      <c r="E135" s="273" t="s">
        <v>386</v>
      </c>
      <c r="F135" s="270" t="s">
        <v>387</v>
      </c>
      <c r="G135" s="255"/>
      <c r="H135" s="329"/>
      <c r="I135" s="330"/>
      <c r="J135" s="577">
        <f t="shared" si="83"/>
        <v>0</v>
      </c>
      <c r="K135" s="577">
        <f t="shared" si="84"/>
        <v>0</v>
      </c>
      <c r="L135" s="329">
        <f t="shared" ref="L135" si="91">SUM(J135:K135)</f>
        <v>0</v>
      </c>
      <c r="M135" s="329">
        <f t="shared" si="86"/>
        <v>0</v>
      </c>
    </row>
    <row r="136" spans="1:13" s="256" customFormat="1" x14ac:dyDescent="0.25">
      <c r="A136" s="272"/>
      <c r="B136" s="482"/>
      <c r="C136" s="375"/>
      <c r="D136" s="271"/>
      <c r="E136" s="270"/>
      <c r="F136" s="270"/>
      <c r="G136" s="255"/>
      <c r="H136" s="329"/>
      <c r="I136" s="330"/>
      <c r="J136" s="577">
        <f t="shared" si="83"/>
        <v>0</v>
      </c>
      <c r="K136" s="577">
        <f t="shared" si="84"/>
        <v>0</v>
      </c>
      <c r="L136" s="329">
        <f>SUM(J136:K136)</f>
        <v>0</v>
      </c>
      <c r="M136" s="329">
        <f t="shared" si="86"/>
        <v>0</v>
      </c>
    </row>
    <row r="137" spans="1:13" s="256" customFormat="1" x14ac:dyDescent="0.25">
      <c r="A137" s="272"/>
      <c r="B137" s="482"/>
      <c r="C137" s="375"/>
      <c r="D137" s="271" t="s">
        <v>391</v>
      </c>
      <c r="E137" s="273" t="s">
        <v>392</v>
      </c>
      <c r="F137" s="270" t="s">
        <v>393</v>
      </c>
      <c r="G137" s="255"/>
      <c r="H137" s="329"/>
      <c r="I137" s="330"/>
      <c r="J137" s="577">
        <f t="shared" si="83"/>
        <v>0</v>
      </c>
      <c r="K137" s="577">
        <f t="shared" si="84"/>
        <v>0</v>
      </c>
      <c r="L137" s="329">
        <f t="shared" ref="L137" si="92">SUM(J137:K137)</f>
        <v>0</v>
      </c>
      <c r="M137" s="329">
        <f t="shared" si="86"/>
        <v>0</v>
      </c>
    </row>
    <row r="138" spans="1:13" s="256" customFormat="1" x14ac:dyDescent="0.25">
      <c r="A138" s="272"/>
      <c r="B138" s="482"/>
      <c r="C138" s="375"/>
      <c r="D138" s="271"/>
      <c r="E138" s="273"/>
      <c r="F138" s="270"/>
      <c r="G138" s="255"/>
      <c r="H138" s="329"/>
      <c r="I138" s="330"/>
      <c r="J138" s="577">
        <f t="shared" si="83"/>
        <v>0</v>
      </c>
      <c r="K138" s="577">
        <f t="shared" si="84"/>
        <v>0</v>
      </c>
      <c r="L138" s="329">
        <f>SUM(J138:K138)</f>
        <v>0</v>
      </c>
      <c r="M138" s="329">
        <f t="shared" si="86"/>
        <v>0</v>
      </c>
    </row>
    <row r="139" spans="1:13" s="256" customFormat="1" x14ac:dyDescent="0.25">
      <c r="A139" s="272"/>
      <c r="B139" s="482"/>
      <c r="C139" s="375"/>
      <c r="D139" s="270" t="s">
        <v>406</v>
      </c>
      <c r="E139" s="270" t="s">
        <v>407</v>
      </c>
      <c r="F139" s="273" t="s">
        <v>410</v>
      </c>
      <c r="G139" s="255"/>
      <c r="H139" s="329"/>
      <c r="I139" s="330"/>
      <c r="J139" s="577">
        <f t="shared" si="83"/>
        <v>0</v>
      </c>
      <c r="K139" s="577">
        <f t="shared" si="84"/>
        <v>0</v>
      </c>
      <c r="L139" s="329">
        <f t="shared" ref="L139" si="93">SUM(J139:K139)</f>
        <v>0</v>
      </c>
      <c r="M139" s="329">
        <f t="shared" si="86"/>
        <v>0</v>
      </c>
    </row>
    <row r="140" spans="1:13" s="256" customFormat="1" x14ac:dyDescent="0.25">
      <c r="A140" s="272"/>
      <c r="B140" s="482"/>
      <c r="C140" s="375"/>
      <c r="D140" s="271"/>
      <c r="E140" s="273"/>
      <c r="F140" s="270"/>
      <c r="G140" s="255"/>
      <c r="H140" s="329"/>
      <c r="I140" s="330"/>
      <c r="J140" s="577">
        <f t="shared" si="83"/>
        <v>0</v>
      </c>
      <c r="K140" s="577">
        <f t="shared" si="84"/>
        <v>0</v>
      </c>
      <c r="L140" s="329">
        <f>SUM(J140:K140)</f>
        <v>0</v>
      </c>
      <c r="M140" s="329">
        <f t="shared" si="86"/>
        <v>0</v>
      </c>
    </row>
    <row r="141" spans="1:13" s="256" customFormat="1" x14ac:dyDescent="0.25">
      <c r="A141" s="272"/>
      <c r="B141" s="482"/>
      <c r="C141" s="375"/>
      <c r="D141" s="271" t="s">
        <v>317</v>
      </c>
      <c r="E141" s="273" t="s">
        <v>388</v>
      </c>
      <c r="F141" s="270" t="s">
        <v>412</v>
      </c>
      <c r="G141" s="255"/>
      <c r="H141" s="329"/>
      <c r="I141" s="330"/>
      <c r="J141" s="577">
        <f t="shared" si="83"/>
        <v>0</v>
      </c>
      <c r="K141" s="577">
        <f t="shared" si="84"/>
        <v>0</v>
      </c>
      <c r="L141" s="329">
        <f t="shared" ref="L141" si="94">SUM(J141:K141)</f>
        <v>0</v>
      </c>
      <c r="M141" s="329">
        <f t="shared" si="86"/>
        <v>0</v>
      </c>
    </row>
    <row r="142" spans="1:13" s="256" customFormat="1" x14ac:dyDescent="0.25">
      <c r="A142" s="272"/>
      <c r="B142" s="482"/>
      <c r="C142" s="375"/>
      <c r="D142" s="271"/>
      <c r="E142" s="273"/>
      <c r="F142" s="270"/>
      <c r="G142" s="255"/>
      <c r="H142" s="329"/>
      <c r="I142" s="330"/>
      <c r="J142" s="577">
        <f t="shared" si="83"/>
        <v>0</v>
      </c>
      <c r="K142" s="577">
        <f t="shared" si="84"/>
        <v>0</v>
      </c>
      <c r="L142" s="329">
        <f>SUM(J142:K142)</f>
        <v>0</v>
      </c>
      <c r="M142" s="329">
        <f t="shared" si="86"/>
        <v>0</v>
      </c>
    </row>
    <row r="143" spans="1:13" s="256" customFormat="1" x14ac:dyDescent="0.25">
      <c r="A143" s="272"/>
      <c r="B143" s="482"/>
      <c r="C143" s="375"/>
      <c r="D143" s="271" t="s">
        <v>300</v>
      </c>
      <c r="E143" s="273" t="s">
        <v>389</v>
      </c>
      <c r="F143" s="270" t="s">
        <v>390</v>
      </c>
      <c r="G143" s="255"/>
      <c r="H143" s="329"/>
      <c r="I143" s="330"/>
      <c r="J143" s="577">
        <f t="shared" si="83"/>
        <v>0</v>
      </c>
      <c r="K143" s="577">
        <f t="shared" si="84"/>
        <v>0</v>
      </c>
      <c r="L143" s="329">
        <f t="shared" ref="L143:L145" si="95">SUM(J143:K143)</f>
        <v>0</v>
      </c>
      <c r="M143" s="329">
        <f t="shared" si="86"/>
        <v>0</v>
      </c>
    </row>
    <row r="144" spans="1:13" s="256" customFormat="1" x14ac:dyDescent="0.25">
      <c r="A144" s="272"/>
      <c r="B144" s="482"/>
      <c r="C144" s="375"/>
      <c r="D144" s="271"/>
      <c r="E144" s="273"/>
      <c r="F144" s="270"/>
      <c r="G144" s="255"/>
      <c r="H144" s="329"/>
      <c r="I144" s="330"/>
      <c r="J144" s="577">
        <f t="shared" si="83"/>
        <v>0</v>
      </c>
      <c r="K144" s="577">
        <f t="shared" si="84"/>
        <v>0</v>
      </c>
      <c r="L144" s="329">
        <f t="shared" si="95"/>
        <v>0</v>
      </c>
      <c r="M144" s="329">
        <f t="shared" si="86"/>
        <v>0</v>
      </c>
    </row>
    <row r="145" spans="1:13" s="256" customFormat="1" x14ac:dyDescent="0.25">
      <c r="A145" s="272"/>
      <c r="B145" s="482"/>
      <c r="C145" s="375"/>
      <c r="D145" s="271"/>
      <c r="E145" s="270"/>
      <c r="F145" s="273"/>
      <c r="G145" s="255"/>
      <c r="H145" s="329"/>
      <c r="I145" s="330"/>
      <c r="J145" s="577">
        <f t="shared" si="83"/>
        <v>0</v>
      </c>
      <c r="K145" s="577">
        <f t="shared" si="84"/>
        <v>0</v>
      </c>
      <c r="L145" s="329">
        <f t="shared" si="95"/>
        <v>0</v>
      </c>
      <c r="M145" s="329">
        <f t="shared" si="86"/>
        <v>0</v>
      </c>
    </row>
    <row r="146" spans="1:13" ht="18" x14ac:dyDescent="0.25">
      <c r="A146" s="484" t="s">
        <v>38</v>
      </c>
      <c r="B146" s="483"/>
      <c r="C146" s="486"/>
      <c r="D146" s="485"/>
      <c r="E146" s="490"/>
      <c r="F146" s="490"/>
      <c r="G146" s="487"/>
      <c r="H146" s="385">
        <f>SUM(H125:H145)</f>
        <v>0</v>
      </c>
      <c r="I146" s="384"/>
      <c r="J146" s="578">
        <f>SUM(J125:J145)</f>
        <v>0</v>
      </c>
      <c r="K146" s="578">
        <f>SUM(K125:K145)</f>
        <v>0</v>
      </c>
      <c r="L146" s="386">
        <f>SUM(L125:L145)</f>
        <v>0</v>
      </c>
      <c r="M146" s="386">
        <f>SUM(M125:M145)</f>
        <v>0</v>
      </c>
    </row>
    <row r="147" spans="1:13" ht="18" x14ac:dyDescent="0.25">
      <c r="A147" s="481" t="s">
        <v>102</v>
      </c>
      <c r="B147" s="481"/>
      <c r="C147" s="393"/>
      <c r="D147" s="392"/>
      <c r="E147" s="489"/>
      <c r="F147" s="489"/>
      <c r="G147" s="392"/>
      <c r="H147" s="394"/>
      <c r="I147" s="394"/>
      <c r="J147" s="576"/>
      <c r="K147" s="576"/>
      <c r="L147" s="395"/>
      <c r="M147" s="395"/>
    </row>
    <row r="148" spans="1:13" s="256" customFormat="1" x14ac:dyDescent="0.25">
      <c r="A148" s="272"/>
      <c r="B148" s="482"/>
      <c r="C148" s="375"/>
      <c r="D148" s="271" t="s">
        <v>394</v>
      </c>
      <c r="E148" s="273" t="s">
        <v>395</v>
      </c>
      <c r="F148" s="270" t="s">
        <v>396</v>
      </c>
      <c r="G148" s="255"/>
      <c r="H148" s="329"/>
      <c r="I148" s="330"/>
      <c r="J148" s="577">
        <f t="shared" ref="J148:J168" si="96">(H148-I148)/1.11</f>
        <v>0</v>
      </c>
      <c r="K148" s="577">
        <f t="shared" ref="K148:K168" si="97">J148*11%</f>
        <v>0</v>
      </c>
      <c r="L148" s="329">
        <f t="shared" ref="L148" si="98">SUM(J148:K148)</f>
        <v>0</v>
      </c>
      <c r="M148" s="329">
        <f t="shared" ref="M148:M168" si="99">H148-I148</f>
        <v>0</v>
      </c>
    </row>
    <row r="149" spans="1:13" s="256" customFormat="1" x14ac:dyDescent="0.25">
      <c r="A149" s="272"/>
      <c r="B149" s="482"/>
      <c r="C149" s="375"/>
      <c r="D149" s="271"/>
      <c r="E149" s="273"/>
      <c r="F149" s="270"/>
      <c r="G149" s="255"/>
      <c r="H149" s="329"/>
      <c r="I149" s="330"/>
      <c r="J149" s="577">
        <f t="shared" si="96"/>
        <v>0</v>
      </c>
      <c r="K149" s="577">
        <f t="shared" si="97"/>
        <v>0</v>
      </c>
      <c r="L149" s="329">
        <f>SUM(J149:K149)</f>
        <v>0</v>
      </c>
      <c r="M149" s="329">
        <f t="shared" si="99"/>
        <v>0</v>
      </c>
    </row>
    <row r="150" spans="1:13" s="256" customFormat="1" x14ac:dyDescent="0.25">
      <c r="A150" s="272"/>
      <c r="B150" s="482"/>
      <c r="C150" s="375"/>
      <c r="D150" s="271" t="s">
        <v>415</v>
      </c>
      <c r="E150" s="273" t="s">
        <v>413</v>
      </c>
      <c r="F150" s="270" t="s">
        <v>414</v>
      </c>
      <c r="G150" s="255"/>
      <c r="H150" s="329"/>
      <c r="I150" s="330"/>
      <c r="J150" s="577">
        <f t="shared" si="96"/>
        <v>0</v>
      </c>
      <c r="K150" s="577">
        <f t="shared" si="97"/>
        <v>0</v>
      </c>
      <c r="L150" s="329">
        <f t="shared" ref="L150" si="100">SUM(J150:K150)</f>
        <v>0</v>
      </c>
      <c r="M150" s="329">
        <f t="shared" si="99"/>
        <v>0</v>
      </c>
    </row>
    <row r="151" spans="1:13" s="256" customFormat="1" x14ac:dyDescent="0.25">
      <c r="A151" s="272"/>
      <c r="B151" s="482"/>
      <c r="C151" s="375"/>
      <c r="D151" s="271"/>
      <c r="E151" s="273"/>
      <c r="F151" s="270"/>
      <c r="G151" s="255"/>
      <c r="H151" s="329"/>
      <c r="I151" s="330"/>
      <c r="J151" s="577">
        <f t="shared" si="96"/>
        <v>0</v>
      </c>
      <c r="K151" s="577">
        <f t="shared" si="97"/>
        <v>0</v>
      </c>
      <c r="L151" s="329">
        <f>SUM(J151:K151)</f>
        <v>0</v>
      </c>
      <c r="M151" s="329">
        <f t="shared" si="99"/>
        <v>0</v>
      </c>
    </row>
    <row r="152" spans="1:13" s="256" customFormat="1" x14ac:dyDescent="0.25">
      <c r="A152" s="272"/>
      <c r="B152" s="482"/>
      <c r="C152" s="375"/>
      <c r="D152" s="271" t="s">
        <v>299</v>
      </c>
      <c r="E152" s="273" t="s">
        <v>383</v>
      </c>
      <c r="F152" s="270" t="s">
        <v>411</v>
      </c>
      <c r="G152" s="255"/>
      <c r="H152" s="329"/>
      <c r="I152" s="330"/>
      <c r="J152" s="577">
        <f t="shared" si="96"/>
        <v>0</v>
      </c>
      <c r="K152" s="577">
        <f t="shared" si="97"/>
        <v>0</v>
      </c>
      <c r="L152" s="329">
        <f t="shared" ref="L152" si="101">SUM(J152:K152)</f>
        <v>0</v>
      </c>
      <c r="M152" s="329">
        <f t="shared" si="99"/>
        <v>0</v>
      </c>
    </row>
    <row r="153" spans="1:13" s="256" customFormat="1" x14ac:dyDescent="0.25">
      <c r="A153" s="272"/>
      <c r="B153" s="482"/>
      <c r="C153" s="375"/>
      <c r="D153" s="271"/>
      <c r="E153" s="273"/>
      <c r="F153" s="270"/>
      <c r="G153" s="255"/>
      <c r="H153" s="329"/>
      <c r="I153" s="330"/>
      <c r="J153" s="577">
        <f t="shared" si="96"/>
        <v>0</v>
      </c>
      <c r="K153" s="577">
        <f t="shared" si="97"/>
        <v>0</v>
      </c>
      <c r="L153" s="329">
        <f>SUM(J153:K153)</f>
        <v>0</v>
      </c>
      <c r="M153" s="329">
        <f t="shared" si="99"/>
        <v>0</v>
      </c>
    </row>
    <row r="154" spans="1:13" s="256" customFormat="1" x14ac:dyDescent="0.25">
      <c r="A154" s="272"/>
      <c r="B154" s="482"/>
      <c r="C154" s="375"/>
      <c r="D154" s="574" t="s">
        <v>316</v>
      </c>
      <c r="E154" s="573" t="s">
        <v>384</v>
      </c>
      <c r="F154" s="572" t="s">
        <v>385</v>
      </c>
      <c r="G154" s="255"/>
      <c r="H154" s="329"/>
      <c r="I154" s="330"/>
      <c r="J154" s="577">
        <f t="shared" si="96"/>
        <v>0</v>
      </c>
      <c r="K154" s="577">
        <f t="shared" si="97"/>
        <v>0</v>
      </c>
      <c r="L154" s="329">
        <f t="shared" ref="L154" si="102">SUM(J154:K154)</f>
        <v>0</v>
      </c>
      <c r="M154" s="329">
        <f t="shared" si="99"/>
        <v>0</v>
      </c>
    </row>
    <row r="155" spans="1:13" s="256" customFormat="1" x14ac:dyDescent="0.25">
      <c r="A155" s="272"/>
      <c r="B155" s="482"/>
      <c r="C155" s="375"/>
      <c r="D155" s="271"/>
      <c r="E155" s="270"/>
      <c r="F155" s="270"/>
      <c r="G155" s="255"/>
      <c r="H155" s="329"/>
      <c r="I155" s="330"/>
      <c r="J155" s="577">
        <f t="shared" si="96"/>
        <v>0</v>
      </c>
      <c r="K155" s="577">
        <f t="shared" si="97"/>
        <v>0</v>
      </c>
      <c r="L155" s="329">
        <f>SUM(J155:K155)</f>
        <v>0</v>
      </c>
      <c r="M155" s="329">
        <f t="shared" si="99"/>
        <v>0</v>
      </c>
    </row>
    <row r="156" spans="1:13" s="256" customFormat="1" x14ac:dyDescent="0.25">
      <c r="A156" s="272"/>
      <c r="B156" s="482"/>
      <c r="C156" s="375"/>
      <c r="D156" s="271" t="s">
        <v>401</v>
      </c>
      <c r="E156" s="273" t="s">
        <v>402</v>
      </c>
      <c r="F156" s="270" t="s">
        <v>409</v>
      </c>
      <c r="G156" s="255"/>
      <c r="H156" s="329"/>
      <c r="I156" s="330"/>
      <c r="J156" s="577">
        <f t="shared" si="96"/>
        <v>0</v>
      </c>
      <c r="K156" s="577">
        <f t="shared" si="97"/>
        <v>0</v>
      </c>
      <c r="L156" s="329">
        <f t="shared" ref="L156" si="103">SUM(J156:K156)</f>
        <v>0</v>
      </c>
      <c r="M156" s="329">
        <f t="shared" si="99"/>
        <v>0</v>
      </c>
    </row>
    <row r="157" spans="1:13" s="256" customFormat="1" x14ac:dyDescent="0.25">
      <c r="A157" s="272"/>
      <c r="B157" s="482"/>
      <c r="C157" s="375"/>
      <c r="D157" s="271"/>
      <c r="E157" s="273"/>
      <c r="F157" s="270"/>
      <c r="G157" s="255"/>
      <c r="H157" s="329"/>
      <c r="I157" s="330"/>
      <c r="J157" s="577">
        <f t="shared" si="96"/>
        <v>0</v>
      </c>
      <c r="K157" s="577">
        <f t="shared" si="97"/>
        <v>0</v>
      </c>
      <c r="L157" s="329">
        <f>SUM(J157:K157)</f>
        <v>0</v>
      </c>
      <c r="M157" s="329">
        <f t="shared" si="99"/>
        <v>0</v>
      </c>
    </row>
    <row r="158" spans="1:13" s="256" customFormat="1" x14ac:dyDescent="0.25">
      <c r="A158" s="272"/>
      <c r="B158" s="482"/>
      <c r="C158" s="375"/>
      <c r="D158" s="271" t="s">
        <v>312</v>
      </c>
      <c r="E158" s="273" t="s">
        <v>386</v>
      </c>
      <c r="F158" s="270" t="s">
        <v>387</v>
      </c>
      <c r="G158" s="255"/>
      <c r="H158" s="329"/>
      <c r="I158" s="330"/>
      <c r="J158" s="577">
        <f t="shared" si="96"/>
        <v>0</v>
      </c>
      <c r="K158" s="577">
        <f t="shared" si="97"/>
        <v>0</v>
      </c>
      <c r="L158" s="329">
        <f t="shared" ref="L158" si="104">SUM(J158:K158)</f>
        <v>0</v>
      </c>
      <c r="M158" s="329">
        <f t="shared" si="99"/>
        <v>0</v>
      </c>
    </row>
    <row r="159" spans="1:13" s="256" customFormat="1" x14ac:dyDescent="0.25">
      <c r="A159" s="272"/>
      <c r="B159" s="482"/>
      <c r="C159" s="375"/>
      <c r="D159" s="271"/>
      <c r="E159" s="270"/>
      <c r="F159" s="270"/>
      <c r="G159" s="255"/>
      <c r="H159" s="329"/>
      <c r="I159" s="330"/>
      <c r="J159" s="577">
        <f t="shared" si="96"/>
        <v>0</v>
      </c>
      <c r="K159" s="577">
        <f t="shared" si="97"/>
        <v>0</v>
      </c>
      <c r="L159" s="329">
        <f>SUM(J159:K159)</f>
        <v>0</v>
      </c>
      <c r="M159" s="329">
        <f t="shared" si="99"/>
        <v>0</v>
      </c>
    </row>
    <row r="160" spans="1:13" s="256" customFormat="1" x14ac:dyDescent="0.25">
      <c r="A160" s="272"/>
      <c r="B160" s="482"/>
      <c r="C160" s="375"/>
      <c r="D160" s="271" t="s">
        <v>391</v>
      </c>
      <c r="E160" s="273" t="s">
        <v>392</v>
      </c>
      <c r="F160" s="270" t="s">
        <v>393</v>
      </c>
      <c r="G160" s="255"/>
      <c r="H160" s="329"/>
      <c r="I160" s="330"/>
      <c r="J160" s="577">
        <f t="shared" si="96"/>
        <v>0</v>
      </c>
      <c r="K160" s="577">
        <f t="shared" si="97"/>
        <v>0</v>
      </c>
      <c r="L160" s="329">
        <f t="shared" ref="L160" si="105">SUM(J160:K160)</f>
        <v>0</v>
      </c>
      <c r="M160" s="329">
        <f t="shared" si="99"/>
        <v>0</v>
      </c>
    </row>
    <row r="161" spans="1:13" s="256" customFormat="1" x14ac:dyDescent="0.25">
      <c r="A161" s="272"/>
      <c r="B161" s="482"/>
      <c r="C161" s="375"/>
      <c r="D161" s="271"/>
      <c r="E161" s="273"/>
      <c r="F161" s="270"/>
      <c r="G161" s="255"/>
      <c r="H161" s="329"/>
      <c r="I161" s="330"/>
      <c r="J161" s="577">
        <f t="shared" si="96"/>
        <v>0</v>
      </c>
      <c r="K161" s="577">
        <f t="shared" si="97"/>
        <v>0</v>
      </c>
      <c r="L161" s="329">
        <f>SUM(J161:K161)</f>
        <v>0</v>
      </c>
      <c r="M161" s="329">
        <f t="shared" si="99"/>
        <v>0</v>
      </c>
    </row>
    <row r="162" spans="1:13" s="256" customFormat="1" x14ac:dyDescent="0.25">
      <c r="A162" s="272"/>
      <c r="B162" s="482"/>
      <c r="C162" s="375"/>
      <c r="D162" s="270" t="s">
        <v>406</v>
      </c>
      <c r="E162" s="270" t="s">
        <v>407</v>
      </c>
      <c r="F162" s="273" t="s">
        <v>410</v>
      </c>
      <c r="G162" s="255"/>
      <c r="H162" s="329"/>
      <c r="I162" s="330"/>
      <c r="J162" s="577">
        <f t="shared" si="96"/>
        <v>0</v>
      </c>
      <c r="K162" s="577">
        <f t="shared" si="97"/>
        <v>0</v>
      </c>
      <c r="L162" s="329">
        <f t="shared" ref="L162" si="106">SUM(J162:K162)</f>
        <v>0</v>
      </c>
      <c r="M162" s="329">
        <f t="shared" si="99"/>
        <v>0</v>
      </c>
    </row>
    <row r="163" spans="1:13" s="256" customFormat="1" x14ac:dyDescent="0.25">
      <c r="A163" s="272"/>
      <c r="B163" s="482"/>
      <c r="C163" s="375"/>
      <c r="D163" s="271"/>
      <c r="E163" s="273"/>
      <c r="F163" s="270"/>
      <c r="G163" s="255"/>
      <c r="H163" s="329"/>
      <c r="I163" s="330"/>
      <c r="J163" s="577">
        <f t="shared" si="96"/>
        <v>0</v>
      </c>
      <c r="K163" s="577">
        <f t="shared" si="97"/>
        <v>0</v>
      </c>
      <c r="L163" s="329">
        <f>SUM(J163:K163)</f>
        <v>0</v>
      </c>
      <c r="M163" s="329">
        <f t="shared" si="99"/>
        <v>0</v>
      </c>
    </row>
    <row r="164" spans="1:13" s="256" customFormat="1" x14ac:dyDescent="0.25">
      <c r="A164" s="272"/>
      <c r="B164" s="482"/>
      <c r="C164" s="375"/>
      <c r="D164" s="271" t="s">
        <v>317</v>
      </c>
      <c r="E164" s="273" t="s">
        <v>388</v>
      </c>
      <c r="F164" s="270" t="s">
        <v>412</v>
      </c>
      <c r="G164" s="255"/>
      <c r="H164" s="329"/>
      <c r="I164" s="330"/>
      <c r="J164" s="577">
        <f t="shared" si="96"/>
        <v>0</v>
      </c>
      <c r="K164" s="577">
        <f t="shared" si="97"/>
        <v>0</v>
      </c>
      <c r="L164" s="329">
        <f t="shared" ref="L164" si="107">SUM(J164:K164)</f>
        <v>0</v>
      </c>
      <c r="M164" s="329">
        <f t="shared" si="99"/>
        <v>0</v>
      </c>
    </row>
    <row r="165" spans="1:13" s="256" customFormat="1" x14ac:dyDescent="0.25">
      <c r="A165" s="272"/>
      <c r="B165" s="482"/>
      <c r="C165" s="375"/>
      <c r="D165" s="271"/>
      <c r="E165" s="273"/>
      <c r="F165" s="270"/>
      <c r="G165" s="255"/>
      <c r="H165" s="329"/>
      <c r="I165" s="330"/>
      <c r="J165" s="577">
        <f t="shared" si="96"/>
        <v>0</v>
      </c>
      <c r="K165" s="577">
        <f t="shared" si="97"/>
        <v>0</v>
      </c>
      <c r="L165" s="329">
        <f>SUM(J165:K165)</f>
        <v>0</v>
      </c>
      <c r="M165" s="329">
        <f t="shared" si="99"/>
        <v>0</v>
      </c>
    </row>
    <row r="166" spans="1:13" s="256" customFormat="1" x14ac:dyDescent="0.25">
      <c r="A166" s="272"/>
      <c r="B166" s="482"/>
      <c r="C166" s="375"/>
      <c r="D166" s="271" t="s">
        <v>300</v>
      </c>
      <c r="E166" s="273" t="s">
        <v>389</v>
      </c>
      <c r="F166" s="270" t="s">
        <v>390</v>
      </c>
      <c r="G166" s="255"/>
      <c r="H166" s="329"/>
      <c r="I166" s="330"/>
      <c r="J166" s="577">
        <f t="shared" si="96"/>
        <v>0</v>
      </c>
      <c r="K166" s="577">
        <f t="shared" si="97"/>
        <v>0</v>
      </c>
      <c r="L166" s="329">
        <f t="shared" ref="L166:L168" si="108">SUM(J166:K166)</f>
        <v>0</v>
      </c>
      <c r="M166" s="329">
        <f t="shared" si="99"/>
        <v>0</v>
      </c>
    </row>
    <row r="167" spans="1:13" s="256" customFormat="1" x14ac:dyDescent="0.25">
      <c r="A167" s="272"/>
      <c r="B167" s="482"/>
      <c r="C167" s="375"/>
      <c r="D167" s="271"/>
      <c r="E167" s="273"/>
      <c r="F167" s="270"/>
      <c r="G167" s="255"/>
      <c r="H167" s="329"/>
      <c r="I167" s="330"/>
      <c r="J167" s="577">
        <f t="shared" si="96"/>
        <v>0</v>
      </c>
      <c r="K167" s="577">
        <f t="shared" si="97"/>
        <v>0</v>
      </c>
      <c r="L167" s="329">
        <f t="shared" si="108"/>
        <v>0</v>
      </c>
      <c r="M167" s="329">
        <f t="shared" si="99"/>
        <v>0</v>
      </c>
    </row>
    <row r="168" spans="1:13" s="256" customFormat="1" x14ac:dyDescent="0.25">
      <c r="A168" s="272"/>
      <c r="B168" s="482"/>
      <c r="C168" s="375"/>
      <c r="D168" s="271"/>
      <c r="E168" s="270"/>
      <c r="F168" s="273"/>
      <c r="G168" s="255"/>
      <c r="H168" s="329"/>
      <c r="I168" s="330"/>
      <c r="J168" s="577">
        <f t="shared" si="96"/>
        <v>0</v>
      </c>
      <c r="K168" s="577">
        <f t="shared" si="97"/>
        <v>0</v>
      </c>
      <c r="L168" s="329">
        <f t="shared" si="108"/>
        <v>0</v>
      </c>
      <c r="M168" s="329">
        <f t="shared" si="99"/>
        <v>0</v>
      </c>
    </row>
    <row r="169" spans="1:13" ht="18" x14ac:dyDescent="0.25">
      <c r="A169" s="484" t="s">
        <v>38</v>
      </c>
      <c r="B169" s="483"/>
      <c r="C169" s="486"/>
      <c r="D169" s="485"/>
      <c r="E169" s="490"/>
      <c r="F169" s="490"/>
      <c r="G169" s="487"/>
      <c r="H169" s="385">
        <f>SUM(H148:H168)</f>
        <v>0</v>
      </c>
      <c r="I169" s="384"/>
      <c r="J169" s="578">
        <f>SUM(J148:J168)</f>
        <v>0</v>
      </c>
      <c r="K169" s="578">
        <f>SUM(K148:K168)</f>
        <v>0</v>
      </c>
      <c r="L169" s="386">
        <f>SUM(L148:L168)</f>
        <v>0</v>
      </c>
      <c r="M169" s="386">
        <f>SUM(M148:M168)</f>
        <v>0</v>
      </c>
    </row>
    <row r="170" spans="1:13" ht="18" x14ac:dyDescent="0.25">
      <c r="A170" s="481" t="s">
        <v>103</v>
      </c>
      <c r="B170" s="481"/>
      <c r="C170" s="393"/>
      <c r="D170" s="392"/>
      <c r="E170" s="489"/>
      <c r="F170" s="489"/>
      <c r="G170" s="392"/>
      <c r="H170" s="394"/>
      <c r="I170" s="394"/>
      <c r="J170" s="576"/>
      <c r="K170" s="576"/>
      <c r="L170" s="395"/>
      <c r="M170" s="395"/>
    </row>
    <row r="171" spans="1:13" s="256" customFormat="1" x14ac:dyDescent="0.25">
      <c r="A171" s="272"/>
      <c r="B171" s="482"/>
      <c r="C171" s="375"/>
      <c r="D171" s="271" t="s">
        <v>394</v>
      </c>
      <c r="E171" s="273" t="s">
        <v>395</v>
      </c>
      <c r="F171" s="270" t="s">
        <v>396</v>
      </c>
      <c r="G171" s="255"/>
      <c r="H171" s="329"/>
      <c r="I171" s="330"/>
      <c r="J171" s="577">
        <f t="shared" ref="J171:J191" si="109">(H171-I171)/1.11</f>
        <v>0</v>
      </c>
      <c r="K171" s="577">
        <f t="shared" ref="K171:K191" si="110">J171*11%</f>
        <v>0</v>
      </c>
      <c r="L171" s="329">
        <f t="shared" ref="L171" si="111">SUM(J171:K171)</f>
        <v>0</v>
      </c>
      <c r="M171" s="329">
        <f t="shared" ref="M171:M191" si="112">H171-I171</f>
        <v>0</v>
      </c>
    </row>
    <row r="172" spans="1:13" s="256" customFormat="1" x14ac:dyDescent="0.25">
      <c r="A172" s="272"/>
      <c r="B172" s="482"/>
      <c r="C172" s="375"/>
      <c r="D172" s="271"/>
      <c r="E172" s="273"/>
      <c r="F172" s="270"/>
      <c r="G172" s="255"/>
      <c r="H172" s="329"/>
      <c r="I172" s="330"/>
      <c r="J172" s="577">
        <f t="shared" si="109"/>
        <v>0</v>
      </c>
      <c r="K172" s="577">
        <f t="shared" si="110"/>
        <v>0</v>
      </c>
      <c r="L172" s="329">
        <f>SUM(J172:K172)</f>
        <v>0</v>
      </c>
      <c r="M172" s="329">
        <f t="shared" si="112"/>
        <v>0</v>
      </c>
    </row>
    <row r="173" spans="1:13" s="256" customFormat="1" x14ac:dyDescent="0.25">
      <c r="A173" s="272"/>
      <c r="B173" s="482"/>
      <c r="C173" s="375"/>
      <c r="D173" s="271" t="s">
        <v>415</v>
      </c>
      <c r="E173" s="273" t="s">
        <v>413</v>
      </c>
      <c r="F173" s="270" t="s">
        <v>414</v>
      </c>
      <c r="G173" s="255"/>
      <c r="H173" s="329"/>
      <c r="I173" s="330"/>
      <c r="J173" s="577">
        <f t="shared" si="109"/>
        <v>0</v>
      </c>
      <c r="K173" s="577">
        <f t="shared" si="110"/>
        <v>0</v>
      </c>
      <c r="L173" s="329">
        <f t="shared" ref="L173" si="113">SUM(J173:K173)</f>
        <v>0</v>
      </c>
      <c r="M173" s="329">
        <f t="shared" si="112"/>
        <v>0</v>
      </c>
    </row>
    <row r="174" spans="1:13" s="256" customFormat="1" x14ac:dyDescent="0.25">
      <c r="A174" s="272"/>
      <c r="B174" s="482"/>
      <c r="C174" s="375"/>
      <c r="D174" s="271"/>
      <c r="E174" s="273"/>
      <c r="F174" s="270"/>
      <c r="G174" s="255"/>
      <c r="H174" s="329"/>
      <c r="I174" s="330"/>
      <c r="J174" s="577">
        <f t="shared" si="109"/>
        <v>0</v>
      </c>
      <c r="K174" s="577">
        <f t="shared" si="110"/>
        <v>0</v>
      </c>
      <c r="L174" s="329">
        <f>SUM(J174:K174)</f>
        <v>0</v>
      </c>
      <c r="M174" s="329">
        <f t="shared" si="112"/>
        <v>0</v>
      </c>
    </row>
    <row r="175" spans="1:13" s="256" customFormat="1" x14ac:dyDescent="0.25">
      <c r="A175" s="272"/>
      <c r="B175" s="482"/>
      <c r="C175" s="375"/>
      <c r="D175" s="271" t="s">
        <v>299</v>
      </c>
      <c r="E175" s="273" t="s">
        <v>383</v>
      </c>
      <c r="F175" s="270" t="s">
        <v>411</v>
      </c>
      <c r="G175" s="255"/>
      <c r="H175" s="329"/>
      <c r="I175" s="330"/>
      <c r="J175" s="577">
        <f t="shared" si="109"/>
        <v>0</v>
      </c>
      <c r="K175" s="577">
        <f t="shared" si="110"/>
        <v>0</v>
      </c>
      <c r="L175" s="329">
        <f t="shared" ref="L175" si="114">SUM(J175:K175)</f>
        <v>0</v>
      </c>
      <c r="M175" s="329">
        <f t="shared" si="112"/>
        <v>0</v>
      </c>
    </row>
    <row r="176" spans="1:13" s="256" customFormat="1" x14ac:dyDescent="0.25">
      <c r="A176" s="272"/>
      <c r="B176" s="482"/>
      <c r="C176" s="375"/>
      <c r="D176" s="271"/>
      <c r="E176" s="273"/>
      <c r="F176" s="270"/>
      <c r="G176" s="255"/>
      <c r="H176" s="329"/>
      <c r="I176" s="330"/>
      <c r="J176" s="577">
        <f t="shared" si="109"/>
        <v>0</v>
      </c>
      <c r="K176" s="577">
        <f t="shared" si="110"/>
        <v>0</v>
      </c>
      <c r="L176" s="329">
        <f>SUM(J176:K176)</f>
        <v>0</v>
      </c>
      <c r="M176" s="329">
        <f t="shared" si="112"/>
        <v>0</v>
      </c>
    </row>
    <row r="177" spans="1:13" s="256" customFormat="1" x14ac:dyDescent="0.25">
      <c r="A177" s="272"/>
      <c r="B177" s="482"/>
      <c r="C177" s="375"/>
      <c r="D177" s="574" t="s">
        <v>316</v>
      </c>
      <c r="E177" s="573" t="s">
        <v>384</v>
      </c>
      <c r="F177" s="572" t="s">
        <v>385</v>
      </c>
      <c r="G177" s="255"/>
      <c r="H177" s="329"/>
      <c r="I177" s="330"/>
      <c r="J177" s="577">
        <f t="shared" si="109"/>
        <v>0</v>
      </c>
      <c r="K177" s="577">
        <f t="shared" si="110"/>
        <v>0</v>
      </c>
      <c r="L177" s="329">
        <f t="shared" ref="L177" si="115">SUM(J177:K177)</f>
        <v>0</v>
      </c>
      <c r="M177" s="329">
        <f t="shared" si="112"/>
        <v>0</v>
      </c>
    </row>
    <row r="178" spans="1:13" s="256" customFormat="1" x14ac:dyDescent="0.25">
      <c r="A178" s="272"/>
      <c r="B178" s="482"/>
      <c r="C178" s="375"/>
      <c r="D178" s="271"/>
      <c r="E178" s="270"/>
      <c r="F178" s="270"/>
      <c r="G178" s="255"/>
      <c r="H178" s="329"/>
      <c r="I178" s="330"/>
      <c r="J178" s="577">
        <f t="shared" si="109"/>
        <v>0</v>
      </c>
      <c r="K178" s="577">
        <f t="shared" si="110"/>
        <v>0</v>
      </c>
      <c r="L178" s="329">
        <f>SUM(J178:K178)</f>
        <v>0</v>
      </c>
      <c r="M178" s="329">
        <f t="shared" si="112"/>
        <v>0</v>
      </c>
    </row>
    <row r="179" spans="1:13" s="256" customFormat="1" x14ac:dyDescent="0.25">
      <c r="A179" s="272"/>
      <c r="B179" s="482"/>
      <c r="C179" s="375"/>
      <c r="D179" s="271" t="s">
        <v>401</v>
      </c>
      <c r="E179" s="273" t="s">
        <v>402</v>
      </c>
      <c r="F179" s="270" t="s">
        <v>409</v>
      </c>
      <c r="G179" s="255"/>
      <c r="H179" s="329"/>
      <c r="I179" s="330"/>
      <c r="J179" s="577">
        <f t="shared" si="109"/>
        <v>0</v>
      </c>
      <c r="K179" s="577">
        <f t="shared" si="110"/>
        <v>0</v>
      </c>
      <c r="L179" s="329">
        <f t="shared" ref="L179" si="116">SUM(J179:K179)</f>
        <v>0</v>
      </c>
      <c r="M179" s="329">
        <f t="shared" si="112"/>
        <v>0</v>
      </c>
    </row>
    <row r="180" spans="1:13" s="256" customFormat="1" x14ac:dyDescent="0.25">
      <c r="A180" s="272"/>
      <c r="B180" s="482"/>
      <c r="C180" s="375"/>
      <c r="D180" s="271"/>
      <c r="E180" s="273"/>
      <c r="F180" s="270"/>
      <c r="G180" s="255"/>
      <c r="H180" s="329"/>
      <c r="I180" s="330"/>
      <c r="J180" s="577">
        <f t="shared" si="109"/>
        <v>0</v>
      </c>
      <c r="K180" s="577">
        <f t="shared" si="110"/>
        <v>0</v>
      </c>
      <c r="L180" s="329">
        <f>SUM(J180:K180)</f>
        <v>0</v>
      </c>
      <c r="M180" s="329">
        <f t="shared" si="112"/>
        <v>0</v>
      </c>
    </row>
    <row r="181" spans="1:13" s="256" customFormat="1" x14ac:dyDescent="0.25">
      <c r="A181" s="272"/>
      <c r="B181" s="482"/>
      <c r="C181" s="375"/>
      <c r="D181" s="271" t="s">
        <v>312</v>
      </c>
      <c r="E181" s="273" t="s">
        <v>386</v>
      </c>
      <c r="F181" s="270" t="s">
        <v>387</v>
      </c>
      <c r="G181" s="255"/>
      <c r="H181" s="329"/>
      <c r="I181" s="330"/>
      <c r="J181" s="577">
        <f t="shared" si="109"/>
        <v>0</v>
      </c>
      <c r="K181" s="577">
        <f t="shared" si="110"/>
        <v>0</v>
      </c>
      <c r="L181" s="329">
        <f t="shared" ref="L181" si="117">SUM(J181:K181)</f>
        <v>0</v>
      </c>
      <c r="M181" s="329">
        <f t="shared" si="112"/>
        <v>0</v>
      </c>
    </row>
    <row r="182" spans="1:13" s="256" customFormat="1" x14ac:dyDescent="0.25">
      <c r="A182" s="272"/>
      <c r="B182" s="482"/>
      <c r="C182" s="375"/>
      <c r="D182" s="271"/>
      <c r="E182" s="270"/>
      <c r="F182" s="270"/>
      <c r="G182" s="255"/>
      <c r="H182" s="329"/>
      <c r="I182" s="330"/>
      <c r="J182" s="577">
        <f t="shared" si="109"/>
        <v>0</v>
      </c>
      <c r="K182" s="577">
        <f t="shared" si="110"/>
        <v>0</v>
      </c>
      <c r="L182" s="329">
        <f>SUM(J182:K182)</f>
        <v>0</v>
      </c>
      <c r="M182" s="329">
        <f t="shared" si="112"/>
        <v>0</v>
      </c>
    </row>
    <row r="183" spans="1:13" s="256" customFormat="1" x14ac:dyDescent="0.25">
      <c r="A183" s="272"/>
      <c r="B183" s="482"/>
      <c r="C183" s="375"/>
      <c r="D183" s="271" t="s">
        <v>391</v>
      </c>
      <c r="E183" s="273" t="s">
        <v>392</v>
      </c>
      <c r="F183" s="270" t="s">
        <v>393</v>
      </c>
      <c r="G183" s="255"/>
      <c r="H183" s="329"/>
      <c r="I183" s="330"/>
      <c r="J183" s="577">
        <f t="shared" si="109"/>
        <v>0</v>
      </c>
      <c r="K183" s="577">
        <f t="shared" si="110"/>
        <v>0</v>
      </c>
      <c r="L183" s="329">
        <f t="shared" ref="L183" si="118">SUM(J183:K183)</f>
        <v>0</v>
      </c>
      <c r="M183" s="329">
        <f t="shared" si="112"/>
        <v>0</v>
      </c>
    </row>
    <row r="184" spans="1:13" s="256" customFormat="1" x14ac:dyDescent="0.25">
      <c r="A184" s="272"/>
      <c r="B184" s="482"/>
      <c r="C184" s="375"/>
      <c r="D184" s="271"/>
      <c r="E184" s="273"/>
      <c r="F184" s="270"/>
      <c r="G184" s="255"/>
      <c r="H184" s="329"/>
      <c r="I184" s="330"/>
      <c r="J184" s="577">
        <f t="shared" si="109"/>
        <v>0</v>
      </c>
      <c r="K184" s="577">
        <f t="shared" si="110"/>
        <v>0</v>
      </c>
      <c r="L184" s="329">
        <f>SUM(J184:K184)</f>
        <v>0</v>
      </c>
      <c r="M184" s="329">
        <f t="shared" si="112"/>
        <v>0</v>
      </c>
    </row>
    <row r="185" spans="1:13" s="256" customFormat="1" x14ac:dyDescent="0.25">
      <c r="A185" s="272"/>
      <c r="B185" s="482"/>
      <c r="C185" s="375"/>
      <c r="D185" s="270" t="s">
        <v>406</v>
      </c>
      <c r="E185" s="270" t="s">
        <v>407</v>
      </c>
      <c r="F185" s="273" t="s">
        <v>410</v>
      </c>
      <c r="G185" s="255"/>
      <c r="H185" s="329"/>
      <c r="I185" s="330"/>
      <c r="J185" s="577">
        <f t="shared" si="109"/>
        <v>0</v>
      </c>
      <c r="K185" s="577">
        <f t="shared" si="110"/>
        <v>0</v>
      </c>
      <c r="L185" s="329">
        <f t="shared" ref="L185" si="119">SUM(J185:K185)</f>
        <v>0</v>
      </c>
      <c r="M185" s="329">
        <f t="shared" si="112"/>
        <v>0</v>
      </c>
    </row>
    <row r="186" spans="1:13" s="256" customFormat="1" x14ac:dyDescent="0.25">
      <c r="A186" s="272"/>
      <c r="B186" s="482"/>
      <c r="C186" s="375"/>
      <c r="D186" s="271"/>
      <c r="E186" s="273"/>
      <c r="F186" s="270"/>
      <c r="G186" s="255"/>
      <c r="H186" s="329"/>
      <c r="I186" s="330"/>
      <c r="J186" s="577">
        <f t="shared" si="109"/>
        <v>0</v>
      </c>
      <c r="K186" s="577">
        <f t="shared" si="110"/>
        <v>0</v>
      </c>
      <c r="L186" s="329">
        <f>SUM(J186:K186)</f>
        <v>0</v>
      </c>
      <c r="M186" s="329">
        <f t="shared" si="112"/>
        <v>0</v>
      </c>
    </row>
    <row r="187" spans="1:13" s="256" customFormat="1" x14ac:dyDescent="0.25">
      <c r="A187" s="272"/>
      <c r="B187" s="482"/>
      <c r="C187" s="375"/>
      <c r="D187" s="271" t="s">
        <v>317</v>
      </c>
      <c r="E187" s="273" t="s">
        <v>388</v>
      </c>
      <c r="F187" s="270" t="s">
        <v>412</v>
      </c>
      <c r="G187" s="255"/>
      <c r="H187" s="329"/>
      <c r="I187" s="330"/>
      <c r="J187" s="577">
        <f t="shared" si="109"/>
        <v>0</v>
      </c>
      <c r="K187" s="577">
        <f t="shared" si="110"/>
        <v>0</v>
      </c>
      <c r="L187" s="329">
        <f t="shared" ref="L187" si="120">SUM(J187:K187)</f>
        <v>0</v>
      </c>
      <c r="M187" s="329">
        <f t="shared" si="112"/>
        <v>0</v>
      </c>
    </row>
    <row r="188" spans="1:13" s="256" customFormat="1" x14ac:dyDescent="0.25">
      <c r="A188" s="272"/>
      <c r="B188" s="482"/>
      <c r="C188" s="375"/>
      <c r="D188" s="271"/>
      <c r="E188" s="273"/>
      <c r="F188" s="270"/>
      <c r="G188" s="255"/>
      <c r="H188" s="329"/>
      <c r="I188" s="330"/>
      <c r="J188" s="577">
        <f t="shared" si="109"/>
        <v>0</v>
      </c>
      <c r="K188" s="577">
        <f t="shared" si="110"/>
        <v>0</v>
      </c>
      <c r="L188" s="329">
        <f>SUM(J188:K188)</f>
        <v>0</v>
      </c>
      <c r="M188" s="329">
        <f t="shared" si="112"/>
        <v>0</v>
      </c>
    </row>
    <row r="189" spans="1:13" s="256" customFormat="1" x14ac:dyDescent="0.25">
      <c r="A189" s="272"/>
      <c r="B189" s="482"/>
      <c r="C189" s="375"/>
      <c r="D189" s="271" t="s">
        <v>300</v>
      </c>
      <c r="E189" s="273" t="s">
        <v>389</v>
      </c>
      <c r="F189" s="270" t="s">
        <v>390</v>
      </c>
      <c r="G189" s="255"/>
      <c r="H189" s="329"/>
      <c r="I189" s="330"/>
      <c r="J189" s="577">
        <f t="shared" si="109"/>
        <v>0</v>
      </c>
      <c r="K189" s="577">
        <f t="shared" si="110"/>
        <v>0</v>
      </c>
      <c r="L189" s="329">
        <f t="shared" ref="L189:L191" si="121">SUM(J189:K189)</f>
        <v>0</v>
      </c>
      <c r="M189" s="329">
        <f t="shared" si="112"/>
        <v>0</v>
      </c>
    </row>
    <row r="190" spans="1:13" s="256" customFormat="1" x14ac:dyDescent="0.25">
      <c r="A190" s="272"/>
      <c r="B190" s="482"/>
      <c r="C190" s="375"/>
      <c r="D190" s="271"/>
      <c r="E190" s="273"/>
      <c r="F190" s="270"/>
      <c r="G190" s="255"/>
      <c r="H190" s="329"/>
      <c r="I190" s="330"/>
      <c r="J190" s="577">
        <f t="shared" si="109"/>
        <v>0</v>
      </c>
      <c r="K190" s="577">
        <f t="shared" si="110"/>
        <v>0</v>
      </c>
      <c r="L190" s="329">
        <f t="shared" si="121"/>
        <v>0</v>
      </c>
      <c r="M190" s="329">
        <f t="shared" si="112"/>
        <v>0</v>
      </c>
    </row>
    <row r="191" spans="1:13" s="256" customFormat="1" x14ac:dyDescent="0.25">
      <c r="A191" s="272"/>
      <c r="B191" s="482"/>
      <c r="C191" s="375"/>
      <c r="D191" s="271"/>
      <c r="E191" s="270"/>
      <c r="F191" s="273"/>
      <c r="G191" s="255"/>
      <c r="H191" s="329"/>
      <c r="I191" s="330"/>
      <c r="J191" s="577">
        <f t="shared" si="109"/>
        <v>0</v>
      </c>
      <c r="K191" s="577">
        <f t="shared" si="110"/>
        <v>0</v>
      </c>
      <c r="L191" s="329">
        <f t="shared" si="121"/>
        <v>0</v>
      </c>
      <c r="M191" s="329">
        <f t="shared" si="112"/>
        <v>0</v>
      </c>
    </row>
    <row r="192" spans="1:13" ht="18" x14ac:dyDescent="0.25">
      <c r="A192" s="484" t="s">
        <v>38</v>
      </c>
      <c r="B192" s="483"/>
      <c r="C192" s="486"/>
      <c r="D192" s="485"/>
      <c r="E192" s="490"/>
      <c r="F192" s="490"/>
      <c r="G192" s="487"/>
      <c r="H192" s="385">
        <f>SUM(H171:H191)</f>
        <v>0</v>
      </c>
      <c r="I192" s="384"/>
      <c r="J192" s="578">
        <f>SUM(J171:J191)</f>
        <v>0</v>
      </c>
      <c r="K192" s="578">
        <f>SUM(K171:K191)</f>
        <v>0</v>
      </c>
      <c r="L192" s="386">
        <f>SUM(L171:L191)</f>
        <v>0</v>
      </c>
      <c r="M192" s="386">
        <f>SUM(M171:M191)</f>
        <v>0</v>
      </c>
    </row>
    <row r="193" spans="1:13" ht="18" x14ac:dyDescent="0.25">
      <c r="A193" s="481" t="s">
        <v>104</v>
      </c>
      <c r="B193" s="481"/>
      <c r="C193" s="393"/>
      <c r="D193" s="392"/>
      <c r="E193" s="489"/>
      <c r="F193" s="489"/>
      <c r="G193" s="392"/>
      <c r="H193" s="394"/>
      <c r="I193" s="394"/>
      <c r="J193" s="576"/>
      <c r="K193" s="576"/>
      <c r="L193" s="395"/>
      <c r="M193" s="395"/>
    </row>
    <row r="194" spans="1:13" s="256" customFormat="1" x14ac:dyDescent="0.25">
      <c r="A194" s="272"/>
      <c r="B194" s="482"/>
      <c r="C194" s="375"/>
      <c r="D194" s="271" t="s">
        <v>394</v>
      </c>
      <c r="E194" s="273" t="s">
        <v>395</v>
      </c>
      <c r="F194" s="270" t="s">
        <v>396</v>
      </c>
      <c r="G194" s="255"/>
      <c r="H194" s="329"/>
      <c r="I194" s="330"/>
      <c r="J194" s="577">
        <f t="shared" ref="J194:J214" si="122">(H194-I194)/1.11</f>
        <v>0</v>
      </c>
      <c r="K194" s="577">
        <f t="shared" ref="K194:K214" si="123">J194*11%</f>
        <v>0</v>
      </c>
      <c r="L194" s="329">
        <f t="shared" ref="L194" si="124">SUM(J194:K194)</f>
        <v>0</v>
      </c>
      <c r="M194" s="329">
        <f t="shared" ref="M194:M214" si="125">H194-I194</f>
        <v>0</v>
      </c>
    </row>
    <row r="195" spans="1:13" s="256" customFormat="1" x14ac:dyDescent="0.25">
      <c r="A195" s="272"/>
      <c r="B195" s="482"/>
      <c r="C195" s="375"/>
      <c r="D195" s="271"/>
      <c r="E195" s="273"/>
      <c r="F195" s="270"/>
      <c r="G195" s="255"/>
      <c r="H195" s="329"/>
      <c r="I195" s="330"/>
      <c r="J195" s="577">
        <f t="shared" si="122"/>
        <v>0</v>
      </c>
      <c r="K195" s="577">
        <f t="shared" si="123"/>
        <v>0</v>
      </c>
      <c r="L195" s="329">
        <f>SUM(J195:K195)</f>
        <v>0</v>
      </c>
      <c r="M195" s="329">
        <f t="shared" si="125"/>
        <v>0</v>
      </c>
    </row>
    <row r="196" spans="1:13" s="256" customFormat="1" x14ac:dyDescent="0.25">
      <c r="A196" s="272"/>
      <c r="B196" s="482"/>
      <c r="C196" s="375"/>
      <c r="D196" s="271" t="s">
        <v>415</v>
      </c>
      <c r="E196" s="273" t="s">
        <v>413</v>
      </c>
      <c r="F196" s="270" t="s">
        <v>414</v>
      </c>
      <c r="G196" s="255"/>
      <c r="H196" s="329"/>
      <c r="I196" s="330"/>
      <c r="J196" s="577">
        <f t="shared" si="122"/>
        <v>0</v>
      </c>
      <c r="K196" s="577">
        <f t="shared" si="123"/>
        <v>0</v>
      </c>
      <c r="L196" s="329">
        <f t="shared" ref="L196" si="126">SUM(J196:K196)</f>
        <v>0</v>
      </c>
      <c r="M196" s="329">
        <f t="shared" si="125"/>
        <v>0</v>
      </c>
    </row>
    <row r="197" spans="1:13" s="256" customFormat="1" x14ac:dyDescent="0.25">
      <c r="A197" s="272"/>
      <c r="B197" s="482"/>
      <c r="C197" s="375"/>
      <c r="D197" s="271"/>
      <c r="E197" s="273"/>
      <c r="F197" s="270"/>
      <c r="G197" s="255"/>
      <c r="H197" s="329"/>
      <c r="I197" s="330"/>
      <c r="J197" s="577">
        <f t="shared" si="122"/>
        <v>0</v>
      </c>
      <c r="K197" s="577">
        <f t="shared" si="123"/>
        <v>0</v>
      </c>
      <c r="L197" s="329">
        <f>SUM(J197:K197)</f>
        <v>0</v>
      </c>
      <c r="M197" s="329">
        <f t="shared" si="125"/>
        <v>0</v>
      </c>
    </row>
    <row r="198" spans="1:13" s="256" customFormat="1" x14ac:dyDescent="0.25">
      <c r="A198" s="272"/>
      <c r="B198" s="482"/>
      <c r="C198" s="375"/>
      <c r="D198" s="271" t="s">
        <v>299</v>
      </c>
      <c r="E198" s="273" t="s">
        <v>383</v>
      </c>
      <c r="F198" s="270" t="s">
        <v>411</v>
      </c>
      <c r="G198" s="255"/>
      <c r="H198" s="329"/>
      <c r="I198" s="330"/>
      <c r="J198" s="577">
        <f t="shared" si="122"/>
        <v>0</v>
      </c>
      <c r="K198" s="577">
        <f t="shared" si="123"/>
        <v>0</v>
      </c>
      <c r="L198" s="329">
        <f t="shared" ref="L198" si="127">SUM(J198:K198)</f>
        <v>0</v>
      </c>
      <c r="M198" s="329">
        <f t="shared" si="125"/>
        <v>0</v>
      </c>
    </row>
    <row r="199" spans="1:13" s="256" customFormat="1" x14ac:dyDescent="0.25">
      <c r="A199" s="272"/>
      <c r="B199" s="482"/>
      <c r="C199" s="375"/>
      <c r="D199" s="271"/>
      <c r="E199" s="273"/>
      <c r="F199" s="270"/>
      <c r="G199" s="255"/>
      <c r="H199" s="329"/>
      <c r="I199" s="330"/>
      <c r="J199" s="577">
        <f t="shared" si="122"/>
        <v>0</v>
      </c>
      <c r="K199" s="577">
        <f t="shared" si="123"/>
        <v>0</v>
      </c>
      <c r="L199" s="329">
        <f>SUM(J199:K199)</f>
        <v>0</v>
      </c>
      <c r="M199" s="329">
        <f t="shared" si="125"/>
        <v>0</v>
      </c>
    </row>
    <row r="200" spans="1:13" s="256" customFormat="1" x14ac:dyDescent="0.25">
      <c r="A200" s="272"/>
      <c r="B200" s="482"/>
      <c r="C200" s="375"/>
      <c r="D200" s="574" t="s">
        <v>316</v>
      </c>
      <c r="E200" s="573" t="s">
        <v>384</v>
      </c>
      <c r="F200" s="572" t="s">
        <v>385</v>
      </c>
      <c r="G200" s="255"/>
      <c r="H200" s="329"/>
      <c r="I200" s="330"/>
      <c r="J200" s="577">
        <f t="shared" si="122"/>
        <v>0</v>
      </c>
      <c r="K200" s="577">
        <f t="shared" si="123"/>
        <v>0</v>
      </c>
      <c r="L200" s="329">
        <f t="shared" ref="L200" si="128">SUM(J200:K200)</f>
        <v>0</v>
      </c>
      <c r="M200" s="329">
        <f t="shared" si="125"/>
        <v>0</v>
      </c>
    </row>
    <row r="201" spans="1:13" s="256" customFormat="1" x14ac:dyDescent="0.25">
      <c r="A201" s="272"/>
      <c r="B201" s="482"/>
      <c r="C201" s="375"/>
      <c r="D201" s="271"/>
      <c r="E201" s="270"/>
      <c r="F201" s="270"/>
      <c r="G201" s="255"/>
      <c r="H201" s="329"/>
      <c r="I201" s="330"/>
      <c r="J201" s="577">
        <f t="shared" si="122"/>
        <v>0</v>
      </c>
      <c r="K201" s="577">
        <f t="shared" si="123"/>
        <v>0</v>
      </c>
      <c r="L201" s="329">
        <f>SUM(J201:K201)</f>
        <v>0</v>
      </c>
      <c r="M201" s="329">
        <f t="shared" si="125"/>
        <v>0</v>
      </c>
    </row>
    <row r="202" spans="1:13" s="256" customFormat="1" x14ac:dyDescent="0.25">
      <c r="A202" s="272"/>
      <c r="B202" s="482"/>
      <c r="C202" s="375"/>
      <c r="D202" s="271" t="s">
        <v>401</v>
      </c>
      <c r="E202" s="273" t="s">
        <v>402</v>
      </c>
      <c r="F202" s="270" t="s">
        <v>409</v>
      </c>
      <c r="G202" s="255"/>
      <c r="H202" s="329"/>
      <c r="I202" s="330"/>
      <c r="J202" s="577">
        <f t="shared" si="122"/>
        <v>0</v>
      </c>
      <c r="K202" s="577">
        <f t="shared" si="123"/>
        <v>0</v>
      </c>
      <c r="L202" s="329">
        <f t="shared" ref="L202" si="129">SUM(J202:K202)</f>
        <v>0</v>
      </c>
      <c r="M202" s="329">
        <f t="shared" si="125"/>
        <v>0</v>
      </c>
    </row>
    <row r="203" spans="1:13" s="256" customFormat="1" x14ac:dyDescent="0.25">
      <c r="A203" s="272"/>
      <c r="B203" s="482"/>
      <c r="C203" s="375"/>
      <c r="D203" s="271"/>
      <c r="E203" s="273"/>
      <c r="F203" s="270"/>
      <c r="G203" s="255"/>
      <c r="H203" s="329"/>
      <c r="I203" s="330"/>
      <c r="J203" s="577">
        <f t="shared" si="122"/>
        <v>0</v>
      </c>
      <c r="K203" s="577">
        <f t="shared" si="123"/>
        <v>0</v>
      </c>
      <c r="L203" s="329">
        <f>SUM(J203:K203)</f>
        <v>0</v>
      </c>
      <c r="M203" s="329">
        <f t="shared" si="125"/>
        <v>0</v>
      </c>
    </row>
    <row r="204" spans="1:13" s="256" customFormat="1" x14ac:dyDescent="0.25">
      <c r="A204" s="272"/>
      <c r="B204" s="482"/>
      <c r="C204" s="375"/>
      <c r="D204" s="271" t="s">
        <v>312</v>
      </c>
      <c r="E204" s="273" t="s">
        <v>386</v>
      </c>
      <c r="F204" s="270" t="s">
        <v>387</v>
      </c>
      <c r="G204" s="255"/>
      <c r="H204" s="329"/>
      <c r="I204" s="330"/>
      <c r="J204" s="577">
        <f t="shared" si="122"/>
        <v>0</v>
      </c>
      <c r="K204" s="577">
        <f t="shared" si="123"/>
        <v>0</v>
      </c>
      <c r="L204" s="329">
        <f t="shared" ref="L204" si="130">SUM(J204:K204)</f>
        <v>0</v>
      </c>
      <c r="M204" s="329">
        <f t="shared" si="125"/>
        <v>0</v>
      </c>
    </row>
    <row r="205" spans="1:13" s="256" customFormat="1" x14ac:dyDescent="0.25">
      <c r="A205" s="272"/>
      <c r="B205" s="482"/>
      <c r="C205" s="375"/>
      <c r="D205" s="271"/>
      <c r="E205" s="270"/>
      <c r="F205" s="270"/>
      <c r="G205" s="255"/>
      <c r="H205" s="329"/>
      <c r="I205" s="330"/>
      <c r="J205" s="577">
        <f t="shared" si="122"/>
        <v>0</v>
      </c>
      <c r="K205" s="577">
        <f t="shared" si="123"/>
        <v>0</v>
      </c>
      <c r="L205" s="329">
        <f>SUM(J205:K205)</f>
        <v>0</v>
      </c>
      <c r="M205" s="329">
        <f t="shared" si="125"/>
        <v>0</v>
      </c>
    </row>
    <row r="206" spans="1:13" s="256" customFormat="1" x14ac:dyDescent="0.25">
      <c r="A206" s="272"/>
      <c r="B206" s="482"/>
      <c r="C206" s="375"/>
      <c r="D206" s="271" t="s">
        <v>391</v>
      </c>
      <c r="E206" s="273" t="s">
        <v>392</v>
      </c>
      <c r="F206" s="270" t="s">
        <v>393</v>
      </c>
      <c r="G206" s="255"/>
      <c r="H206" s="329"/>
      <c r="I206" s="330"/>
      <c r="J206" s="577">
        <f t="shared" si="122"/>
        <v>0</v>
      </c>
      <c r="K206" s="577">
        <f t="shared" si="123"/>
        <v>0</v>
      </c>
      <c r="L206" s="329">
        <f t="shared" ref="L206" si="131">SUM(J206:K206)</f>
        <v>0</v>
      </c>
      <c r="M206" s="329">
        <f t="shared" si="125"/>
        <v>0</v>
      </c>
    </row>
    <row r="207" spans="1:13" s="256" customFormat="1" x14ac:dyDescent="0.25">
      <c r="A207" s="272"/>
      <c r="B207" s="482"/>
      <c r="C207" s="375"/>
      <c r="D207" s="271"/>
      <c r="E207" s="273"/>
      <c r="F207" s="270"/>
      <c r="G207" s="255"/>
      <c r="H207" s="329"/>
      <c r="I207" s="330"/>
      <c r="J207" s="577">
        <f t="shared" si="122"/>
        <v>0</v>
      </c>
      <c r="K207" s="577">
        <f t="shared" si="123"/>
        <v>0</v>
      </c>
      <c r="L207" s="329">
        <f>SUM(J207:K207)</f>
        <v>0</v>
      </c>
      <c r="M207" s="329">
        <f t="shared" si="125"/>
        <v>0</v>
      </c>
    </row>
    <row r="208" spans="1:13" s="256" customFormat="1" x14ac:dyDescent="0.25">
      <c r="A208" s="272"/>
      <c r="B208" s="482"/>
      <c r="C208" s="375"/>
      <c r="D208" s="270" t="s">
        <v>406</v>
      </c>
      <c r="E208" s="270" t="s">
        <v>407</v>
      </c>
      <c r="F208" s="273" t="s">
        <v>410</v>
      </c>
      <c r="G208" s="255"/>
      <c r="H208" s="329"/>
      <c r="I208" s="330"/>
      <c r="J208" s="577">
        <f t="shared" si="122"/>
        <v>0</v>
      </c>
      <c r="K208" s="577">
        <f t="shared" si="123"/>
        <v>0</v>
      </c>
      <c r="L208" s="329">
        <f t="shared" ref="L208" si="132">SUM(J208:K208)</f>
        <v>0</v>
      </c>
      <c r="M208" s="329">
        <f t="shared" si="125"/>
        <v>0</v>
      </c>
    </row>
    <row r="209" spans="1:13" s="256" customFormat="1" x14ac:dyDescent="0.25">
      <c r="A209" s="272"/>
      <c r="B209" s="482"/>
      <c r="C209" s="375"/>
      <c r="D209" s="271"/>
      <c r="E209" s="273"/>
      <c r="F209" s="270"/>
      <c r="G209" s="255"/>
      <c r="H209" s="329"/>
      <c r="I209" s="330"/>
      <c r="J209" s="577">
        <f t="shared" si="122"/>
        <v>0</v>
      </c>
      <c r="K209" s="577">
        <f t="shared" si="123"/>
        <v>0</v>
      </c>
      <c r="L209" s="329">
        <f>SUM(J209:K209)</f>
        <v>0</v>
      </c>
      <c r="M209" s="329">
        <f t="shared" si="125"/>
        <v>0</v>
      </c>
    </row>
    <row r="210" spans="1:13" s="256" customFormat="1" x14ac:dyDescent="0.25">
      <c r="A210" s="272"/>
      <c r="B210" s="482"/>
      <c r="C210" s="375"/>
      <c r="D210" s="271" t="s">
        <v>317</v>
      </c>
      <c r="E210" s="273" t="s">
        <v>388</v>
      </c>
      <c r="F210" s="270" t="s">
        <v>412</v>
      </c>
      <c r="G210" s="255"/>
      <c r="H210" s="329"/>
      <c r="I210" s="330"/>
      <c r="J210" s="577">
        <f t="shared" si="122"/>
        <v>0</v>
      </c>
      <c r="K210" s="577">
        <f t="shared" si="123"/>
        <v>0</v>
      </c>
      <c r="L210" s="329">
        <f t="shared" ref="L210" si="133">SUM(J210:K210)</f>
        <v>0</v>
      </c>
      <c r="M210" s="329">
        <f t="shared" si="125"/>
        <v>0</v>
      </c>
    </row>
    <row r="211" spans="1:13" s="256" customFormat="1" x14ac:dyDescent="0.25">
      <c r="A211" s="272"/>
      <c r="B211" s="482"/>
      <c r="C211" s="375"/>
      <c r="D211" s="271"/>
      <c r="E211" s="273"/>
      <c r="F211" s="270"/>
      <c r="G211" s="255"/>
      <c r="H211" s="329"/>
      <c r="I211" s="330"/>
      <c r="J211" s="577">
        <f t="shared" si="122"/>
        <v>0</v>
      </c>
      <c r="K211" s="577">
        <f t="shared" si="123"/>
        <v>0</v>
      </c>
      <c r="L211" s="329">
        <f>SUM(J211:K211)</f>
        <v>0</v>
      </c>
      <c r="M211" s="329">
        <f t="shared" si="125"/>
        <v>0</v>
      </c>
    </row>
    <row r="212" spans="1:13" s="256" customFormat="1" x14ac:dyDescent="0.25">
      <c r="A212" s="272"/>
      <c r="B212" s="482"/>
      <c r="C212" s="375"/>
      <c r="D212" s="271" t="s">
        <v>300</v>
      </c>
      <c r="E212" s="273" t="s">
        <v>389</v>
      </c>
      <c r="F212" s="270" t="s">
        <v>390</v>
      </c>
      <c r="G212" s="255"/>
      <c r="H212" s="329"/>
      <c r="I212" s="330"/>
      <c r="J212" s="577">
        <f t="shared" si="122"/>
        <v>0</v>
      </c>
      <c r="K212" s="577">
        <f t="shared" si="123"/>
        <v>0</v>
      </c>
      <c r="L212" s="329">
        <f t="shared" ref="L212:L214" si="134">SUM(J212:K212)</f>
        <v>0</v>
      </c>
      <c r="M212" s="329">
        <f t="shared" si="125"/>
        <v>0</v>
      </c>
    </row>
    <row r="213" spans="1:13" s="256" customFormat="1" x14ac:dyDescent="0.25">
      <c r="A213" s="272"/>
      <c r="B213" s="482"/>
      <c r="C213" s="375"/>
      <c r="D213" s="271"/>
      <c r="E213" s="273"/>
      <c r="F213" s="270"/>
      <c r="G213" s="255"/>
      <c r="H213" s="329"/>
      <c r="I213" s="330"/>
      <c r="J213" s="577">
        <f t="shared" si="122"/>
        <v>0</v>
      </c>
      <c r="K213" s="577">
        <f t="shared" si="123"/>
        <v>0</v>
      </c>
      <c r="L213" s="329">
        <f t="shared" si="134"/>
        <v>0</v>
      </c>
      <c r="M213" s="329">
        <f t="shared" si="125"/>
        <v>0</v>
      </c>
    </row>
    <row r="214" spans="1:13" s="256" customFormat="1" x14ac:dyDescent="0.25">
      <c r="A214" s="272"/>
      <c r="B214" s="482"/>
      <c r="C214" s="375"/>
      <c r="D214" s="271"/>
      <c r="E214" s="270"/>
      <c r="F214" s="273"/>
      <c r="G214" s="255"/>
      <c r="H214" s="329"/>
      <c r="I214" s="330"/>
      <c r="J214" s="577">
        <f t="shared" si="122"/>
        <v>0</v>
      </c>
      <c r="K214" s="577">
        <f t="shared" si="123"/>
        <v>0</v>
      </c>
      <c r="L214" s="329">
        <f t="shared" si="134"/>
        <v>0</v>
      </c>
      <c r="M214" s="329">
        <f t="shared" si="125"/>
        <v>0</v>
      </c>
    </row>
    <row r="215" spans="1:13" ht="18" x14ac:dyDescent="0.25">
      <c r="A215" s="484" t="s">
        <v>38</v>
      </c>
      <c r="B215" s="483"/>
      <c r="C215" s="486"/>
      <c r="D215" s="485"/>
      <c r="E215" s="490"/>
      <c r="F215" s="490"/>
      <c r="G215" s="487"/>
      <c r="H215" s="385">
        <f>SUM(H194:H214)</f>
        <v>0</v>
      </c>
      <c r="I215" s="385"/>
      <c r="J215" s="385">
        <f t="shared" ref="J215:M215" si="135">SUM(J194:J214)</f>
        <v>0</v>
      </c>
      <c r="K215" s="385">
        <f t="shared" si="135"/>
        <v>0</v>
      </c>
      <c r="L215" s="385">
        <f t="shared" si="135"/>
        <v>0</v>
      </c>
      <c r="M215" s="385">
        <f t="shared" si="135"/>
        <v>0</v>
      </c>
    </row>
    <row r="216" spans="1:13" ht="18" x14ac:dyDescent="0.25">
      <c r="A216" s="481" t="s">
        <v>105</v>
      </c>
      <c r="B216" s="481"/>
      <c r="C216" s="393"/>
      <c r="D216" s="392"/>
      <c r="E216" s="489"/>
      <c r="F216" s="489"/>
      <c r="G216" s="392"/>
      <c r="H216" s="394"/>
      <c r="I216" s="394"/>
      <c r="J216" s="576"/>
      <c r="K216" s="576"/>
      <c r="L216" s="395"/>
      <c r="M216" s="395"/>
    </row>
    <row r="217" spans="1:13" s="256" customFormat="1" x14ac:dyDescent="0.25">
      <c r="A217" s="272"/>
      <c r="B217" s="482"/>
      <c r="C217" s="375"/>
      <c r="D217" s="271" t="s">
        <v>394</v>
      </c>
      <c r="E217" s="273" t="s">
        <v>395</v>
      </c>
      <c r="F217" s="270" t="s">
        <v>396</v>
      </c>
      <c r="G217" s="255"/>
      <c r="H217" s="329"/>
      <c r="I217" s="330"/>
      <c r="J217" s="577">
        <f t="shared" ref="J217:J237" si="136">(H217-I217)/1.11</f>
        <v>0</v>
      </c>
      <c r="K217" s="577">
        <f t="shared" ref="K217:K237" si="137">J217*11%</f>
        <v>0</v>
      </c>
      <c r="L217" s="329">
        <f t="shared" ref="L217" si="138">SUM(J217:K217)</f>
        <v>0</v>
      </c>
      <c r="M217" s="329">
        <f t="shared" ref="M217:M237" si="139">H217-I217</f>
        <v>0</v>
      </c>
    </row>
    <row r="218" spans="1:13" s="256" customFormat="1" x14ac:dyDescent="0.25">
      <c r="A218" s="272"/>
      <c r="B218" s="482"/>
      <c r="C218" s="375"/>
      <c r="D218" s="271"/>
      <c r="E218" s="273"/>
      <c r="F218" s="270"/>
      <c r="G218" s="255"/>
      <c r="H218" s="329"/>
      <c r="I218" s="330"/>
      <c r="J218" s="577">
        <f t="shared" si="136"/>
        <v>0</v>
      </c>
      <c r="K218" s="577">
        <f t="shared" si="137"/>
        <v>0</v>
      </c>
      <c r="L218" s="329">
        <f>SUM(J218:K218)</f>
        <v>0</v>
      </c>
      <c r="M218" s="329">
        <f t="shared" si="139"/>
        <v>0</v>
      </c>
    </row>
    <row r="219" spans="1:13" s="256" customFormat="1" x14ac:dyDescent="0.25">
      <c r="A219" s="272"/>
      <c r="B219" s="482"/>
      <c r="C219" s="375"/>
      <c r="D219" s="271" t="s">
        <v>415</v>
      </c>
      <c r="E219" s="273" t="s">
        <v>413</v>
      </c>
      <c r="F219" s="270" t="s">
        <v>414</v>
      </c>
      <c r="G219" s="255"/>
      <c r="H219" s="329"/>
      <c r="I219" s="330"/>
      <c r="J219" s="577">
        <f t="shared" si="136"/>
        <v>0</v>
      </c>
      <c r="K219" s="577">
        <f t="shared" si="137"/>
        <v>0</v>
      </c>
      <c r="L219" s="329">
        <f t="shared" ref="L219" si="140">SUM(J219:K219)</f>
        <v>0</v>
      </c>
      <c r="M219" s="329">
        <f t="shared" si="139"/>
        <v>0</v>
      </c>
    </row>
    <row r="220" spans="1:13" s="256" customFormat="1" x14ac:dyDescent="0.25">
      <c r="A220" s="272"/>
      <c r="B220" s="482"/>
      <c r="C220" s="375"/>
      <c r="D220" s="271"/>
      <c r="E220" s="273"/>
      <c r="F220" s="270"/>
      <c r="G220" s="255"/>
      <c r="H220" s="329"/>
      <c r="I220" s="330"/>
      <c r="J220" s="577">
        <f t="shared" si="136"/>
        <v>0</v>
      </c>
      <c r="K220" s="577">
        <f t="shared" si="137"/>
        <v>0</v>
      </c>
      <c r="L220" s="329">
        <f>SUM(J220:K220)</f>
        <v>0</v>
      </c>
      <c r="M220" s="329">
        <f t="shared" si="139"/>
        <v>0</v>
      </c>
    </row>
    <row r="221" spans="1:13" s="256" customFormat="1" x14ac:dyDescent="0.25">
      <c r="A221" s="272"/>
      <c r="B221" s="482"/>
      <c r="C221" s="375"/>
      <c r="D221" s="271" t="s">
        <v>299</v>
      </c>
      <c r="E221" s="273" t="s">
        <v>383</v>
      </c>
      <c r="F221" s="270" t="s">
        <v>411</v>
      </c>
      <c r="G221" s="255"/>
      <c r="H221" s="329"/>
      <c r="I221" s="330"/>
      <c r="J221" s="577">
        <f t="shared" si="136"/>
        <v>0</v>
      </c>
      <c r="K221" s="577">
        <f t="shared" si="137"/>
        <v>0</v>
      </c>
      <c r="L221" s="329">
        <f t="shared" ref="L221" si="141">SUM(J221:K221)</f>
        <v>0</v>
      </c>
      <c r="M221" s="329">
        <f t="shared" si="139"/>
        <v>0</v>
      </c>
    </row>
    <row r="222" spans="1:13" s="256" customFormat="1" x14ac:dyDescent="0.25">
      <c r="A222" s="272"/>
      <c r="B222" s="482"/>
      <c r="C222" s="375"/>
      <c r="D222" s="271"/>
      <c r="E222" s="273"/>
      <c r="F222" s="270"/>
      <c r="G222" s="255"/>
      <c r="H222" s="329"/>
      <c r="I222" s="330"/>
      <c r="J222" s="577">
        <f t="shared" si="136"/>
        <v>0</v>
      </c>
      <c r="K222" s="577">
        <f t="shared" si="137"/>
        <v>0</v>
      </c>
      <c r="L222" s="329">
        <f>SUM(J222:K222)</f>
        <v>0</v>
      </c>
      <c r="M222" s="329">
        <f t="shared" si="139"/>
        <v>0</v>
      </c>
    </row>
    <row r="223" spans="1:13" s="256" customFormat="1" x14ac:dyDescent="0.25">
      <c r="A223" s="272"/>
      <c r="B223" s="482"/>
      <c r="C223" s="375"/>
      <c r="D223" s="574" t="s">
        <v>316</v>
      </c>
      <c r="E223" s="573" t="s">
        <v>384</v>
      </c>
      <c r="F223" s="572" t="s">
        <v>385</v>
      </c>
      <c r="G223" s="255"/>
      <c r="H223" s="329"/>
      <c r="I223" s="330"/>
      <c r="J223" s="577">
        <f t="shared" si="136"/>
        <v>0</v>
      </c>
      <c r="K223" s="577">
        <f t="shared" si="137"/>
        <v>0</v>
      </c>
      <c r="L223" s="329">
        <f t="shared" ref="L223" si="142">SUM(J223:K223)</f>
        <v>0</v>
      </c>
      <c r="M223" s="329">
        <f t="shared" si="139"/>
        <v>0</v>
      </c>
    </row>
    <row r="224" spans="1:13" s="256" customFormat="1" x14ac:dyDescent="0.25">
      <c r="A224" s="272"/>
      <c r="B224" s="482"/>
      <c r="C224" s="375"/>
      <c r="D224" s="271"/>
      <c r="E224" s="270"/>
      <c r="F224" s="270"/>
      <c r="G224" s="255"/>
      <c r="H224" s="329"/>
      <c r="I224" s="330"/>
      <c r="J224" s="577">
        <f t="shared" si="136"/>
        <v>0</v>
      </c>
      <c r="K224" s="577">
        <f t="shared" si="137"/>
        <v>0</v>
      </c>
      <c r="L224" s="329">
        <f>SUM(J224:K224)</f>
        <v>0</v>
      </c>
      <c r="M224" s="329">
        <f t="shared" si="139"/>
        <v>0</v>
      </c>
    </row>
    <row r="225" spans="1:13" s="256" customFormat="1" x14ac:dyDescent="0.25">
      <c r="A225" s="272"/>
      <c r="B225" s="482"/>
      <c r="C225" s="375"/>
      <c r="D225" s="271" t="s">
        <v>401</v>
      </c>
      <c r="E225" s="273" t="s">
        <v>402</v>
      </c>
      <c r="F225" s="270" t="s">
        <v>409</v>
      </c>
      <c r="G225" s="255"/>
      <c r="H225" s="329"/>
      <c r="I225" s="330"/>
      <c r="J225" s="577">
        <f t="shared" si="136"/>
        <v>0</v>
      </c>
      <c r="K225" s="577">
        <f t="shared" si="137"/>
        <v>0</v>
      </c>
      <c r="L225" s="329">
        <f t="shared" ref="L225" si="143">SUM(J225:K225)</f>
        <v>0</v>
      </c>
      <c r="M225" s="329">
        <f t="shared" si="139"/>
        <v>0</v>
      </c>
    </row>
    <row r="226" spans="1:13" s="256" customFormat="1" x14ac:dyDescent="0.25">
      <c r="A226" s="272"/>
      <c r="B226" s="482"/>
      <c r="C226" s="375"/>
      <c r="D226" s="271"/>
      <c r="E226" s="273"/>
      <c r="F226" s="270"/>
      <c r="G226" s="255"/>
      <c r="H226" s="329"/>
      <c r="I226" s="330"/>
      <c r="J226" s="577">
        <f t="shared" si="136"/>
        <v>0</v>
      </c>
      <c r="K226" s="577">
        <f t="shared" si="137"/>
        <v>0</v>
      </c>
      <c r="L226" s="329">
        <f>SUM(J226:K226)</f>
        <v>0</v>
      </c>
      <c r="M226" s="329">
        <f t="shared" si="139"/>
        <v>0</v>
      </c>
    </row>
    <row r="227" spans="1:13" s="256" customFormat="1" x14ac:dyDescent="0.25">
      <c r="A227" s="272"/>
      <c r="B227" s="482"/>
      <c r="C227" s="375"/>
      <c r="D227" s="271" t="s">
        <v>312</v>
      </c>
      <c r="E227" s="273" t="s">
        <v>386</v>
      </c>
      <c r="F227" s="270" t="s">
        <v>387</v>
      </c>
      <c r="G227" s="255"/>
      <c r="H227" s="329"/>
      <c r="I227" s="330"/>
      <c r="J227" s="577">
        <f t="shared" si="136"/>
        <v>0</v>
      </c>
      <c r="K227" s="577">
        <f t="shared" si="137"/>
        <v>0</v>
      </c>
      <c r="L227" s="329">
        <f t="shared" ref="L227" si="144">SUM(J227:K227)</f>
        <v>0</v>
      </c>
      <c r="M227" s="329">
        <f t="shared" si="139"/>
        <v>0</v>
      </c>
    </row>
    <row r="228" spans="1:13" s="256" customFormat="1" x14ac:dyDescent="0.25">
      <c r="A228" s="272"/>
      <c r="B228" s="482"/>
      <c r="C228" s="375"/>
      <c r="D228" s="271"/>
      <c r="E228" s="270"/>
      <c r="F228" s="270"/>
      <c r="G228" s="255"/>
      <c r="H228" s="329"/>
      <c r="I228" s="330"/>
      <c r="J228" s="577">
        <f t="shared" si="136"/>
        <v>0</v>
      </c>
      <c r="K228" s="577">
        <f t="shared" si="137"/>
        <v>0</v>
      </c>
      <c r="L228" s="329">
        <f>SUM(J228:K228)</f>
        <v>0</v>
      </c>
      <c r="M228" s="329">
        <f t="shared" si="139"/>
        <v>0</v>
      </c>
    </row>
    <row r="229" spans="1:13" s="256" customFormat="1" x14ac:dyDescent="0.25">
      <c r="A229" s="272"/>
      <c r="B229" s="482"/>
      <c r="C229" s="375"/>
      <c r="D229" s="271" t="s">
        <v>391</v>
      </c>
      <c r="E229" s="273" t="s">
        <v>392</v>
      </c>
      <c r="F229" s="270" t="s">
        <v>393</v>
      </c>
      <c r="G229" s="255"/>
      <c r="H229" s="329"/>
      <c r="I229" s="330"/>
      <c r="J229" s="577">
        <f t="shared" si="136"/>
        <v>0</v>
      </c>
      <c r="K229" s="577">
        <f t="shared" si="137"/>
        <v>0</v>
      </c>
      <c r="L229" s="329">
        <f t="shared" ref="L229" si="145">SUM(J229:K229)</f>
        <v>0</v>
      </c>
      <c r="M229" s="329">
        <f t="shared" si="139"/>
        <v>0</v>
      </c>
    </row>
    <row r="230" spans="1:13" s="256" customFormat="1" x14ac:dyDescent="0.25">
      <c r="A230" s="272"/>
      <c r="B230" s="482"/>
      <c r="C230" s="375"/>
      <c r="D230" s="271"/>
      <c r="E230" s="273"/>
      <c r="F230" s="270"/>
      <c r="G230" s="255"/>
      <c r="H230" s="329"/>
      <c r="I230" s="330"/>
      <c r="J230" s="577">
        <f t="shared" si="136"/>
        <v>0</v>
      </c>
      <c r="K230" s="577">
        <f t="shared" si="137"/>
        <v>0</v>
      </c>
      <c r="L230" s="329">
        <f>SUM(J230:K230)</f>
        <v>0</v>
      </c>
      <c r="M230" s="329">
        <f t="shared" si="139"/>
        <v>0</v>
      </c>
    </row>
    <row r="231" spans="1:13" s="256" customFormat="1" x14ac:dyDescent="0.25">
      <c r="A231" s="272"/>
      <c r="B231" s="482"/>
      <c r="C231" s="375"/>
      <c r="D231" s="270" t="s">
        <v>406</v>
      </c>
      <c r="E231" s="270" t="s">
        <v>407</v>
      </c>
      <c r="F231" s="273" t="s">
        <v>410</v>
      </c>
      <c r="G231" s="255"/>
      <c r="H231" s="329"/>
      <c r="I231" s="330"/>
      <c r="J231" s="577">
        <f t="shared" si="136"/>
        <v>0</v>
      </c>
      <c r="K231" s="577">
        <f t="shared" si="137"/>
        <v>0</v>
      </c>
      <c r="L231" s="329">
        <f t="shared" ref="L231" si="146">SUM(J231:K231)</f>
        <v>0</v>
      </c>
      <c r="M231" s="329">
        <f t="shared" si="139"/>
        <v>0</v>
      </c>
    </row>
    <row r="232" spans="1:13" s="256" customFormat="1" x14ac:dyDescent="0.25">
      <c r="A232" s="272"/>
      <c r="B232" s="482"/>
      <c r="C232" s="375"/>
      <c r="D232" s="271"/>
      <c r="E232" s="273"/>
      <c r="F232" s="270"/>
      <c r="G232" s="255"/>
      <c r="H232" s="329"/>
      <c r="I232" s="330"/>
      <c r="J232" s="577">
        <f t="shared" si="136"/>
        <v>0</v>
      </c>
      <c r="K232" s="577">
        <f t="shared" si="137"/>
        <v>0</v>
      </c>
      <c r="L232" s="329">
        <f>SUM(J232:K232)</f>
        <v>0</v>
      </c>
      <c r="M232" s="329">
        <f t="shared" si="139"/>
        <v>0</v>
      </c>
    </row>
    <row r="233" spans="1:13" s="256" customFormat="1" x14ac:dyDescent="0.25">
      <c r="A233" s="272"/>
      <c r="B233" s="482"/>
      <c r="C233" s="375"/>
      <c r="D233" s="271" t="s">
        <v>317</v>
      </c>
      <c r="E233" s="273" t="s">
        <v>388</v>
      </c>
      <c r="F233" s="270" t="s">
        <v>412</v>
      </c>
      <c r="G233" s="255"/>
      <c r="H233" s="329"/>
      <c r="I233" s="330"/>
      <c r="J233" s="577">
        <f t="shared" si="136"/>
        <v>0</v>
      </c>
      <c r="K233" s="577">
        <f t="shared" si="137"/>
        <v>0</v>
      </c>
      <c r="L233" s="329">
        <f t="shared" ref="L233" si="147">SUM(J233:K233)</f>
        <v>0</v>
      </c>
      <c r="M233" s="329">
        <f t="shared" si="139"/>
        <v>0</v>
      </c>
    </row>
    <row r="234" spans="1:13" s="256" customFormat="1" x14ac:dyDescent="0.25">
      <c r="A234" s="272"/>
      <c r="B234" s="482"/>
      <c r="C234" s="375"/>
      <c r="D234" s="271"/>
      <c r="E234" s="273"/>
      <c r="F234" s="270"/>
      <c r="G234" s="255"/>
      <c r="H234" s="329"/>
      <c r="I234" s="330"/>
      <c r="J234" s="577">
        <f t="shared" si="136"/>
        <v>0</v>
      </c>
      <c r="K234" s="577">
        <f t="shared" si="137"/>
        <v>0</v>
      </c>
      <c r="L234" s="329">
        <f>SUM(J234:K234)</f>
        <v>0</v>
      </c>
      <c r="M234" s="329">
        <f t="shared" si="139"/>
        <v>0</v>
      </c>
    </row>
    <row r="235" spans="1:13" s="256" customFormat="1" x14ac:dyDescent="0.25">
      <c r="A235" s="272"/>
      <c r="B235" s="482"/>
      <c r="C235" s="375"/>
      <c r="D235" s="271" t="s">
        <v>300</v>
      </c>
      <c r="E235" s="273" t="s">
        <v>389</v>
      </c>
      <c r="F235" s="270" t="s">
        <v>390</v>
      </c>
      <c r="G235" s="255"/>
      <c r="H235" s="329"/>
      <c r="I235" s="330"/>
      <c r="J235" s="577">
        <f t="shared" si="136"/>
        <v>0</v>
      </c>
      <c r="K235" s="577">
        <f t="shared" si="137"/>
        <v>0</v>
      </c>
      <c r="L235" s="329">
        <f t="shared" ref="L235:L237" si="148">SUM(J235:K235)</f>
        <v>0</v>
      </c>
      <c r="M235" s="329">
        <f t="shared" si="139"/>
        <v>0</v>
      </c>
    </row>
    <row r="236" spans="1:13" s="256" customFormat="1" x14ac:dyDescent="0.25">
      <c r="A236" s="272"/>
      <c r="B236" s="482"/>
      <c r="C236" s="375"/>
      <c r="D236" s="271"/>
      <c r="E236" s="273"/>
      <c r="F236" s="270"/>
      <c r="G236" s="255"/>
      <c r="H236" s="329"/>
      <c r="I236" s="330"/>
      <c r="J236" s="577">
        <f t="shared" si="136"/>
        <v>0</v>
      </c>
      <c r="K236" s="577">
        <f t="shared" si="137"/>
        <v>0</v>
      </c>
      <c r="L236" s="329">
        <f t="shared" si="148"/>
        <v>0</v>
      </c>
      <c r="M236" s="329">
        <f t="shared" si="139"/>
        <v>0</v>
      </c>
    </row>
    <row r="237" spans="1:13" s="256" customFormat="1" x14ac:dyDescent="0.25">
      <c r="A237" s="272"/>
      <c r="B237" s="482"/>
      <c r="C237" s="375"/>
      <c r="D237" s="271"/>
      <c r="E237" s="270"/>
      <c r="F237" s="273"/>
      <c r="G237" s="255"/>
      <c r="H237" s="329"/>
      <c r="I237" s="330"/>
      <c r="J237" s="577">
        <f t="shared" si="136"/>
        <v>0</v>
      </c>
      <c r="K237" s="577">
        <f t="shared" si="137"/>
        <v>0</v>
      </c>
      <c r="L237" s="329">
        <f t="shared" si="148"/>
        <v>0</v>
      </c>
      <c r="M237" s="329">
        <f t="shared" si="139"/>
        <v>0</v>
      </c>
    </row>
    <row r="238" spans="1:13" ht="18" x14ac:dyDescent="0.25">
      <c r="A238" s="484" t="s">
        <v>38</v>
      </c>
      <c r="B238" s="483"/>
      <c r="C238" s="486"/>
      <c r="D238" s="485"/>
      <c r="E238" s="490"/>
      <c r="F238" s="490"/>
      <c r="G238" s="487"/>
      <c r="H238" s="385">
        <f>SUM(H217:H237)</f>
        <v>0</v>
      </c>
      <c r="I238" s="384"/>
      <c r="J238" s="578">
        <f>SUM(J217:J237)</f>
        <v>0</v>
      </c>
      <c r="K238" s="578">
        <f>SUM(K217:K237)</f>
        <v>0</v>
      </c>
      <c r="L238" s="386">
        <f>SUM(L217:L237)</f>
        <v>0</v>
      </c>
      <c r="M238" s="386">
        <f>SUM(M217:M237)</f>
        <v>0</v>
      </c>
    </row>
    <row r="239" spans="1:13" ht="18" x14ac:dyDescent="0.25">
      <c r="A239" s="481" t="s">
        <v>106</v>
      </c>
      <c r="B239" s="481"/>
      <c r="C239" s="393"/>
      <c r="D239" s="392"/>
      <c r="E239" s="489"/>
      <c r="F239" s="489"/>
      <c r="G239" s="392"/>
      <c r="H239" s="394"/>
      <c r="I239" s="394"/>
      <c r="J239" s="576"/>
      <c r="K239" s="576"/>
      <c r="L239" s="395"/>
      <c r="M239" s="395"/>
    </row>
    <row r="240" spans="1:13" s="256" customFormat="1" x14ac:dyDescent="0.25">
      <c r="A240" s="272"/>
      <c r="B240" s="482"/>
      <c r="C240" s="375"/>
      <c r="D240" s="271" t="s">
        <v>394</v>
      </c>
      <c r="E240" s="273" t="s">
        <v>395</v>
      </c>
      <c r="F240" s="270" t="s">
        <v>396</v>
      </c>
      <c r="G240" s="255"/>
      <c r="H240" s="329"/>
      <c r="I240" s="330"/>
      <c r="J240" s="577">
        <f t="shared" ref="J240:J260" si="149">(H240-I240)/1.11</f>
        <v>0</v>
      </c>
      <c r="K240" s="577">
        <f t="shared" ref="K240:K260" si="150">J240*11%</f>
        <v>0</v>
      </c>
      <c r="L240" s="329">
        <f t="shared" ref="L240" si="151">SUM(J240:K240)</f>
        <v>0</v>
      </c>
      <c r="M240" s="329">
        <f t="shared" ref="M240:M260" si="152">H240-I240</f>
        <v>0</v>
      </c>
    </row>
    <row r="241" spans="1:13" s="256" customFormat="1" x14ac:dyDescent="0.25">
      <c r="A241" s="272"/>
      <c r="B241" s="482"/>
      <c r="C241" s="375"/>
      <c r="D241" s="271"/>
      <c r="E241" s="273"/>
      <c r="F241" s="270"/>
      <c r="G241" s="255"/>
      <c r="H241" s="329"/>
      <c r="I241" s="330"/>
      <c r="J241" s="577">
        <f t="shared" si="149"/>
        <v>0</v>
      </c>
      <c r="K241" s="577">
        <f t="shared" si="150"/>
        <v>0</v>
      </c>
      <c r="L241" s="329">
        <f>SUM(J241:K241)</f>
        <v>0</v>
      </c>
      <c r="M241" s="329">
        <f t="shared" si="152"/>
        <v>0</v>
      </c>
    </row>
    <row r="242" spans="1:13" s="256" customFormat="1" x14ac:dyDescent="0.25">
      <c r="A242" s="272"/>
      <c r="B242" s="482"/>
      <c r="C242" s="375"/>
      <c r="D242" s="271" t="s">
        <v>415</v>
      </c>
      <c r="E242" s="273" t="s">
        <v>413</v>
      </c>
      <c r="F242" s="270" t="s">
        <v>414</v>
      </c>
      <c r="G242" s="255"/>
      <c r="H242" s="329"/>
      <c r="I242" s="330"/>
      <c r="J242" s="577">
        <f t="shared" si="149"/>
        <v>0</v>
      </c>
      <c r="K242" s="577">
        <f t="shared" si="150"/>
        <v>0</v>
      </c>
      <c r="L242" s="329">
        <f t="shared" ref="L242" si="153">SUM(J242:K242)</f>
        <v>0</v>
      </c>
      <c r="M242" s="329">
        <f t="shared" si="152"/>
        <v>0</v>
      </c>
    </row>
    <row r="243" spans="1:13" s="256" customFormat="1" x14ac:dyDescent="0.25">
      <c r="A243" s="272"/>
      <c r="B243" s="482"/>
      <c r="C243" s="375"/>
      <c r="D243" s="271"/>
      <c r="E243" s="273"/>
      <c r="F243" s="270"/>
      <c r="G243" s="255"/>
      <c r="H243" s="329"/>
      <c r="I243" s="330"/>
      <c r="J243" s="577">
        <f t="shared" si="149"/>
        <v>0</v>
      </c>
      <c r="K243" s="577">
        <f t="shared" si="150"/>
        <v>0</v>
      </c>
      <c r="L243" s="329">
        <f>SUM(J243:K243)</f>
        <v>0</v>
      </c>
      <c r="M243" s="329">
        <f t="shared" si="152"/>
        <v>0</v>
      </c>
    </row>
    <row r="244" spans="1:13" s="256" customFormat="1" x14ac:dyDescent="0.25">
      <c r="A244" s="272"/>
      <c r="B244" s="482"/>
      <c r="C244" s="375"/>
      <c r="D244" s="271" t="s">
        <v>299</v>
      </c>
      <c r="E244" s="273" t="s">
        <v>383</v>
      </c>
      <c r="F244" s="270" t="s">
        <v>411</v>
      </c>
      <c r="G244" s="255"/>
      <c r="H244" s="329"/>
      <c r="I244" s="330"/>
      <c r="J244" s="577">
        <f t="shared" si="149"/>
        <v>0</v>
      </c>
      <c r="K244" s="577">
        <f t="shared" si="150"/>
        <v>0</v>
      </c>
      <c r="L244" s="329">
        <f t="shared" ref="L244" si="154">SUM(J244:K244)</f>
        <v>0</v>
      </c>
      <c r="M244" s="329">
        <f t="shared" si="152"/>
        <v>0</v>
      </c>
    </row>
    <row r="245" spans="1:13" s="256" customFormat="1" x14ac:dyDescent="0.25">
      <c r="A245" s="272"/>
      <c r="B245" s="482"/>
      <c r="C245" s="375"/>
      <c r="D245" s="271"/>
      <c r="E245" s="273"/>
      <c r="F245" s="270"/>
      <c r="G245" s="255"/>
      <c r="H245" s="329"/>
      <c r="I245" s="330"/>
      <c r="J245" s="577">
        <f t="shared" si="149"/>
        <v>0</v>
      </c>
      <c r="K245" s="577">
        <f t="shared" si="150"/>
        <v>0</v>
      </c>
      <c r="L245" s="329">
        <f>SUM(J245:K245)</f>
        <v>0</v>
      </c>
      <c r="M245" s="329">
        <f t="shared" si="152"/>
        <v>0</v>
      </c>
    </row>
    <row r="246" spans="1:13" s="256" customFormat="1" x14ac:dyDescent="0.25">
      <c r="A246" s="272"/>
      <c r="B246" s="482"/>
      <c r="C246" s="375"/>
      <c r="D246" s="574" t="s">
        <v>316</v>
      </c>
      <c r="E246" s="573" t="s">
        <v>384</v>
      </c>
      <c r="F246" s="572" t="s">
        <v>385</v>
      </c>
      <c r="G246" s="255"/>
      <c r="H246" s="329"/>
      <c r="I246" s="330"/>
      <c r="J246" s="577">
        <f t="shared" si="149"/>
        <v>0</v>
      </c>
      <c r="K246" s="577">
        <f t="shared" si="150"/>
        <v>0</v>
      </c>
      <c r="L246" s="329">
        <f t="shared" ref="L246" si="155">SUM(J246:K246)</f>
        <v>0</v>
      </c>
      <c r="M246" s="329">
        <f t="shared" si="152"/>
        <v>0</v>
      </c>
    </row>
    <row r="247" spans="1:13" s="256" customFormat="1" x14ac:dyDescent="0.25">
      <c r="A247" s="272"/>
      <c r="B247" s="482"/>
      <c r="C247" s="375"/>
      <c r="D247" s="271"/>
      <c r="E247" s="270"/>
      <c r="F247" s="270"/>
      <c r="G247" s="255"/>
      <c r="H247" s="329"/>
      <c r="I247" s="330"/>
      <c r="J247" s="577">
        <f t="shared" si="149"/>
        <v>0</v>
      </c>
      <c r="K247" s="577">
        <f t="shared" si="150"/>
        <v>0</v>
      </c>
      <c r="L247" s="329">
        <f>SUM(J247:K247)</f>
        <v>0</v>
      </c>
      <c r="M247" s="329">
        <f t="shared" si="152"/>
        <v>0</v>
      </c>
    </row>
    <row r="248" spans="1:13" s="256" customFormat="1" x14ac:dyDescent="0.25">
      <c r="A248" s="272"/>
      <c r="B248" s="482"/>
      <c r="C248" s="375"/>
      <c r="D248" s="271" t="s">
        <v>401</v>
      </c>
      <c r="E248" s="273" t="s">
        <v>402</v>
      </c>
      <c r="F248" s="270" t="s">
        <v>409</v>
      </c>
      <c r="G248" s="255"/>
      <c r="H248" s="329"/>
      <c r="I248" s="330"/>
      <c r="J248" s="577">
        <f t="shared" si="149"/>
        <v>0</v>
      </c>
      <c r="K248" s="577">
        <f t="shared" si="150"/>
        <v>0</v>
      </c>
      <c r="L248" s="329">
        <f t="shared" ref="L248" si="156">SUM(J248:K248)</f>
        <v>0</v>
      </c>
      <c r="M248" s="329">
        <f t="shared" si="152"/>
        <v>0</v>
      </c>
    </row>
    <row r="249" spans="1:13" s="256" customFormat="1" x14ac:dyDescent="0.25">
      <c r="A249" s="272"/>
      <c r="B249" s="482"/>
      <c r="C249" s="375"/>
      <c r="D249" s="271"/>
      <c r="E249" s="273"/>
      <c r="F249" s="270"/>
      <c r="G249" s="255"/>
      <c r="H249" s="329"/>
      <c r="I249" s="330"/>
      <c r="J249" s="577">
        <f t="shared" si="149"/>
        <v>0</v>
      </c>
      <c r="K249" s="577">
        <f t="shared" si="150"/>
        <v>0</v>
      </c>
      <c r="L249" s="329">
        <f>SUM(J249:K249)</f>
        <v>0</v>
      </c>
      <c r="M249" s="329">
        <f t="shared" si="152"/>
        <v>0</v>
      </c>
    </row>
    <row r="250" spans="1:13" s="256" customFormat="1" x14ac:dyDescent="0.25">
      <c r="A250" s="272"/>
      <c r="B250" s="482"/>
      <c r="C250" s="375"/>
      <c r="D250" s="271" t="s">
        <v>312</v>
      </c>
      <c r="E250" s="273" t="s">
        <v>386</v>
      </c>
      <c r="F250" s="270" t="s">
        <v>387</v>
      </c>
      <c r="G250" s="255"/>
      <c r="H250" s="329"/>
      <c r="I250" s="330"/>
      <c r="J250" s="577">
        <f t="shared" si="149"/>
        <v>0</v>
      </c>
      <c r="K250" s="577">
        <f t="shared" si="150"/>
        <v>0</v>
      </c>
      <c r="L250" s="329">
        <f t="shared" ref="L250" si="157">SUM(J250:K250)</f>
        <v>0</v>
      </c>
      <c r="M250" s="329">
        <f t="shared" si="152"/>
        <v>0</v>
      </c>
    </row>
    <row r="251" spans="1:13" s="256" customFormat="1" x14ac:dyDescent="0.25">
      <c r="A251" s="272"/>
      <c r="B251" s="482"/>
      <c r="C251" s="375"/>
      <c r="D251" s="271"/>
      <c r="E251" s="270"/>
      <c r="F251" s="270"/>
      <c r="G251" s="255"/>
      <c r="H251" s="329"/>
      <c r="I251" s="330"/>
      <c r="J251" s="577">
        <f t="shared" si="149"/>
        <v>0</v>
      </c>
      <c r="K251" s="577">
        <f t="shared" si="150"/>
        <v>0</v>
      </c>
      <c r="L251" s="329">
        <f>SUM(J251:K251)</f>
        <v>0</v>
      </c>
      <c r="M251" s="329">
        <f t="shared" si="152"/>
        <v>0</v>
      </c>
    </row>
    <row r="252" spans="1:13" s="256" customFormat="1" x14ac:dyDescent="0.25">
      <c r="A252" s="272"/>
      <c r="B252" s="482"/>
      <c r="C252" s="375"/>
      <c r="D252" s="271" t="s">
        <v>391</v>
      </c>
      <c r="E252" s="273" t="s">
        <v>392</v>
      </c>
      <c r="F252" s="270" t="s">
        <v>393</v>
      </c>
      <c r="G252" s="255"/>
      <c r="H252" s="329"/>
      <c r="I252" s="330"/>
      <c r="J252" s="577">
        <f t="shared" si="149"/>
        <v>0</v>
      </c>
      <c r="K252" s="577">
        <f t="shared" si="150"/>
        <v>0</v>
      </c>
      <c r="L252" s="329">
        <f t="shared" ref="L252" si="158">SUM(J252:K252)</f>
        <v>0</v>
      </c>
      <c r="M252" s="329">
        <f t="shared" si="152"/>
        <v>0</v>
      </c>
    </row>
    <row r="253" spans="1:13" s="256" customFormat="1" x14ac:dyDescent="0.25">
      <c r="A253" s="272"/>
      <c r="B253" s="482"/>
      <c r="C253" s="375"/>
      <c r="D253" s="271"/>
      <c r="E253" s="273"/>
      <c r="F253" s="270"/>
      <c r="G253" s="255"/>
      <c r="H253" s="329"/>
      <c r="I253" s="330"/>
      <c r="J253" s="577">
        <f t="shared" si="149"/>
        <v>0</v>
      </c>
      <c r="K253" s="577">
        <f t="shared" si="150"/>
        <v>0</v>
      </c>
      <c r="L253" s="329">
        <f>SUM(J253:K253)</f>
        <v>0</v>
      </c>
      <c r="M253" s="329">
        <f t="shared" si="152"/>
        <v>0</v>
      </c>
    </row>
    <row r="254" spans="1:13" s="256" customFormat="1" x14ac:dyDescent="0.25">
      <c r="A254" s="272"/>
      <c r="B254" s="482"/>
      <c r="C254" s="375"/>
      <c r="D254" s="270" t="s">
        <v>406</v>
      </c>
      <c r="E254" s="270" t="s">
        <v>407</v>
      </c>
      <c r="F254" s="273" t="s">
        <v>410</v>
      </c>
      <c r="G254" s="255"/>
      <c r="H254" s="329"/>
      <c r="I254" s="330"/>
      <c r="J254" s="577">
        <f t="shared" si="149"/>
        <v>0</v>
      </c>
      <c r="K254" s="577">
        <f t="shared" si="150"/>
        <v>0</v>
      </c>
      <c r="L254" s="329">
        <f t="shared" ref="L254" si="159">SUM(J254:K254)</f>
        <v>0</v>
      </c>
      <c r="M254" s="329">
        <f t="shared" si="152"/>
        <v>0</v>
      </c>
    </row>
    <row r="255" spans="1:13" s="256" customFormat="1" x14ac:dyDescent="0.25">
      <c r="A255" s="272"/>
      <c r="B255" s="482"/>
      <c r="C255" s="375"/>
      <c r="D255" s="271"/>
      <c r="E255" s="273"/>
      <c r="F255" s="270"/>
      <c r="G255" s="255"/>
      <c r="H255" s="329"/>
      <c r="I255" s="330"/>
      <c r="J255" s="577">
        <f t="shared" si="149"/>
        <v>0</v>
      </c>
      <c r="K255" s="577">
        <f t="shared" si="150"/>
        <v>0</v>
      </c>
      <c r="L255" s="329">
        <f>SUM(J255:K255)</f>
        <v>0</v>
      </c>
      <c r="M255" s="329">
        <f t="shared" si="152"/>
        <v>0</v>
      </c>
    </row>
    <row r="256" spans="1:13" s="256" customFormat="1" x14ac:dyDescent="0.25">
      <c r="A256" s="272"/>
      <c r="B256" s="482"/>
      <c r="C256" s="375"/>
      <c r="D256" s="271" t="s">
        <v>317</v>
      </c>
      <c r="E256" s="273" t="s">
        <v>388</v>
      </c>
      <c r="F256" s="270" t="s">
        <v>412</v>
      </c>
      <c r="G256" s="255"/>
      <c r="H256" s="329"/>
      <c r="I256" s="330"/>
      <c r="J256" s="577">
        <f t="shared" si="149"/>
        <v>0</v>
      </c>
      <c r="K256" s="577">
        <f t="shared" si="150"/>
        <v>0</v>
      </c>
      <c r="L256" s="329">
        <f t="shared" ref="L256" si="160">SUM(J256:K256)</f>
        <v>0</v>
      </c>
      <c r="M256" s="329">
        <f t="shared" si="152"/>
        <v>0</v>
      </c>
    </row>
    <row r="257" spans="1:13" s="256" customFormat="1" x14ac:dyDescent="0.25">
      <c r="A257" s="272"/>
      <c r="B257" s="482"/>
      <c r="C257" s="375"/>
      <c r="D257" s="271"/>
      <c r="E257" s="273"/>
      <c r="F257" s="270"/>
      <c r="G257" s="255"/>
      <c r="H257" s="329"/>
      <c r="I257" s="330"/>
      <c r="J257" s="577">
        <f t="shared" si="149"/>
        <v>0</v>
      </c>
      <c r="K257" s="577">
        <f t="shared" si="150"/>
        <v>0</v>
      </c>
      <c r="L257" s="329">
        <f>SUM(J257:K257)</f>
        <v>0</v>
      </c>
      <c r="M257" s="329">
        <f t="shared" si="152"/>
        <v>0</v>
      </c>
    </row>
    <row r="258" spans="1:13" s="256" customFormat="1" x14ac:dyDescent="0.25">
      <c r="A258" s="272"/>
      <c r="B258" s="482"/>
      <c r="C258" s="375"/>
      <c r="D258" s="271" t="s">
        <v>300</v>
      </c>
      <c r="E258" s="273" t="s">
        <v>389</v>
      </c>
      <c r="F258" s="270" t="s">
        <v>390</v>
      </c>
      <c r="G258" s="255"/>
      <c r="H258" s="329"/>
      <c r="I258" s="330"/>
      <c r="J258" s="577">
        <f t="shared" si="149"/>
        <v>0</v>
      </c>
      <c r="K258" s="577">
        <f t="shared" si="150"/>
        <v>0</v>
      </c>
      <c r="L258" s="329">
        <f t="shared" ref="L258:L260" si="161">SUM(J258:K258)</f>
        <v>0</v>
      </c>
      <c r="M258" s="329">
        <f t="shared" si="152"/>
        <v>0</v>
      </c>
    </row>
    <row r="259" spans="1:13" s="256" customFormat="1" x14ac:dyDescent="0.25">
      <c r="A259" s="272"/>
      <c r="B259" s="482"/>
      <c r="C259" s="375"/>
      <c r="D259" s="271"/>
      <c r="E259" s="273"/>
      <c r="F259" s="270"/>
      <c r="G259" s="255"/>
      <c r="H259" s="329"/>
      <c r="I259" s="330"/>
      <c r="J259" s="577">
        <f t="shared" si="149"/>
        <v>0</v>
      </c>
      <c r="K259" s="577">
        <f t="shared" si="150"/>
        <v>0</v>
      </c>
      <c r="L259" s="329">
        <f t="shared" si="161"/>
        <v>0</v>
      </c>
      <c r="M259" s="329">
        <f t="shared" si="152"/>
        <v>0</v>
      </c>
    </row>
    <row r="260" spans="1:13" s="256" customFormat="1" x14ac:dyDescent="0.25">
      <c r="A260" s="272"/>
      <c r="B260" s="482"/>
      <c r="C260" s="375"/>
      <c r="D260" s="271"/>
      <c r="E260" s="270"/>
      <c r="F260" s="273"/>
      <c r="G260" s="255"/>
      <c r="H260" s="329"/>
      <c r="I260" s="330"/>
      <c r="J260" s="577">
        <f t="shared" si="149"/>
        <v>0</v>
      </c>
      <c r="K260" s="577">
        <f t="shared" si="150"/>
        <v>0</v>
      </c>
      <c r="L260" s="329">
        <f t="shared" si="161"/>
        <v>0</v>
      </c>
      <c r="M260" s="329">
        <f t="shared" si="152"/>
        <v>0</v>
      </c>
    </row>
    <row r="261" spans="1:13" ht="18" x14ac:dyDescent="0.25">
      <c r="A261" s="484" t="s">
        <v>38</v>
      </c>
      <c r="B261" s="483"/>
      <c r="C261" s="486"/>
      <c r="D261" s="485"/>
      <c r="E261" s="490"/>
      <c r="F261" s="490"/>
      <c r="G261" s="487"/>
      <c r="H261" s="385">
        <f>SUM(H240:H260)</f>
        <v>0</v>
      </c>
      <c r="I261" s="384"/>
      <c r="J261" s="578">
        <f>SUM(J240:J260)</f>
        <v>0</v>
      </c>
      <c r="K261" s="578">
        <f>SUM(K240:K260)</f>
        <v>0</v>
      </c>
      <c r="L261" s="386">
        <f>SUM(L240:L260)</f>
        <v>0</v>
      </c>
      <c r="M261" s="386">
        <f>SUM(M240:M260)</f>
        <v>0</v>
      </c>
    </row>
    <row r="262" spans="1:13" ht="18" x14ac:dyDescent="0.25">
      <c r="A262" s="481" t="s">
        <v>107</v>
      </c>
      <c r="B262" s="481"/>
      <c r="C262" s="393"/>
      <c r="D262" s="392"/>
      <c r="E262" s="489"/>
      <c r="F262" s="489"/>
      <c r="G262" s="392"/>
      <c r="H262" s="394"/>
      <c r="I262" s="394"/>
      <c r="J262" s="576"/>
      <c r="K262" s="576"/>
      <c r="L262" s="395"/>
      <c r="M262" s="395"/>
    </row>
    <row r="263" spans="1:13" s="256" customFormat="1" x14ac:dyDescent="0.25">
      <c r="A263" s="272"/>
      <c r="B263" s="482"/>
      <c r="C263" s="375"/>
      <c r="D263" s="271" t="s">
        <v>394</v>
      </c>
      <c r="E263" s="273" t="s">
        <v>395</v>
      </c>
      <c r="F263" s="270" t="s">
        <v>396</v>
      </c>
      <c r="G263" s="255"/>
      <c r="H263" s="329"/>
      <c r="I263" s="330"/>
      <c r="J263" s="577">
        <f t="shared" ref="J263:J283" si="162">(H263-I263)/1.11</f>
        <v>0</v>
      </c>
      <c r="K263" s="577">
        <f t="shared" ref="K263:K283" si="163">J263*11%</f>
        <v>0</v>
      </c>
      <c r="L263" s="329">
        <f t="shared" ref="L263" si="164">SUM(J263:K263)</f>
        <v>0</v>
      </c>
      <c r="M263" s="329">
        <f t="shared" ref="M263:M283" si="165">H263-I263</f>
        <v>0</v>
      </c>
    </row>
    <row r="264" spans="1:13" s="256" customFormat="1" x14ac:dyDescent="0.25">
      <c r="A264" s="272"/>
      <c r="B264" s="482"/>
      <c r="C264" s="375"/>
      <c r="D264" s="271"/>
      <c r="E264" s="273"/>
      <c r="F264" s="270"/>
      <c r="G264" s="255"/>
      <c r="H264" s="329"/>
      <c r="I264" s="330"/>
      <c r="J264" s="577">
        <f t="shared" si="162"/>
        <v>0</v>
      </c>
      <c r="K264" s="577">
        <f t="shared" si="163"/>
        <v>0</v>
      </c>
      <c r="L264" s="329">
        <f>SUM(J264:K264)</f>
        <v>0</v>
      </c>
      <c r="M264" s="329">
        <f t="shared" si="165"/>
        <v>0</v>
      </c>
    </row>
    <row r="265" spans="1:13" s="256" customFormat="1" x14ac:dyDescent="0.25">
      <c r="A265" s="272"/>
      <c r="B265" s="482"/>
      <c r="C265" s="375"/>
      <c r="D265" s="271" t="s">
        <v>415</v>
      </c>
      <c r="E265" s="273" t="s">
        <v>413</v>
      </c>
      <c r="F265" s="270" t="s">
        <v>414</v>
      </c>
      <c r="G265" s="255"/>
      <c r="H265" s="329"/>
      <c r="I265" s="330"/>
      <c r="J265" s="577">
        <f t="shared" si="162"/>
        <v>0</v>
      </c>
      <c r="K265" s="577">
        <f t="shared" si="163"/>
        <v>0</v>
      </c>
      <c r="L265" s="329">
        <f t="shared" ref="L265" si="166">SUM(J265:K265)</f>
        <v>0</v>
      </c>
      <c r="M265" s="329">
        <f t="shared" si="165"/>
        <v>0</v>
      </c>
    </row>
    <row r="266" spans="1:13" s="256" customFormat="1" x14ac:dyDescent="0.25">
      <c r="A266" s="272"/>
      <c r="B266" s="482"/>
      <c r="C266" s="375"/>
      <c r="D266" s="271"/>
      <c r="E266" s="273"/>
      <c r="F266" s="270"/>
      <c r="G266" s="255"/>
      <c r="H266" s="329"/>
      <c r="I266" s="330"/>
      <c r="J266" s="577">
        <f t="shared" si="162"/>
        <v>0</v>
      </c>
      <c r="K266" s="577">
        <f t="shared" si="163"/>
        <v>0</v>
      </c>
      <c r="L266" s="329">
        <f>SUM(J266:K266)</f>
        <v>0</v>
      </c>
      <c r="M266" s="329">
        <f t="shared" si="165"/>
        <v>0</v>
      </c>
    </row>
    <row r="267" spans="1:13" s="256" customFormat="1" x14ac:dyDescent="0.25">
      <c r="A267" s="272"/>
      <c r="B267" s="482"/>
      <c r="C267" s="375"/>
      <c r="D267" s="271" t="s">
        <v>299</v>
      </c>
      <c r="E267" s="273" t="s">
        <v>383</v>
      </c>
      <c r="F267" s="270" t="s">
        <v>411</v>
      </c>
      <c r="G267" s="255"/>
      <c r="H267" s="329"/>
      <c r="I267" s="330"/>
      <c r="J267" s="577">
        <f t="shared" si="162"/>
        <v>0</v>
      </c>
      <c r="K267" s="577">
        <f t="shared" si="163"/>
        <v>0</v>
      </c>
      <c r="L267" s="329">
        <f t="shared" ref="L267" si="167">SUM(J267:K267)</f>
        <v>0</v>
      </c>
      <c r="M267" s="329">
        <f t="shared" si="165"/>
        <v>0</v>
      </c>
    </row>
    <row r="268" spans="1:13" s="256" customFormat="1" x14ac:dyDescent="0.25">
      <c r="A268" s="272"/>
      <c r="B268" s="482"/>
      <c r="C268" s="375"/>
      <c r="D268" s="271"/>
      <c r="E268" s="273"/>
      <c r="F268" s="270"/>
      <c r="G268" s="255"/>
      <c r="H268" s="329"/>
      <c r="I268" s="330"/>
      <c r="J268" s="577">
        <f t="shared" si="162"/>
        <v>0</v>
      </c>
      <c r="K268" s="577">
        <f t="shared" si="163"/>
        <v>0</v>
      </c>
      <c r="L268" s="329">
        <f>SUM(J268:K268)</f>
        <v>0</v>
      </c>
      <c r="M268" s="329">
        <f t="shared" si="165"/>
        <v>0</v>
      </c>
    </row>
    <row r="269" spans="1:13" s="256" customFormat="1" x14ac:dyDescent="0.25">
      <c r="A269" s="272"/>
      <c r="B269" s="482"/>
      <c r="C269" s="375"/>
      <c r="D269" s="574" t="s">
        <v>316</v>
      </c>
      <c r="E269" s="573" t="s">
        <v>384</v>
      </c>
      <c r="F269" s="572" t="s">
        <v>385</v>
      </c>
      <c r="G269" s="255"/>
      <c r="H269" s="329"/>
      <c r="I269" s="330"/>
      <c r="J269" s="577">
        <f t="shared" si="162"/>
        <v>0</v>
      </c>
      <c r="K269" s="577">
        <f t="shared" si="163"/>
        <v>0</v>
      </c>
      <c r="L269" s="329">
        <f t="shared" ref="L269" si="168">SUM(J269:K269)</f>
        <v>0</v>
      </c>
      <c r="M269" s="329">
        <f t="shared" si="165"/>
        <v>0</v>
      </c>
    </row>
    <row r="270" spans="1:13" s="256" customFormat="1" x14ac:dyDescent="0.25">
      <c r="A270" s="272"/>
      <c r="B270" s="482"/>
      <c r="C270" s="375"/>
      <c r="D270" s="271"/>
      <c r="E270" s="270"/>
      <c r="F270" s="270"/>
      <c r="G270" s="255"/>
      <c r="H270" s="329"/>
      <c r="I270" s="330"/>
      <c r="J270" s="577">
        <f t="shared" si="162"/>
        <v>0</v>
      </c>
      <c r="K270" s="577">
        <f t="shared" si="163"/>
        <v>0</v>
      </c>
      <c r="L270" s="329">
        <f>SUM(J270:K270)</f>
        <v>0</v>
      </c>
      <c r="M270" s="329">
        <f t="shared" si="165"/>
        <v>0</v>
      </c>
    </row>
    <row r="271" spans="1:13" s="256" customFormat="1" x14ac:dyDescent="0.25">
      <c r="A271" s="272"/>
      <c r="B271" s="482"/>
      <c r="C271" s="375"/>
      <c r="D271" s="271" t="s">
        <v>401</v>
      </c>
      <c r="E271" s="273" t="s">
        <v>402</v>
      </c>
      <c r="F271" s="270" t="s">
        <v>409</v>
      </c>
      <c r="G271" s="255"/>
      <c r="H271" s="329"/>
      <c r="I271" s="330"/>
      <c r="J271" s="577">
        <f t="shared" si="162"/>
        <v>0</v>
      </c>
      <c r="K271" s="577">
        <f t="shared" si="163"/>
        <v>0</v>
      </c>
      <c r="L271" s="329">
        <f t="shared" ref="L271" si="169">SUM(J271:K271)</f>
        <v>0</v>
      </c>
      <c r="M271" s="329">
        <f t="shared" si="165"/>
        <v>0</v>
      </c>
    </row>
    <row r="272" spans="1:13" s="256" customFormat="1" x14ac:dyDescent="0.25">
      <c r="A272" s="272"/>
      <c r="B272" s="482"/>
      <c r="C272" s="375"/>
      <c r="D272" s="271"/>
      <c r="E272" s="273"/>
      <c r="F272" s="270"/>
      <c r="G272" s="255"/>
      <c r="H272" s="329"/>
      <c r="I272" s="330"/>
      <c r="J272" s="577">
        <f t="shared" si="162"/>
        <v>0</v>
      </c>
      <c r="K272" s="577">
        <f t="shared" si="163"/>
        <v>0</v>
      </c>
      <c r="L272" s="329">
        <f>SUM(J272:K272)</f>
        <v>0</v>
      </c>
      <c r="M272" s="329">
        <f t="shared" si="165"/>
        <v>0</v>
      </c>
    </row>
    <row r="273" spans="1:13" s="256" customFormat="1" x14ac:dyDescent="0.25">
      <c r="A273" s="272"/>
      <c r="B273" s="482"/>
      <c r="C273" s="375"/>
      <c r="D273" s="271" t="s">
        <v>312</v>
      </c>
      <c r="E273" s="273" t="s">
        <v>386</v>
      </c>
      <c r="F273" s="270" t="s">
        <v>387</v>
      </c>
      <c r="G273" s="255"/>
      <c r="H273" s="329"/>
      <c r="I273" s="330"/>
      <c r="J273" s="577">
        <f t="shared" si="162"/>
        <v>0</v>
      </c>
      <c r="K273" s="577">
        <f t="shared" si="163"/>
        <v>0</v>
      </c>
      <c r="L273" s="329">
        <f t="shared" ref="L273" si="170">SUM(J273:K273)</f>
        <v>0</v>
      </c>
      <c r="M273" s="329">
        <f t="shared" si="165"/>
        <v>0</v>
      </c>
    </row>
    <row r="274" spans="1:13" s="256" customFormat="1" x14ac:dyDescent="0.25">
      <c r="A274" s="272"/>
      <c r="B274" s="482"/>
      <c r="C274" s="375"/>
      <c r="D274" s="271"/>
      <c r="E274" s="270"/>
      <c r="F274" s="270"/>
      <c r="G274" s="255"/>
      <c r="H274" s="329"/>
      <c r="I274" s="330"/>
      <c r="J274" s="577">
        <f t="shared" si="162"/>
        <v>0</v>
      </c>
      <c r="K274" s="577">
        <f t="shared" si="163"/>
        <v>0</v>
      </c>
      <c r="L274" s="329">
        <f>SUM(J274:K274)</f>
        <v>0</v>
      </c>
      <c r="M274" s="329">
        <f t="shared" si="165"/>
        <v>0</v>
      </c>
    </row>
    <row r="275" spans="1:13" s="256" customFormat="1" x14ac:dyDescent="0.25">
      <c r="A275" s="272"/>
      <c r="B275" s="482"/>
      <c r="C275" s="375"/>
      <c r="D275" s="271" t="s">
        <v>391</v>
      </c>
      <c r="E275" s="273" t="s">
        <v>392</v>
      </c>
      <c r="F275" s="270" t="s">
        <v>393</v>
      </c>
      <c r="G275" s="255"/>
      <c r="H275" s="329"/>
      <c r="I275" s="330"/>
      <c r="J275" s="577">
        <f t="shared" si="162"/>
        <v>0</v>
      </c>
      <c r="K275" s="577">
        <f t="shared" si="163"/>
        <v>0</v>
      </c>
      <c r="L275" s="329">
        <f t="shared" ref="L275" si="171">SUM(J275:K275)</f>
        <v>0</v>
      </c>
      <c r="M275" s="329">
        <f t="shared" si="165"/>
        <v>0</v>
      </c>
    </row>
    <row r="276" spans="1:13" s="256" customFormat="1" x14ac:dyDescent="0.25">
      <c r="A276" s="272"/>
      <c r="B276" s="482"/>
      <c r="C276" s="375"/>
      <c r="D276" s="271"/>
      <c r="E276" s="273"/>
      <c r="F276" s="270"/>
      <c r="G276" s="255"/>
      <c r="H276" s="329"/>
      <c r="I276" s="330"/>
      <c r="J276" s="577">
        <f t="shared" si="162"/>
        <v>0</v>
      </c>
      <c r="K276" s="577">
        <f t="shared" si="163"/>
        <v>0</v>
      </c>
      <c r="L276" s="329">
        <f>SUM(J276:K276)</f>
        <v>0</v>
      </c>
      <c r="M276" s="329">
        <f t="shared" si="165"/>
        <v>0</v>
      </c>
    </row>
    <row r="277" spans="1:13" s="256" customFormat="1" x14ac:dyDescent="0.25">
      <c r="A277" s="272"/>
      <c r="B277" s="482"/>
      <c r="C277" s="375"/>
      <c r="D277" s="270" t="s">
        <v>406</v>
      </c>
      <c r="E277" s="270" t="s">
        <v>407</v>
      </c>
      <c r="F277" s="273" t="s">
        <v>410</v>
      </c>
      <c r="G277" s="255"/>
      <c r="H277" s="329"/>
      <c r="I277" s="330"/>
      <c r="J277" s="577">
        <f t="shared" si="162"/>
        <v>0</v>
      </c>
      <c r="K277" s="577">
        <f t="shared" si="163"/>
        <v>0</v>
      </c>
      <c r="L277" s="329">
        <f t="shared" ref="L277" si="172">SUM(J277:K277)</f>
        <v>0</v>
      </c>
      <c r="M277" s="329">
        <f t="shared" si="165"/>
        <v>0</v>
      </c>
    </row>
    <row r="278" spans="1:13" s="256" customFormat="1" x14ac:dyDescent="0.25">
      <c r="A278" s="272"/>
      <c r="B278" s="482"/>
      <c r="C278" s="375"/>
      <c r="D278" s="271"/>
      <c r="E278" s="273"/>
      <c r="F278" s="270"/>
      <c r="G278" s="255"/>
      <c r="H278" s="329"/>
      <c r="I278" s="330"/>
      <c r="J278" s="577">
        <f t="shared" si="162"/>
        <v>0</v>
      </c>
      <c r="K278" s="577">
        <f t="shared" si="163"/>
        <v>0</v>
      </c>
      <c r="L278" s="329">
        <f>SUM(J278:K278)</f>
        <v>0</v>
      </c>
      <c r="M278" s="329">
        <f t="shared" si="165"/>
        <v>0</v>
      </c>
    </row>
    <row r="279" spans="1:13" s="256" customFormat="1" x14ac:dyDescent="0.25">
      <c r="A279" s="272"/>
      <c r="B279" s="482"/>
      <c r="C279" s="375"/>
      <c r="D279" s="271" t="s">
        <v>317</v>
      </c>
      <c r="E279" s="273" t="s">
        <v>388</v>
      </c>
      <c r="F279" s="270" t="s">
        <v>412</v>
      </c>
      <c r="G279" s="255"/>
      <c r="H279" s="329"/>
      <c r="I279" s="330"/>
      <c r="J279" s="577">
        <f t="shared" si="162"/>
        <v>0</v>
      </c>
      <c r="K279" s="577">
        <f t="shared" si="163"/>
        <v>0</v>
      </c>
      <c r="L279" s="329">
        <f t="shared" ref="L279" si="173">SUM(J279:K279)</f>
        <v>0</v>
      </c>
      <c r="M279" s="329">
        <f t="shared" si="165"/>
        <v>0</v>
      </c>
    </row>
    <row r="280" spans="1:13" s="256" customFormat="1" x14ac:dyDescent="0.25">
      <c r="A280" s="272"/>
      <c r="B280" s="482"/>
      <c r="C280" s="375"/>
      <c r="D280" s="271"/>
      <c r="E280" s="273"/>
      <c r="F280" s="270"/>
      <c r="G280" s="255"/>
      <c r="H280" s="329"/>
      <c r="I280" s="330"/>
      <c r="J280" s="577">
        <f t="shared" si="162"/>
        <v>0</v>
      </c>
      <c r="K280" s="577">
        <f t="shared" si="163"/>
        <v>0</v>
      </c>
      <c r="L280" s="329">
        <f>SUM(J280:K280)</f>
        <v>0</v>
      </c>
      <c r="M280" s="329">
        <f t="shared" si="165"/>
        <v>0</v>
      </c>
    </row>
    <row r="281" spans="1:13" s="256" customFormat="1" x14ac:dyDescent="0.25">
      <c r="A281" s="272"/>
      <c r="B281" s="482"/>
      <c r="C281" s="375"/>
      <c r="D281" s="271" t="s">
        <v>300</v>
      </c>
      <c r="E281" s="273" t="s">
        <v>389</v>
      </c>
      <c r="F281" s="270" t="s">
        <v>390</v>
      </c>
      <c r="G281" s="255"/>
      <c r="H281" s="329"/>
      <c r="I281" s="330"/>
      <c r="J281" s="577">
        <f t="shared" si="162"/>
        <v>0</v>
      </c>
      <c r="K281" s="577">
        <f t="shared" si="163"/>
        <v>0</v>
      </c>
      <c r="L281" s="329">
        <f t="shared" ref="L281:L283" si="174">SUM(J281:K281)</f>
        <v>0</v>
      </c>
      <c r="M281" s="329">
        <f t="shared" si="165"/>
        <v>0</v>
      </c>
    </row>
    <row r="282" spans="1:13" s="256" customFormat="1" x14ac:dyDescent="0.25">
      <c r="A282" s="272"/>
      <c r="B282" s="482"/>
      <c r="C282" s="375"/>
      <c r="D282" s="271"/>
      <c r="E282" s="273"/>
      <c r="F282" s="270"/>
      <c r="G282" s="255"/>
      <c r="H282" s="329"/>
      <c r="I282" s="330"/>
      <c r="J282" s="577">
        <f t="shared" si="162"/>
        <v>0</v>
      </c>
      <c r="K282" s="577">
        <f t="shared" si="163"/>
        <v>0</v>
      </c>
      <c r="L282" s="329">
        <f t="shared" si="174"/>
        <v>0</v>
      </c>
      <c r="M282" s="329">
        <f t="shared" si="165"/>
        <v>0</v>
      </c>
    </row>
    <row r="283" spans="1:13" s="256" customFormat="1" x14ac:dyDescent="0.25">
      <c r="A283" s="272"/>
      <c r="B283" s="482"/>
      <c r="C283" s="375"/>
      <c r="D283" s="271"/>
      <c r="E283" s="270"/>
      <c r="F283" s="273"/>
      <c r="G283" s="255"/>
      <c r="H283" s="329"/>
      <c r="I283" s="330"/>
      <c r="J283" s="577">
        <f t="shared" si="162"/>
        <v>0</v>
      </c>
      <c r="K283" s="577">
        <f t="shared" si="163"/>
        <v>0</v>
      </c>
      <c r="L283" s="329">
        <f t="shared" si="174"/>
        <v>0</v>
      </c>
      <c r="M283" s="329">
        <f t="shared" si="165"/>
        <v>0</v>
      </c>
    </row>
    <row r="284" spans="1:13" ht="18" x14ac:dyDescent="0.25">
      <c r="A284" s="484" t="s">
        <v>38</v>
      </c>
      <c r="B284" s="483"/>
      <c r="C284" s="486"/>
      <c r="D284" s="485"/>
      <c r="E284" s="490"/>
      <c r="F284" s="490"/>
      <c r="G284" s="487"/>
      <c r="H284" s="385">
        <f>SUM(H263:H283)</f>
        <v>0</v>
      </c>
      <c r="I284" s="384"/>
      <c r="J284" s="578">
        <f>SUM(J263:J283)</f>
        <v>0</v>
      </c>
      <c r="K284" s="578">
        <f>SUM(K263:K283)</f>
        <v>0</v>
      </c>
      <c r="L284" s="386">
        <f>SUM(L263:L283)</f>
        <v>0</v>
      </c>
      <c r="M284" s="386">
        <f>SUM(M263:M283)</f>
        <v>0</v>
      </c>
    </row>
    <row r="285" spans="1:13" ht="18" x14ac:dyDescent="0.25">
      <c r="A285" s="481" t="s">
        <v>108</v>
      </c>
      <c r="B285" s="481"/>
      <c r="C285" s="393"/>
      <c r="D285" s="392"/>
      <c r="E285" s="489"/>
      <c r="F285" s="489"/>
      <c r="G285" s="392"/>
      <c r="H285" s="394"/>
      <c r="I285" s="394"/>
      <c r="J285" s="576"/>
      <c r="K285" s="576"/>
      <c r="L285" s="395"/>
      <c r="M285" s="395"/>
    </row>
    <row r="286" spans="1:13" s="256" customFormat="1" x14ac:dyDescent="0.25">
      <c r="A286" s="272"/>
      <c r="B286" s="482"/>
      <c r="C286" s="375"/>
      <c r="D286" s="271" t="s">
        <v>394</v>
      </c>
      <c r="E286" s="273" t="s">
        <v>395</v>
      </c>
      <c r="F286" s="270" t="s">
        <v>396</v>
      </c>
      <c r="G286" s="255"/>
      <c r="H286" s="329"/>
      <c r="I286" s="330"/>
      <c r="J286" s="577">
        <f t="shared" ref="J286:J306" si="175">(H286-I286)/1.11</f>
        <v>0</v>
      </c>
      <c r="K286" s="577">
        <f t="shared" ref="K286:K306" si="176">J286*11%</f>
        <v>0</v>
      </c>
      <c r="L286" s="329">
        <f t="shared" ref="L286" si="177">SUM(J286:K286)</f>
        <v>0</v>
      </c>
      <c r="M286" s="329">
        <f t="shared" ref="M286:M306" si="178">H286-I286</f>
        <v>0</v>
      </c>
    </row>
    <row r="287" spans="1:13" s="256" customFormat="1" x14ac:dyDescent="0.25">
      <c r="A287" s="272"/>
      <c r="B287" s="482"/>
      <c r="C287" s="375"/>
      <c r="D287" s="271"/>
      <c r="E287" s="273"/>
      <c r="F287" s="270"/>
      <c r="G287" s="255"/>
      <c r="H287" s="329"/>
      <c r="I287" s="330"/>
      <c r="J287" s="577">
        <f t="shared" si="175"/>
        <v>0</v>
      </c>
      <c r="K287" s="577">
        <f t="shared" si="176"/>
        <v>0</v>
      </c>
      <c r="L287" s="329">
        <f>SUM(J287:K287)</f>
        <v>0</v>
      </c>
      <c r="M287" s="329">
        <f t="shared" si="178"/>
        <v>0</v>
      </c>
    </row>
    <row r="288" spans="1:13" s="256" customFormat="1" x14ac:dyDescent="0.25">
      <c r="A288" s="272"/>
      <c r="B288" s="482"/>
      <c r="C288" s="375"/>
      <c r="D288" s="271" t="s">
        <v>415</v>
      </c>
      <c r="E288" s="273" t="s">
        <v>413</v>
      </c>
      <c r="F288" s="270" t="s">
        <v>414</v>
      </c>
      <c r="G288" s="255"/>
      <c r="H288" s="329"/>
      <c r="I288" s="330"/>
      <c r="J288" s="577">
        <f t="shared" si="175"/>
        <v>0</v>
      </c>
      <c r="K288" s="577">
        <f t="shared" si="176"/>
        <v>0</v>
      </c>
      <c r="L288" s="329">
        <f t="shared" ref="L288" si="179">SUM(J288:K288)</f>
        <v>0</v>
      </c>
      <c r="M288" s="329">
        <f t="shared" si="178"/>
        <v>0</v>
      </c>
    </row>
    <row r="289" spans="1:13" s="256" customFormat="1" x14ac:dyDescent="0.25">
      <c r="A289" s="272"/>
      <c r="B289" s="482"/>
      <c r="C289" s="375"/>
      <c r="D289" s="271"/>
      <c r="E289" s="273"/>
      <c r="F289" s="270"/>
      <c r="G289" s="255"/>
      <c r="H289" s="329"/>
      <c r="I289" s="330"/>
      <c r="J289" s="577">
        <f t="shared" si="175"/>
        <v>0</v>
      </c>
      <c r="K289" s="577">
        <f t="shared" si="176"/>
        <v>0</v>
      </c>
      <c r="L289" s="329">
        <f>SUM(J289:K289)</f>
        <v>0</v>
      </c>
      <c r="M289" s="329">
        <f t="shared" si="178"/>
        <v>0</v>
      </c>
    </row>
    <row r="290" spans="1:13" s="256" customFormat="1" x14ac:dyDescent="0.25">
      <c r="A290" s="272"/>
      <c r="B290" s="482"/>
      <c r="C290" s="375"/>
      <c r="D290" s="271" t="s">
        <v>299</v>
      </c>
      <c r="E290" s="273" t="s">
        <v>383</v>
      </c>
      <c r="F290" s="270" t="s">
        <v>411</v>
      </c>
      <c r="G290" s="255"/>
      <c r="H290" s="329"/>
      <c r="I290" s="330"/>
      <c r="J290" s="577">
        <f t="shared" si="175"/>
        <v>0</v>
      </c>
      <c r="K290" s="577">
        <f t="shared" si="176"/>
        <v>0</v>
      </c>
      <c r="L290" s="329">
        <f t="shared" ref="L290" si="180">SUM(J290:K290)</f>
        <v>0</v>
      </c>
      <c r="M290" s="329">
        <f t="shared" si="178"/>
        <v>0</v>
      </c>
    </row>
    <row r="291" spans="1:13" s="256" customFormat="1" x14ac:dyDescent="0.25">
      <c r="A291" s="272"/>
      <c r="B291" s="482"/>
      <c r="C291" s="375"/>
      <c r="D291" s="271"/>
      <c r="E291" s="273"/>
      <c r="F291" s="270"/>
      <c r="G291" s="255"/>
      <c r="H291" s="329"/>
      <c r="I291" s="330"/>
      <c r="J291" s="577">
        <f t="shared" si="175"/>
        <v>0</v>
      </c>
      <c r="K291" s="577">
        <f t="shared" si="176"/>
        <v>0</v>
      </c>
      <c r="L291" s="329">
        <f>SUM(J291:K291)</f>
        <v>0</v>
      </c>
      <c r="M291" s="329">
        <f t="shared" si="178"/>
        <v>0</v>
      </c>
    </row>
    <row r="292" spans="1:13" s="256" customFormat="1" x14ac:dyDescent="0.25">
      <c r="A292" s="272"/>
      <c r="B292" s="482"/>
      <c r="C292" s="375"/>
      <c r="D292" s="574" t="s">
        <v>316</v>
      </c>
      <c r="E292" s="573" t="s">
        <v>384</v>
      </c>
      <c r="F292" s="572" t="s">
        <v>385</v>
      </c>
      <c r="G292" s="255"/>
      <c r="H292" s="329"/>
      <c r="I292" s="330"/>
      <c r="J292" s="577">
        <f t="shared" si="175"/>
        <v>0</v>
      </c>
      <c r="K292" s="577">
        <f t="shared" si="176"/>
        <v>0</v>
      </c>
      <c r="L292" s="329">
        <f t="shared" ref="L292" si="181">SUM(J292:K292)</f>
        <v>0</v>
      </c>
      <c r="M292" s="329">
        <f t="shared" si="178"/>
        <v>0</v>
      </c>
    </row>
    <row r="293" spans="1:13" s="256" customFormat="1" x14ac:dyDescent="0.25">
      <c r="A293" s="272"/>
      <c r="B293" s="482"/>
      <c r="C293" s="375"/>
      <c r="D293" s="271"/>
      <c r="E293" s="270"/>
      <c r="F293" s="270"/>
      <c r="G293" s="255"/>
      <c r="H293" s="329"/>
      <c r="I293" s="330"/>
      <c r="J293" s="577">
        <f t="shared" si="175"/>
        <v>0</v>
      </c>
      <c r="K293" s="577">
        <f t="shared" si="176"/>
        <v>0</v>
      </c>
      <c r="L293" s="329">
        <f>SUM(J293:K293)</f>
        <v>0</v>
      </c>
      <c r="M293" s="329">
        <f t="shared" si="178"/>
        <v>0</v>
      </c>
    </row>
    <row r="294" spans="1:13" s="256" customFormat="1" x14ac:dyDescent="0.25">
      <c r="A294" s="272"/>
      <c r="B294" s="482"/>
      <c r="C294" s="375"/>
      <c r="D294" s="271" t="s">
        <v>401</v>
      </c>
      <c r="E294" s="273" t="s">
        <v>402</v>
      </c>
      <c r="F294" s="270" t="s">
        <v>409</v>
      </c>
      <c r="G294" s="255"/>
      <c r="H294" s="329"/>
      <c r="I294" s="330"/>
      <c r="J294" s="577">
        <f t="shared" si="175"/>
        <v>0</v>
      </c>
      <c r="K294" s="577">
        <f t="shared" si="176"/>
        <v>0</v>
      </c>
      <c r="L294" s="329">
        <f t="shared" ref="L294" si="182">SUM(J294:K294)</f>
        <v>0</v>
      </c>
      <c r="M294" s="329">
        <f t="shared" si="178"/>
        <v>0</v>
      </c>
    </row>
    <row r="295" spans="1:13" s="256" customFormat="1" x14ac:dyDescent="0.25">
      <c r="A295" s="272"/>
      <c r="B295" s="482"/>
      <c r="C295" s="375"/>
      <c r="D295" s="271"/>
      <c r="E295" s="273"/>
      <c r="F295" s="270"/>
      <c r="G295" s="255"/>
      <c r="H295" s="329"/>
      <c r="I295" s="330"/>
      <c r="J295" s="577">
        <f t="shared" si="175"/>
        <v>0</v>
      </c>
      <c r="K295" s="577">
        <f t="shared" si="176"/>
        <v>0</v>
      </c>
      <c r="L295" s="329">
        <f>SUM(J295:K295)</f>
        <v>0</v>
      </c>
      <c r="M295" s="329">
        <f t="shared" si="178"/>
        <v>0</v>
      </c>
    </row>
    <row r="296" spans="1:13" s="256" customFormat="1" x14ac:dyDescent="0.25">
      <c r="A296" s="272"/>
      <c r="B296" s="482"/>
      <c r="C296" s="375"/>
      <c r="D296" s="271" t="s">
        <v>312</v>
      </c>
      <c r="E296" s="273" t="s">
        <v>386</v>
      </c>
      <c r="F296" s="270" t="s">
        <v>387</v>
      </c>
      <c r="G296" s="255"/>
      <c r="H296" s="329"/>
      <c r="I296" s="330"/>
      <c r="J296" s="577">
        <f t="shared" si="175"/>
        <v>0</v>
      </c>
      <c r="K296" s="577">
        <f t="shared" si="176"/>
        <v>0</v>
      </c>
      <c r="L296" s="329">
        <f t="shared" ref="L296" si="183">SUM(J296:K296)</f>
        <v>0</v>
      </c>
      <c r="M296" s="329">
        <f t="shared" si="178"/>
        <v>0</v>
      </c>
    </row>
    <row r="297" spans="1:13" s="256" customFormat="1" x14ac:dyDescent="0.25">
      <c r="A297" s="272"/>
      <c r="B297" s="482"/>
      <c r="C297" s="375"/>
      <c r="D297" s="271"/>
      <c r="E297" s="270"/>
      <c r="F297" s="270"/>
      <c r="G297" s="255"/>
      <c r="H297" s="329"/>
      <c r="I297" s="330"/>
      <c r="J297" s="577">
        <f t="shared" si="175"/>
        <v>0</v>
      </c>
      <c r="K297" s="577">
        <f t="shared" si="176"/>
        <v>0</v>
      </c>
      <c r="L297" s="329">
        <f>SUM(J297:K297)</f>
        <v>0</v>
      </c>
      <c r="M297" s="329">
        <f t="shared" si="178"/>
        <v>0</v>
      </c>
    </row>
    <row r="298" spans="1:13" s="256" customFormat="1" x14ac:dyDescent="0.25">
      <c r="A298" s="272"/>
      <c r="B298" s="482"/>
      <c r="C298" s="375"/>
      <c r="D298" s="271" t="s">
        <v>391</v>
      </c>
      <c r="E298" s="273" t="s">
        <v>392</v>
      </c>
      <c r="F298" s="270" t="s">
        <v>393</v>
      </c>
      <c r="G298" s="255"/>
      <c r="H298" s="329"/>
      <c r="I298" s="330"/>
      <c r="J298" s="577">
        <f t="shared" si="175"/>
        <v>0</v>
      </c>
      <c r="K298" s="577">
        <f t="shared" si="176"/>
        <v>0</v>
      </c>
      <c r="L298" s="329">
        <f t="shared" ref="L298" si="184">SUM(J298:K298)</f>
        <v>0</v>
      </c>
      <c r="M298" s="329">
        <f t="shared" si="178"/>
        <v>0</v>
      </c>
    </row>
    <row r="299" spans="1:13" s="256" customFormat="1" x14ac:dyDescent="0.25">
      <c r="A299" s="272"/>
      <c r="B299" s="482"/>
      <c r="C299" s="375"/>
      <c r="D299" s="271"/>
      <c r="E299" s="273"/>
      <c r="F299" s="270"/>
      <c r="G299" s="255"/>
      <c r="H299" s="329"/>
      <c r="I299" s="330"/>
      <c r="J299" s="577">
        <f t="shared" si="175"/>
        <v>0</v>
      </c>
      <c r="K299" s="577">
        <f t="shared" si="176"/>
        <v>0</v>
      </c>
      <c r="L299" s="329">
        <f>SUM(J299:K299)</f>
        <v>0</v>
      </c>
      <c r="M299" s="329">
        <f t="shared" si="178"/>
        <v>0</v>
      </c>
    </row>
    <row r="300" spans="1:13" s="256" customFormat="1" x14ac:dyDescent="0.25">
      <c r="A300" s="272"/>
      <c r="B300" s="482"/>
      <c r="C300" s="375"/>
      <c r="D300" s="270" t="s">
        <v>406</v>
      </c>
      <c r="E300" s="270" t="s">
        <v>407</v>
      </c>
      <c r="F300" s="273" t="s">
        <v>410</v>
      </c>
      <c r="G300" s="255"/>
      <c r="H300" s="329"/>
      <c r="I300" s="330"/>
      <c r="J300" s="577">
        <f t="shared" si="175"/>
        <v>0</v>
      </c>
      <c r="K300" s="577">
        <f t="shared" si="176"/>
        <v>0</v>
      </c>
      <c r="L300" s="329">
        <f t="shared" ref="L300" si="185">SUM(J300:K300)</f>
        <v>0</v>
      </c>
      <c r="M300" s="329">
        <f t="shared" si="178"/>
        <v>0</v>
      </c>
    </row>
    <row r="301" spans="1:13" s="256" customFormat="1" x14ac:dyDescent="0.25">
      <c r="A301" s="272"/>
      <c r="B301" s="482"/>
      <c r="C301" s="375"/>
      <c r="D301" s="271"/>
      <c r="E301" s="273"/>
      <c r="F301" s="270"/>
      <c r="G301" s="255"/>
      <c r="H301" s="329"/>
      <c r="I301" s="330"/>
      <c r="J301" s="577">
        <f t="shared" si="175"/>
        <v>0</v>
      </c>
      <c r="K301" s="577">
        <f t="shared" si="176"/>
        <v>0</v>
      </c>
      <c r="L301" s="329">
        <f>SUM(J301:K301)</f>
        <v>0</v>
      </c>
      <c r="M301" s="329">
        <f t="shared" si="178"/>
        <v>0</v>
      </c>
    </row>
    <row r="302" spans="1:13" s="256" customFormat="1" x14ac:dyDescent="0.25">
      <c r="A302" s="272"/>
      <c r="B302" s="482"/>
      <c r="C302" s="375"/>
      <c r="D302" s="271" t="s">
        <v>317</v>
      </c>
      <c r="E302" s="273" t="s">
        <v>388</v>
      </c>
      <c r="F302" s="270" t="s">
        <v>412</v>
      </c>
      <c r="G302" s="255"/>
      <c r="H302" s="329"/>
      <c r="I302" s="330"/>
      <c r="J302" s="577">
        <f t="shared" si="175"/>
        <v>0</v>
      </c>
      <c r="K302" s="577">
        <f t="shared" si="176"/>
        <v>0</v>
      </c>
      <c r="L302" s="329">
        <f t="shared" ref="L302" si="186">SUM(J302:K302)</f>
        <v>0</v>
      </c>
      <c r="M302" s="329">
        <f t="shared" si="178"/>
        <v>0</v>
      </c>
    </row>
    <row r="303" spans="1:13" s="256" customFormat="1" x14ac:dyDescent="0.25">
      <c r="A303" s="272"/>
      <c r="B303" s="482"/>
      <c r="C303" s="375"/>
      <c r="D303" s="271"/>
      <c r="E303" s="273"/>
      <c r="F303" s="270"/>
      <c r="G303" s="255"/>
      <c r="H303" s="329"/>
      <c r="I303" s="330"/>
      <c r="J303" s="577">
        <f t="shared" si="175"/>
        <v>0</v>
      </c>
      <c r="K303" s="577">
        <f t="shared" si="176"/>
        <v>0</v>
      </c>
      <c r="L303" s="329">
        <f>SUM(J303:K303)</f>
        <v>0</v>
      </c>
      <c r="M303" s="329">
        <f t="shared" si="178"/>
        <v>0</v>
      </c>
    </row>
    <row r="304" spans="1:13" s="256" customFormat="1" x14ac:dyDescent="0.25">
      <c r="A304" s="272"/>
      <c r="B304" s="482"/>
      <c r="C304" s="375"/>
      <c r="D304" s="271" t="s">
        <v>300</v>
      </c>
      <c r="E304" s="273" t="s">
        <v>389</v>
      </c>
      <c r="F304" s="270" t="s">
        <v>390</v>
      </c>
      <c r="G304" s="255"/>
      <c r="H304" s="329"/>
      <c r="I304" s="330"/>
      <c r="J304" s="577">
        <f t="shared" si="175"/>
        <v>0</v>
      </c>
      <c r="K304" s="577">
        <f t="shared" si="176"/>
        <v>0</v>
      </c>
      <c r="L304" s="329">
        <f t="shared" ref="L304:L306" si="187">SUM(J304:K304)</f>
        <v>0</v>
      </c>
      <c r="M304" s="329">
        <f t="shared" si="178"/>
        <v>0</v>
      </c>
    </row>
    <row r="305" spans="1:13" s="256" customFormat="1" x14ac:dyDescent="0.25">
      <c r="A305" s="272"/>
      <c r="B305" s="482"/>
      <c r="C305" s="375"/>
      <c r="D305" s="271"/>
      <c r="E305" s="273"/>
      <c r="F305" s="270"/>
      <c r="G305" s="255"/>
      <c r="H305" s="329"/>
      <c r="I305" s="330"/>
      <c r="J305" s="577">
        <f t="shared" si="175"/>
        <v>0</v>
      </c>
      <c r="K305" s="577">
        <f t="shared" si="176"/>
        <v>0</v>
      </c>
      <c r="L305" s="329">
        <f t="shared" si="187"/>
        <v>0</v>
      </c>
      <c r="M305" s="329">
        <f t="shared" si="178"/>
        <v>0</v>
      </c>
    </row>
    <row r="306" spans="1:13" s="256" customFormat="1" x14ac:dyDescent="0.25">
      <c r="A306" s="272"/>
      <c r="B306" s="482"/>
      <c r="C306" s="375"/>
      <c r="D306" s="271"/>
      <c r="E306" s="270"/>
      <c r="F306" s="273"/>
      <c r="G306" s="255"/>
      <c r="H306" s="329"/>
      <c r="I306" s="330"/>
      <c r="J306" s="577">
        <f t="shared" si="175"/>
        <v>0</v>
      </c>
      <c r="K306" s="577">
        <f t="shared" si="176"/>
        <v>0</v>
      </c>
      <c r="L306" s="329">
        <f t="shared" si="187"/>
        <v>0</v>
      </c>
      <c r="M306" s="329">
        <f t="shared" si="178"/>
        <v>0</v>
      </c>
    </row>
    <row r="307" spans="1:13" ht="18" x14ac:dyDescent="0.25">
      <c r="A307" s="484" t="s">
        <v>38</v>
      </c>
      <c r="B307" s="483"/>
      <c r="C307" s="486"/>
      <c r="D307" s="485"/>
      <c r="E307" s="490"/>
      <c r="F307" s="490"/>
      <c r="G307" s="487"/>
      <c r="H307" s="385">
        <f>SUM(H286:H306)</f>
        <v>0</v>
      </c>
      <c r="I307" s="384"/>
      <c r="J307" s="578">
        <f>SUM(J286:J306)</f>
        <v>0</v>
      </c>
      <c r="K307" s="578">
        <f>SUM(K286:K306)</f>
        <v>0</v>
      </c>
      <c r="L307" s="386">
        <f>SUM(L286:L306)</f>
        <v>0</v>
      </c>
      <c r="M307" s="386">
        <f>SUM(M286:M306)</f>
        <v>0</v>
      </c>
    </row>
    <row r="308" spans="1:13" ht="18" x14ac:dyDescent="0.25">
      <c r="A308" s="481" t="s">
        <v>109</v>
      </c>
      <c r="B308" s="481"/>
      <c r="C308" s="393"/>
      <c r="D308" s="392"/>
      <c r="E308" s="489"/>
      <c r="F308" s="489"/>
      <c r="G308" s="392"/>
      <c r="H308" s="394"/>
      <c r="I308" s="394"/>
      <c r="J308" s="576"/>
      <c r="K308" s="576"/>
      <c r="L308" s="395"/>
      <c r="M308" s="395"/>
    </row>
    <row r="309" spans="1:13" s="256" customFormat="1" x14ac:dyDescent="0.25">
      <c r="A309" s="272"/>
      <c r="B309" s="482"/>
      <c r="C309" s="375"/>
      <c r="D309" s="271" t="s">
        <v>394</v>
      </c>
      <c r="E309" s="273" t="s">
        <v>395</v>
      </c>
      <c r="F309" s="270" t="s">
        <v>396</v>
      </c>
      <c r="G309" s="255"/>
      <c r="H309" s="329"/>
      <c r="I309" s="330"/>
      <c r="J309" s="577">
        <f t="shared" ref="J309:J314" si="188">(H309-I309)/1.11</f>
        <v>0</v>
      </c>
      <c r="K309" s="577">
        <f t="shared" ref="K309:K329" si="189">J309*11%</f>
        <v>0</v>
      </c>
      <c r="L309" s="329">
        <f t="shared" ref="L309:L329" si="190">SUM(J309:K309)</f>
        <v>0</v>
      </c>
      <c r="M309" s="329">
        <f t="shared" ref="M309:M329" si="191">H309-I309</f>
        <v>0</v>
      </c>
    </row>
    <row r="310" spans="1:13" s="256" customFormat="1" x14ac:dyDescent="0.25">
      <c r="A310" s="272"/>
      <c r="B310" s="482"/>
      <c r="C310" s="375"/>
      <c r="D310" s="271"/>
      <c r="E310" s="273"/>
      <c r="F310" s="270"/>
      <c r="G310" s="255"/>
      <c r="H310" s="329"/>
      <c r="I310" s="330"/>
      <c r="J310" s="577">
        <f t="shared" si="188"/>
        <v>0</v>
      </c>
      <c r="K310" s="577">
        <f>J310*11%</f>
        <v>0</v>
      </c>
      <c r="L310" s="329">
        <f>SUM(J310:K310)</f>
        <v>0</v>
      </c>
      <c r="M310" s="329">
        <f t="shared" si="191"/>
        <v>0</v>
      </c>
    </row>
    <row r="311" spans="1:13" s="256" customFormat="1" x14ac:dyDescent="0.25">
      <c r="A311" s="272"/>
      <c r="B311" s="482"/>
      <c r="C311" s="375"/>
      <c r="D311" s="271" t="s">
        <v>415</v>
      </c>
      <c r="E311" s="273" t="s">
        <v>413</v>
      </c>
      <c r="F311" s="270" t="s">
        <v>414</v>
      </c>
      <c r="G311" s="255"/>
      <c r="H311" s="329"/>
      <c r="I311" s="330"/>
      <c r="J311" s="577">
        <f t="shared" si="188"/>
        <v>0</v>
      </c>
      <c r="K311" s="577">
        <f t="shared" si="189"/>
        <v>0</v>
      </c>
      <c r="L311" s="329">
        <f t="shared" si="190"/>
        <v>0</v>
      </c>
      <c r="M311" s="329">
        <f t="shared" si="191"/>
        <v>0</v>
      </c>
    </row>
    <row r="312" spans="1:13" s="256" customFormat="1" x14ac:dyDescent="0.25">
      <c r="A312" s="272"/>
      <c r="B312" s="482"/>
      <c r="C312" s="375"/>
      <c r="D312" s="271"/>
      <c r="E312" s="273"/>
      <c r="F312" s="270"/>
      <c r="G312" s="255"/>
      <c r="H312" s="329"/>
      <c r="I312" s="330"/>
      <c r="J312" s="577">
        <f t="shared" si="188"/>
        <v>0</v>
      </c>
      <c r="K312" s="577">
        <f>J312*11%</f>
        <v>0</v>
      </c>
      <c r="L312" s="329">
        <f>SUM(J312:K312)</f>
        <v>0</v>
      </c>
      <c r="M312" s="329">
        <f t="shared" si="191"/>
        <v>0</v>
      </c>
    </row>
    <row r="313" spans="1:13" s="256" customFormat="1" x14ac:dyDescent="0.25">
      <c r="A313" s="272"/>
      <c r="B313" s="482"/>
      <c r="C313" s="375"/>
      <c r="D313" s="271" t="s">
        <v>299</v>
      </c>
      <c r="E313" s="273" t="s">
        <v>383</v>
      </c>
      <c r="F313" s="270" t="s">
        <v>411</v>
      </c>
      <c r="G313" s="255"/>
      <c r="H313" s="329"/>
      <c r="I313" s="330"/>
      <c r="J313" s="577">
        <f t="shared" si="188"/>
        <v>0</v>
      </c>
      <c r="K313" s="577">
        <f t="shared" si="189"/>
        <v>0</v>
      </c>
      <c r="L313" s="329">
        <f t="shared" si="190"/>
        <v>0</v>
      </c>
      <c r="M313" s="329">
        <f t="shared" si="191"/>
        <v>0</v>
      </c>
    </row>
    <row r="314" spans="1:13" s="256" customFormat="1" x14ac:dyDescent="0.25">
      <c r="A314" s="272"/>
      <c r="B314" s="482"/>
      <c r="C314" s="375"/>
      <c r="D314" s="271"/>
      <c r="E314" s="273"/>
      <c r="F314" s="270"/>
      <c r="G314" s="255"/>
      <c r="H314" s="329"/>
      <c r="I314" s="330"/>
      <c r="J314" s="577">
        <f t="shared" si="188"/>
        <v>0</v>
      </c>
      <c r="K314" s="577">
        <f>J314*11%</f>
        <v>0</v>
      </c>
      <c r="L314" s="329">
        <f>SUM(J314:K314)</f>
        <v>0</v>
      </c>
      <c r="M314" s="329">
        <f t="shared" si="191"/>
        <v>0</v>
      </c>
    </row>
    <row r="315" spans="1:13" s="256" customFormat="1" x14ac:dyDescent="0.25">
      <c r="A315" s="272"/>
      <c r="B315" s="482"/>
      <c r="C315" s="375"/>
      <c r="D315" s="574" t="s">
        <v>316</v>
      </c>
      <c r="E315" s="573" t="s">
        <v>384</v>
      </c>
      <c r="F315" s="572" t="s">
        <v>385</v>
      </c>
      <c r="G315" s="255"/>
      <c r="H315" s="329"/>
      <c r="I315" s="330"/>
      <c r="J315" s="577">
        <f>(H315-I315)/1.1</f>
        <v>0</v>
      </c>
      <c r="K315" s="577">
        <f t="shared" ref="K315" si="192">J315*10%</f>
        <v>0</v>
      </c>
      <c r="L315" s="329">
        <f t="shared" ref="L315" si="193">SUM(J315:K315)</f>
        <v>0</v>
      </c>
      <c r="M315" s="329">
        <f t="shared" si="191"/>
        <v>0</v>
      </c>
    </row>
    <row r="316" spans="1:13" s="256" customFormat="1" x14ac:dyDescent="0.25">
      <c r="A316" s="272"/>
      <c r="B316" s="482"/>
      <c r="C316" s="375"/>
      <c r="D316" s="271"/>
      <c r="E316" s="270"/>
      <c r="F316" s="270"/>
      <c r="G316" s="255"/>
      <c r="H316" s="329"/>
      <c r="I316" s="330"/>
      <c r="J316" s="577">
        <f t="shared" ref="J316:J329" si="194">(H316-I316)/1.11</f>
        <v>0</v>
      </c>
      <c r="K316" s="577">
        <f>J316*11%</f>
        <v>0</v>
      </c>
      <c r="L316" s="329">
        <f>SUM(J316:K316)</f>
        <v>0</v>
      </c>
      <c r="M316" s="329">
        <f t="shared" si="191"/>
        <v>0</v>
      </c>
    </row>
    <row r="317" spans="1:13" s="256" customFormat="1" x14ac:dyDescent="0.25">
      <c r="A317" s="272"/>
      <c r="B317" s="482"/>
      <c r="C317" s="375"/>
      <c r="D317" s="271" t="s">
        <v>401</v>
      </c>
      <c r="E317" s="273" t="s">
        <v>402</v>
      </c>
      <c r="F317" s="270" t="s">
        <v>409</v>
      </c>
      <c r="G317" s="255"/>
      <c r="H317" s="329"/>
      <c r="I317" s="330"/>
      <c r="J317" s="577">
        <f t="shared" si="194"/>
        <v>0</v>
      </c>
      <c r="K317" s="577">
        <f t="shared" si="189"/>
        <v>0</v>
      </c>
      <c r="L317" s="329">
        <f t="shared" si="190"/>
        <v>0</v>
      </c>
      <c r="M317" s="329">
        <f t="shared" si="191"/>
        <v>0</v>
      </c>
    </row>
    <row r="318" spans="1:13" s="256" customFormat="1" x14ac:dyDescent="0.25">
      <c r="A318" s="272"/>
      <c r="B318" s="482"/>
      <c r="C318" s="375"/>
      <c r="D318" s="271"/>
      <c r="E318" s="273"/>
      <c r="F318" s="270"/>
      <c r="G318" s="255"/>
      <c r="H318" s="329"/>
      <c r="I318" s="330"/>
      <c r="J318" s="577">
        <f t="shared" si="194"/>
        <v>0</v>
      </c>
      <c r="K318" s="577">
        <f>J318*11%</f>
        <v>0</v>
      </c>
      <c r="L318" s="329">
        <f>SUM(J318:K318)</f>
        <v>0</v>
      </c>
      <c r="M318" s="329">
        <f t="shared" si="191"/>
        <v>0</v>
      </c>
    </row>
    <row r="319" spans="1:13" s="256" customFormat="1" x14ac:dyDescent="0.25">
      <c r="A319" s="272"/>
      <c r="B319" s="482"/>
      <c r="C319" s="375"/>
      <c r="D319" s="271" t="s">
        <v>312</v>
      </c>
      <c r="E319" s="273" t="s">
        <v>386</v>
      </c>
      <c r="F319" s="270" t="s">
        <v>387</v>
      </c>
      <c r="G319" s="255"/>
      <c r="H319" s="329"/>
      <c r="I319" s="330"/>
      <c r="J319" s="577">
        <f t="shared" si="194"/>
        <v>0</v>
      </c>
      <c r="K319" s="577">
        <f t="shared" si="189"/>
        <v>0</v>
      </c>
      <c r="L319" s="329">
        <f t="shared" si="190"/>
        <v>0</v>
      </c>
      <c r="M319" s="329">
        <f t="shared" si="191"/>
        <v>0</v>
      </c>
    </row>
    <row r="320" spans="1:13" s="256" customFormat="1" x14ac:dyDescent="0.25">
      <c r="A320" s="272"/>
      <c r="B320" s="482"/>
      <c r="C320" s="375"/>
      <c r="D320" s="271"/>
      <c r="E320" s="270"/>
      <c r="F320" s="270"/>
      <c r="G320" s="255"/>
      <c r="H320" s="329"/>
      <c r="I320" s="330"/>
      <c r="J320" s="577">
        <f t="shared" si="194"/>
        <v>0</v>
      </c>
      <c r="K320" s="577">
        <f>J320*11%</f>
        <v>0</v>
      </c>
      <c r="L320" s="329">
        <f>SUM(J320:K320)</f>
        <v>0</v>
      </c>
      <c r="M320" s="329">
        <f t="shared" si="191"/>
        <v>0</v>
      </c>
    </row>
    <row r="321" spans="1:13" s="256" customFormat="1" x14ac:dyDescent="0.25">
      <c r="A321" s="272"/>
      <c r="B321" s="482"/>
      <c r="C321" s="375"/>
      <c r="D321" s="271" t="s">
        <v>391</v>
      </c>
      <c r="E321" s="273" t="s">
        <v>392</v>
      </c>
      <c r="F321" s="270" t="s">
        <v>393</v>
      </c>
      <c r="G321" s="255"/>
      <c r="H321" s="329"/>
      <c r="I321" s="330"/>
      <c r="J321" s="577">
        <f t="shared" si="194"/>
        <v>0</v>
      </c>
      <c r="K321" s="577">
        <f t="shared" si="189"/>
        <v>0</v>
      </c>
      <c r="L321" s="329">
        <f t="shared" si="190"/>
        <v>0</v>
      </c>
      <c r="M321" s="329">
        <f t="shared" si="191"/>
        <v>0</v>
      </c>
    </row>
    <row r="322" spans="1:13" s="256" customFormat="1" x14ac:dyDescent="0.25">
      <c r="A322" s="272"/>
      <c r="B322" s="482"/>
      <c r="C322" s="375"/>
      <c r="D322" s="271"/>
      <c r="E322" s="273"/>
      <c r="F322" s="270"/>
      <c r="G322" s="255"/>
      <c r="H322" s="329"/>
      <c r="I322" s="330"/>
      <c r="J322" s="577">
        <f t="shared" si="194"/>
        <v>0</v>
      </c>
      <c r="K322" s="577">
        <f>J322*11%</f>
        <v>0</v>
      </c>
      <c r="L322" s="329">
        <f>SUM(J322:K322)</f>
        <v>0</v>
      </c>
      <c r="M322" s="329">
        <f t="shared" si="191"/>
        <v>0</v>
      </c>
    </row>
    <row r="323" spans="1:13" s="256" customFormat="1" x14ac:dyDescent="0.25">
      <c r="A323" s="272"/>
      <c r="B323" s="482"/>
      <c r="C323" s="375"/>
      <c r="D323" s="270" t="s">
        <v>406</v>
      </c>
      <c r="E323" s="270" t="s">
        <v>407</v>
      </c>
      <c r="F323" s="273" t="s">
        <v>410</v>
      </c>
      <c r="G323" s="255"/>
      <c r="H323" s="329"/>
      <c r="I323" s="330"/>
      <c r="J323" s="577">
        <f t="shared" si="194"/>
        <v>0</v>
      </c>
      <c r="K323" s="577">
        <f t="shared" si="189"/>
        <v>0</v>
      </c>
      <c r="L323" s="329">
        <f t="shared" si="190"/>
        <v>0</v>
      </c>
      <c r="M323" s="329">
        <f t="shared" si="191"/>
        <v>0</v>
      </c>
    </row>
    <row r="324" spans="1:13" s="256" customFormat="1" x14ac:dyDescent="0.25">
      <c r="A324" s="272"/>
      <c r="B324" s="482"/>
      <c r="C324" s="375"/>
      <c r="D324" s="271"/>
      <c r="E324" s="273"/>
      <c r="F324" s="270"/>
      <c r="G324" s="255"/>
      <c r="H324" s="329"/>
      <c r="I324" s="330"/>
      <c r="J324" s="577">
        <f t="shared" si="194"/>
        <v>0</v>
      </c>
      <c r="K324" s="577">
        <f>J324*11%</f>
        <v>0</v>
      </c>
      <c r="L324" s="329">
        <f>SUM(J324:K324)</f>
        <v>0</v>
      </c>
      <c r="M324" s="329">
        <f t="shared" si="191"/>
        <v>0</v>
      </c>
    </row>
    <row r="325" spans="1:13" s="256" customFormat="1" x14ac:dyDescent="0.25">
      <c r="A325" s="272"/>
      <c r="B325" s="482"/>
      <c r="C325" s="375"/>
      <c r="D325" s="271" t="s">
        <v>317</v>
      </c>
      <c r="E325" s="273" t="s">
        <v>388</v>
      </c>
      <c r="F325" s="270" t="s">
        <v>412</v>
      </c>
      <c r="G325" s="255"/>
      <c r="H325" s="329"/>
      <c r="I325" s="330"/>
      <c r="J325" s="577">
        <f t="shared" si="194"/>
        <v>0</v>
      </c>
      <c r="K325" s="577">
        <f t="shared" si="189"/>
        <v>0</v>
      </c>
      <c r="L325" s="329">
        <f t="shared" si="190"/>
        <v>0</v>
      </c>
      <c r="M325" s="329">
        <f t="shared" si="191"/>
        <v>0</v>
      </c>
    </row>
    <row r="326" spans="1:13" s="256" customFormat="1" x14ac:dyDescent="0.25">
      <c r="A326" s="272"/>
      <c r="B326" s="482"/>
      <c r="C326" s="375"/>
      <c r="D326" s="271"/>
      <c r="E326" s="273"/>
      <c r="F326" s="270"/>
      <c r="G326" s="255"/>
      <c r="H326" s="329"/>
      <c r="I326" s="330"/>
      <c r="J326" s="577">
        <f t="shared" si="194"/>
        <v>0</v>
      </c>
      <c r="K326" s="577">
        <f>J326*11%</f>
        <v>0</v>
      </c>
      <c r="L326" s="329">
        <f>SUM(J326:K326)</f>
        <v>0</v>
      </c>
      <c r="M326" s="329">
        <f t="shared" si="191"/>
        <v>0</v>
      </c>
    </row>
    <row r="327" spans="1:13" s="256" customFormat="1" x14ac:dyDescent="0.25">
      <c r="A327" s="272"/>
      <c r="B327" s="482"/>
      <c r="C327" s="375"/>
      <c r="D327" s="271" t="s">
        <v>300</v>
      </c>
      <c r="E327" s="273" t="s">
        <v>389</v>
      </c>
      <c r="F327" s="270" t="s">
        <v>390</v>
      </c>
      <c r="G327" s="255"/>
      <c r="H327" s="329"/>
      <c r="I327" s="330"/>
      <c r="J327" s="577">
        <f t="shared" si="194"/>
        <v>0</v>
      </c>
      <c r="K327" s="577">
        <f t="shared" si="189"/>
        <v>0</v>
      </c>
      <c r="L327" s="329">
        <f t="shared" si="190"/>
        <v>0</v>
      </c>
      <c r="M327" s="329">
        <f t="shared" si="191"/>
        <v>0</v>
      </c>
    </row>
    <row r="328" spans="1:13" s="256" customFormat="1" x14ac:dyDescent="0.25">
      <c r="A328" s="272"/>
      <c r="B328" s="482"/>
      <c r="C328" s="375"/>
      <c r="D328" s="271"/>
      <c r="E328" s="273"/>
      <c r="F328" s="270"/>
      <c r="G328" s="255"/>
      <c r="H328" s="329"/>
      <c r="I328" s="330"/>
      <c r="J328" s="577">
        <f t="shared" si="194"/>
        <v>0</v>
      </c>
      <c r="K328" s="577">
        <f t="shared" si="189"/>
        <v>0</v>
      </c>
      <c r="L328" s="329">
        <f t="shared" si="190"/>
        <v>0</v>
      </c>
      <c r="M328" s="329">
        <f t="shared" si="191"/>
        <v>0</v>
      </c>
    </row>
    <row r="329" spans="1:13" s="256" customFormat="1" x14ac:dyDescent="0.25">
      <c r="A329" s="272"/>
      <c r="B329" s="482"/>
      <c r="C329" s="375"/>
      <c r="D329" s="271"/>
      <c r="E329" s="273"/>
      <c r="F329" s="270"/>
      <c r="G329" s="255"/>
      <c r="H329" s="329"/>
      <c r="I329" s="330"/>
      <c r="J329" s="577">
        <f t="shared" si="194"/>
        <v>0</v>
      </c>
      <c r="K329" s="577">
        <f t="shared" si="189"/>
        <v>0</v>
      </c>
      <c r="L329" s="329">
        <f t="shared" si="190"/>
        <v>0</v>
      </c>
      <c r="M329" s="329">
        <f t="shared" si="191"/>
        <v>0</v>
      </c>
    </row>
    <row r="330" spans="1:13" ht="18" x14ac:dyDescent="0.25">
      <c r="A330" s="484" t="s">
        <v>38</v>
      </c>
      <c r="B330" s="483"/>
      <c r="C330" s="486"/>
      <c r="D330" s="485"/>
      <c r="E330" s="490"/>
      <c r="F330" s="490"/>
      <c r="G330" s="487"/>
      <c r="H330" s="385">
        <f>SUM(H309:H329)</f>
        <v>0</v>
      </c>
      <c r="I330" s="384"/>
      <c r="J330" s="578">
        <f>SUM(J309:J329)</f>
        <v>0</v>
      </c>
      <c r="K330" s="578">
        <f>SUM(K309:K329)</f>
        <v>0</v>
      </c>
      <c r="L330" s="386">
        <f>SUM(L309:L329)</f>
        <v>0</v>
      </c>
      <c r="M330" s="386">
        <f>SUM(M309:M329)</f>
        <v>0</v>
      </c>
    </row>
    <row r="331" spans="1:13" x14ac:dyDescent="0.25">
      <c r="G331" s="253"/>
      <c r="J331" s="579"/>
      <c r="K331" s="579"/>
      <c r="L331" s="328"/>
      <c r="M331" s="328"/>
    </row>
    <row r="332" spans="1:13" ht="25.5" x14ac:dyDescent="0.25">
      <c r="A332" s="491" t="s">
        <v>216</v>
      </c>
      <c r="B332" s="388"/>
      <c r="C332" s="488"/>
      <c r="E332" s="492">
        <f>L77+L100+L123+L146+L169+L192+L215+L238+L261+L284+L307+L330</f>
        <v>1304356455.9426</v>
      </c>
      <c r="F332" s="488"/>
      <c r="G332" s="488"/>
    </row>
  </sheetData>
  <sortState ref="A612:M677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1811023622047245" right="0.11811023622047245" top="0.31496062992125984" bottom="0.31496062992125984" header="0.23622047244094491" footer="0.23622047244094491"/>
  <pageSetup paperSize="14" scale="95" orientation="landscape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30"/>
  <sheetViews>
    <sheetView zoomScale="85" zoomScaleNormal="85" workbookViewId="0">
      <pane ySplit="4" topLeftCell="A5" activePane="bottomLeft" state="frozen"/>
      <selection pane="bottomLeft" activeCell="C6" sqref="C6"/>
    </sheetView>
  </sheetViews>
  <sheetFormatPr defaultRowHeight="14.25" x14ac:dyDescent="0.2"/>
  <cols>
    <col min="1" max="1" width="5" style="314" bestFit="1" customWidth="1"/>
    <col min="2" max="2" width="14.85546875" style="397" bestFit="1" customWidth="1"/>
    <col min="3" max="3" width="19" style="318" bestFit="1" customWidth="1"/>
    <col min="4" max="4" width="21.7109375" style="389" customWidth="1"/>
    <col min="5" max="5" width="45.7109375" style="244" customWidth="1"/>
    <col min="6" max="6" width="17.7109375" style="41" customWidth="1"/>
    <col min="7" max="7" width="23.140625" style="591" bestFit="1" customWidth="1"/>
    <col min="8" max="8" width="13.42578125" style="337" bestFit="1" customWidth="1"/>
    <col min="9" max="9" width="18.85546875" style="325" bestFit="1" customWidth="1"/>
    <col min="10" max="10" width="16.7109375" style="325" customWidth="1"/>
    <col min="11" max="11" width="20.7109375" style="399" customWidth="1"/>
    <col min="12" max="12" width="19.5703125" style="295" bestFit="1" customWidth="1"/>
    <col min="13" max="16384" width="9.140625" style="41"/>
  </cols>
  <sheetData>
    <row r="1" spans="1:12" ht="18" customHeight="1" x14ac:dyDescent="0.25">
      <c r="B1" s="334" t="s">
        <v>400</v>
      </c>
      <c r="C1" s="316"/>
      <c r="D1" s="390"/>
      <c r="E1" s="267"/>
      <c r="F1" s="267"/>
      <c r="G1" s="390"/>
      <c r="I1" s="323"/>
      <c r="J1" s="323"/>
      <c r="K1" s="398"/>
      <c r="L1" s="292"/>
    </row>
    <row r="2" spans="1:12" ht="20.25" x14ac:dyDescent="0.3">
      <c r="B2" s="335" t="s">
        <v>296</v>
      </c>
      <c r="C2" s="316"/>
      <c r="D2" s="390"/>
      <c r="E2" s="267"/>
      <c r="F2" s="267"/>
      <c r="G2" s="390"/>
      <c r="I2" s="323"/>
      <c r="J2" s="323"/>
      <c r="K2" s="398"/>
      <c r="L2" s="293"/>
    </row>
    <row r="3" spans="1:12" s="269" customFormat="1" ht="16.5" thickBot="1" x14ac:dyDescent="0.3">
      <c r="A3" s="315"/>
      <c r="B3" s="336" t="s">
        <v>418</v>
      </c>
      <c r="C3" s="317"/>
      <c r="D3" s="391"/>
      <c r="E3" s="268"/>
      <c r="F3" s="268"/>
      <c r="G3" s="391"/>
      <c r="I3" s="324"/>
      <c r="J3" s="324"/>
      <c r="K3" s="398"/>
      <c r="L3" s="294"/>
    </row>
    <row r="4" spans="1:12" s="212" customFormat="1" ht="28.5" x14ac:dyDescent="0.2">
      <c r="A4" s="314"/>
      <c r="B4" s="493" t="s">
        <v>167</v>
      </c>
      <c r="C4" s="494" t="s">
        <v>297</v>
      </c>
      <c r="D4" s="495" t="s">
        <v>174</v>
      </c>
      <c r="E4" s="495" t="s">
        <v>173</v>
      </c>
      <c r="F4" s="495" t="s">
        <v>175</v>
      </c>
      <c r="G4" s="495" t="s">
        <v>110</v>
      </c>
      <c r="H4" s="496" t="s">
        <v>397</v>
      </c>
      <c r="I4" s="497" t="s">
        <v>111</v>
      </c>
      <c r="J4" s="497" t="s">
        <v>69</v>
      </c>
      <c r="K4" s="494" t="s">
        <v>38</v>
      </c>
      <c r="L4" s="498" t="s">
        <v>92</v>
      </c>
    </row>
    <row r="5" spans="1:12" s="245" customFormat="1" ht="20.25" x14ac:dyDescent="0.3">
      <c r="A5" s="314"/>
      <c r="B5" s="555" t="s">
        <v>98</v>
      </c>
      <c r="C5" s="516"/>
      <c r="D5" s="517"/>
      <c r="E5" s="517"/>
      <c r="F5" s="517"/>
      <c r="G5" s="517"/>
      <c r="H5" s="556"/>
      <c r="I5" s="557"/>
      <c r="J5" s="557"/>
      <c r="K5" s="558"/>
      <c r="L5" s="559"/>
    </row>
    <row r="6" spans="1:12" s="570" customFormat="1" x14ac:dyDescent="0.2">
      <c r="A6" s="567">
        <v>1</v>
      </c>
      <c r="B6" s="534" t="s">
        <v>422</v>
      </c>
      <c r="C6" s="535"/>
      <c r="D6" s="536"/>
      <c r="E6" s="553"/>
      <c r="F6" s="554"/>
      <c r="G6" s="568"/>
      <c r="H6" s="569"/>
      <c r="I6" s="537">
        <f>K6/1.11</f>
        <v>0</v>
      </c>
      <c r="J6" s="537">
        <f>I6*11%</f>
        <v>0</v>
      </c>
      <c r="K6" s="538"/>
      <c r="L6" s="599"/>
    </row>
    <row r="7" spans="1:12" s="570" customFormat="1" x14ac:dyDescent="0.2">
      <c r="A7" s="567">
        <v>2</v>
      </c>
      <c r="B7" s="518" t="s">
        <v>423</v>
      </c>
      <c r="C7" s="519"/>
      <c r="D7" s="513"/>
      <c r="E7" s="514"/>
      <c r="F7" s="515"/>
      <c r="G7" s="568"/>
      <c r="H7" s="569"/>
      <c r="I7" s="522">
        <f>K7/1.11</f>
        <v>0</v>
      </c>
      <c r="J7" s="522">
        <f>I7*11%</f>
        <v>0</v>
      </c>
      <c r="K7" s="523"/>
      <c r="L7" s="524"/>
    </row>
    <row r="8" spans="1:12" s="570" customFormat="1" x14ac:dyDescent="0.2">
      <c r="A8" s="567">
        <v>3</v>
      </c>
      <c r="B8" s="534" t="s">
        <v>424</v>
      </c>
      <c r="C8" s="525"/>
      <c r="D8" s="513"/>
      <c r="E8" s="520"/>
      <c r="F8" s="520"/>
      <c r="G8" s="568"/>
      <c r="H8" s="569"/>
      <c r="I8" s="537">
        <f t="shared" ref="I8:I71" si="0">K8/1.11</f>
        <v>0</v>
      </c>
      <c r="J8" s="537">
        <f t="shared" ref="J8:J71" si="1">I8*11%</f>
        <v>0</v>
      </c>
      <c r="K8" s="523"/>
      <c r="L8" s="524"/>
    </row>
    <row r="9" spans="1:12" s="570" customFormat="1" x14ac:dyDescent="0.2">
      <c r="A9" s="567">
        <v>4</v>
      </c>
      <c r="B9" s="518" t="s">
        <v>425</v>
      </c>
      <c r="C9" s="525"/>
      <c r="D9" s="513"/>
      <c r="E9" s="514"/>
      <c r="F9" s="515"/>
      <c r="G9" s="568"/>
      <c r="H9" s="569"/>
      <c r="I9" s="522">
        <f t="shared" si="0"/>
        <v>0</v>
      </c>
      <c r="J9" s="522">
        <f t="shared" si="1"/>
        <v>0</v>
      </c>
      <c r="K9" s="523"/>
      <c r="L9" s="524"/>
    </row>
    <row r="10" spans="1:12" s="570" customFormat="1" x14ac:dyDescent="0.2">
      <c r="A10" s="567">
        <v>5</v>
      </c>
      <c r="B10" s="534" t="s">
        <v>426</v>
      </c>
      <c r="C10" s="525"/>
      <c r="D10" s="536"/>
      <c r="E10" s="553"/>
      <c r="F10" s="554"/>
      <c r="G10" s="568"/>
      <c r="H10" s="569"/>
      <c r="I10" s="537">
        <f t="shared" si="0"/>
        <v>0</v>
      </c>
      <c r="J10" s="537">
        <f t="shared" si="1"/>
        <v>0</v>
      </c>
      <c r="K10" s="523"/>
      <c r="L10" s="524"/>
    </row>
    <row r="11" spans="1:12" s="570" customFormat="1" x14ac:dyDescent="0.2">
      <c r="A11" s="567">
        <v>6</v>
      </c>
      <c r="B11" s="518" t="s">
        <v>427</v>
      </c>
      <c r="C11" s="525"/>
      <c r="D11" s="513"/>
      <c r="E11" s="514"/>
      <c r="F11" s="515"/>
      <c r="G11" s="568"/>
      <c r="H11" s="569"/>
      <c r="I11" s="522">
        <f t="shared" si="0"/>
        <v>0</v>
      </c>
      <c r="J11" s="522">
        <f t="shared" si="1"/>
        <v>0</v>
      </c>
      <c r="K11" s="523"/>
      <c r="L11" s="524"/>
    </row>
    <row r="12" spans="1:12" s="570" customFormat="1" x14ac:dyDescent="0.2">
      <c r="A12" s="567">
        <v>7</v>
      </c>
      <c r="B12" s="534" t="s">
        <v>428</v>
      </c>
      <c r="C12" s="525"/>
      <c r="D12" s="561"/>
      <c r="E12" s="514"/>
      <c r="F12" s="560"/>
      <c r="G12" s="568"/>
      <c r="H12" s="569"/>
      <c r="I12" s="537">
        <f t="shared" si="0"/>
        <v>0</v>
      </c>
      <c r="J12" s="537">
        <f t="shared" si="1"/>
        <v>0</v>
      </c>
      <c r="K12" s="523"/>
      <c r="L12" s="524"/>
    </row>
    <row r="13" spans="1:12" s="570" customFormat="1" x14ac:dyDescent="0.2">
      <c r="A13" s="567">
        <v>8</v>
      </c>
      <c r="B13" s="518" t="s">
        <v>429</v>
      </c>
      <c r="C13" s="525"/>
      <c r="D13" s="536"/>
      <c r="E13" s="553"/>
      <c r="F13" s="554"/>
      <c r="G13" s="568"/>
      <c r="H13" s="569"/>
      <c r="I13" s="522">
        <f t="shared" si="0"/>
        <v>0</v>
      </c>
      <c r="J13" s="522">
        <f t="shared" si="1"/>
        <v>0</v>
      </c>
      <c r="K13" s="523"/>
      <c r="L13" s="524"/>
    </row>
    <row r="14" spans="1:12" s="570" customFormat="1" x14ac:dyDescent="0.2">
      <c r="A14" s="567">
        <v>9</v>
      </c>
      <c r="B14" s="534" t="s">
        <v>430</v>
      </c>
      <c r="C14" s="525"/>
      <c r="D14" s="513"/>
      <c r="E14" s="520"/>
      <c r="F14" s="520"/>
      <c r="G14" s="568"/>
      <c r="H14" s="569"/>
      <c r="I14" s="537">
        <f t="shared" si="0"/>
        <v>0</v>
      </c>
      <c r="J14" s="537">
        <f t="shared" si="1"/>
        <v>0</v>
      </c>
      <c r="K14" s="523"/>
      <c r="L14" s="524"/>
    </row>
    <row r="15" spans="1:12" s="570" customFormat="1" ht="14.25" customHeight="1" x14ac:dyDescent="0.2">
      <c r="A15" s="567">
        <v>10</v>
      </c>
      <c r="B15" s="518" t="s">
        <v>431</v>
      </c>
      <c r="C15" s="525"/>
      <c r="D15" s="513"/>
      <c r="E15" s="514"/>
      <c r="F15" s="515"/>
      <c r="G15" s="568"/>
      <c r="H15" s="569"/>
      <c r="I15" s="522">
        <f t="shared" si="0"/>
        <v>0</v>
      </c>
      <c r="J15" s="522">
        <f t="shared" si="1"/>
        <v>0</v>
      </c>
      <c r="K15" s="523"/>
      <c r="L15" s="524"/>
    </row>
    <row r="16" spans="1:12" s="570" customFormat="1" ht="14.25" customHeight="1" x14ac:dyDescent="0.2">
      <c r="A16" s="567">
        <v>11</v>
      </c>
      <c r="B16" s="534" t="s">
        <v>432</v>
      </c>
      <c r="C16" s="525"/>
      <c r="D16" s="513"/>
      <c r="E16" s="514"/>
      <c r="F16" s="515"/>
      <c r="G16" s="568"/>
      <c r="H16" s="569"/>
      <c r="I16" s="537">
        <f t="shared" si="0"/>
        <v>0</v>
      </c>
      <c r="J16" s="537">
        <f t="shared" si="1"/>
        <v>0</v>
      </c>
      <c r="K16" s="523"/>
      <c r="L16" s="524"/>
    </row>
    <row r="17" spans="1:12" s="570" customFormat="1" x14ac:dyDescent="0.2">
      <c r="A17" s="567">
        <v>12</v>
      </c>
      <c r="B17" s="518" t="s">
        <v>433</v>
      </c>
      <c r="C17" s="525"/>
      <c r="D17" s="536"/>
      <c r="E17" s="553"/>
      <c r="F17" s="554"/>
      <c r="G17" s="568"/>
      <c r="H17" s="569"/>
      <c r="I17" s="522">
        <f t="shared" si="0"/>
        <v>0</v>
      </c>
      <c r="J17" s="522">
        <f t="shared" si="1"/>
        <v>0</v>
      </c>
      <c r="K17" s="523"/>
      <c r="L17" s="524"/>
    </row>
    <row r="18" spans="1:12" s="570" customFormat="1" ht="14.25" customHeight="1" x14ac:dyDescent="0.2">
      <c r="A18" s="567">
        <v>13</v>
      </c>
      <c r="B18" s="534" t="s">
        <v>434</v>
      </c>
      <c r="C18" s="525"/>
      <c r="D18" s="513"/>
      <c r="E18" s="514"/>
      <c r="F18" s="515"/>
      <c r="G18" s="568"/>
      <c r="H18" s="569"/>
      <c r="I18" s="537">
        <f t="shared" si="0"/>
        <v>0</v>
      </c>
      <c r="J18" s="537">
        <f t="shared" si="1"/>
        <v>0</v>
      </c>
      <c r="K18" s="523"/>
      <c r="L18" s="524"/>
    </row>
    <row r="19" spans="1:12" s="570" customFormat="1" ht="14.25" customHeight="1" x14ac:dyDescent="0.2">
      <c r="A19" s="567">
        <v>14</v>
      </c>
      <c r="B19" s="518" t="s">
        <v>435</v>
      </c>
      <c r="C19" s="525"/>
      <c r="D19" s="513"/>
      <c r="E19" s="514"/>
      <c r="F19" s="515"/>
      <c r="G19" s="568"/>
      <c r="H19" s="569"/>
      <c r="I19" s="522">
        <f t="shared" si="0"/>
        <v>0</v>
      </c>
      <c r="J19" s="522">
        <f t="shared" si="1"/>
        <v>0</v>
      </c>
      <c r="K19" s="523"/>
      <c r="L19" s="524"/>
    </row>
    <row r="20" spans="1:12" s="570" customFormat="1" x14ac:dyDescent="0.2">
      <c r="A20" s="567">
        <v>15</v>
      </c>
      <c r="B20" s="534" t="s">
        <v>436</v>
      </c>
      <c r="C20" s="525"/>
      <c r="D20" s="513"/>
      <c r="E20" s="520"/>
      <c r="F20" s="520"/>
      <c r="G20" s="568"/>
      <c r="H20" s="569"/>
      <c r="I20" s="537">
        <f t="shared" si="0"/>
        <v>0</v>
      </c>
      <c r="J20" s="537">
        <f t="shared" si="1"/>
        <v>0</v>
      </c>
      <c r="K20" s="523"/>
      <c r="L20" s="524"/>
    </row>
    <row r="21" spans="1:12" s="570" customFormat="1" x14ac:dyDescent="0.2">
      <c r="A21" s="567">
        <v>16</v>
      </c>
      <c r="B21" s="518" t="s">
        <v>437</v>
      </c>
      <c r="C21" s="525"/>
      <c r="D21" s="513"/>
      <c r="E21" s="514"/>
      <c r="F21" s="515"/>
      <c r="G21" s="568"/>
      <c r="H21" s="569"/>
      <c r="I21" s="522">
        <f t="shared" si="0"/>
        <v>0</v>
      </c>
      <c r="J21" s="522">
        <f t="shared" si="1"/>
        <v>0</v>
      </c>
      <c r="K21" s="523"/>
      <c r="L21" s="524"/>
    </row>
    <row r="22" spans="1:12" s="570" customFormat="1" x14ac:dyDescent="0.2">
      <c r="A22" s="567">
        <v>17</v>
      </c>
      <c r="B22" s="534" t="s">
        <v>438</v>
      </c>
      <c r="C22" s="525"/>
      <c r="D22" s="536"/>
      <c r="E22" s="553"/>
      <c r="F22" s="554"/>
      <c r="G22" s="568"/>
      <c r="H22" s="569"/>
      <c r="I22" s="537">
        <f t="shared" si="0"/>
        <v>0</v>
      </c>
      <c r="J22" s="537">
        <f t="shared" si="1"/>
        <v>0</v>
      </c>
      <c r="K22" s="523"/>
      <c r="L22" s="524"/>
    </row>
    <row r="23" spans="1:12" s="570" customFormat="1" x14ac:dyDescent="0.2">
      <c r="A23" s="567">
        <v>18</v>
      </c>
      <c r="B23" s="518" t="s">
        <v>439</v>
      </c>
      <c r="C23" s="525"/>
      <c r="D23" s="513"/>
      <c r="E23" s="514"/>
      <c r="F23" s="515"/>
      <c r="G23" s="568"/>
      <c r="H23" s="569"/>
      <c r="I23" s="522">
        <f t="shared" si="0"/>
        <v>0</v>
      </c>
      <c r="J23" s="522">
        <f t="shared" si="1"/>
        <v>0</v>
      </c>
      <c r="K23" s="523"/>
      <c r="L23" s="524"/>
    </row>
    <row r="24" spans="1:12" s="570" customFormat="1" x14ac:dyDescent="0.2">
      <c r="A24" s="567">
        <v>19</v>
      </c>
      <c r="B24" s="534" t="s">
        <v>440</v>
      </c>
      <c r="C24" s="525"/>
      <c r="D24" s="513"/>
      <c r="E24" s="514"/>
      <c r="F24" s="515"/>
      <c r="G24" s="568"/>
      <c r="H24" s="526"/>
      <c r="I24" s="537">
        <f t="shared" si="0"/>
        <v>0</v>
      </c>
      <c r="J24" s="537">
        <f t="shared" si="1"/>
        <v>0</v>
      </c>
      <c r="K24" s="523"/>
      <c r="L24" s="524"/>
    </row>
    <row r="25" spans="1:12" s="570" customFormat="1" x14ac:dyDescent="0.2">
      <c r="A25" s="567">
        <v>20</v>
      </c>
      <c r="B25" s="518" t="s">
        <v>441</v>
      </c>
      <c r="C25" s="525"/>
      <c r="D25" s="536"/>
      <c r="E25" s="553"/>
      <c r="F25" s="554"/>
      <c r="G25" s="568"/>
      <c r="H25" s="526"/>
      <c r="I25" s="522">
        <f t="shared" si="0"/>
        <v>0</v>
      </c>
      <c r="J25" s="522">
        <f t="shared" si="1"/>
        <v>0</v>
      </c>
      <c r="K25" s="523"/>
      <c r="L25" s="524"/>
    </row>
    <row r="26" spans="1:12" s="570" customFormat="1" x14ac:dyDescent="0.2">
      <c r="A26" s="567">
        <v>21</v>
      </c>
      <c r="B26" s="534" t="s">
        <v>442</v>
      </c>
      <c r="C26" s="525"/>
      <c r="D26" s="536"/>
      <c r="E26" s="553"/>
      <c r="F26" s="554"/>
      <c r="G26" s="568"/>
      <c r="H26" s="526"/>
      <c r="I26" s="537">
        <f t="shared" si="0"/>
        <v>0</v>
      </c>
      <c r="J26" s="537">
        <f t="shared" si="1"/>
        <v>0</v>
      </c>
      <c r="K26" s="523"/>
      <c r="L26" s="524"/>
    </row>
    <row r="27" spans="1:12" s="570" customFormat="1" x14ac:dyDescent="0.2">
      <c r="A27" s="567">
        <v>22</v>
      </c>
      <c r="B27" s="518" t="s">
        <v>443</v>
      </c>
      <c r="C27" s="525"/>
      <c r="D27" s="513"/>
      <c r="E27" s="520"/>
      <c r="F27" s="520"/>
      <c r="G27" s="568"/>
      <c r="H27" s="526"/>
      <c r="I27" s="522">
        <f t="shared" si="0"/>
        <v>0</v>
      </c>
      <c r="J27" s="522">
        <f t="shared" si="1"/>
        <v>0</v>
      </c>
      <c r="K27" s="523"/>
      <c r="L27" s="524"/>
    </row>
    <row r="28" spans="1:12" s="570" customFormat="1" x14ac:dyDescent="0.2">
      <c r="A28" s="567">
        <v>23</v>
      </c>
      <c r="B28" s="534" t="s">
        <v>444</v>
      </c>
      <c r="C28" s="525"/>
      <c r="D28" s="536"/>
      <c r="E28" s="553"/>
      <c r="F28" s="554"/>
      <c r="G28" s="568"/>
      <c r="H28" s="526"/>
      <c r="I28" s="537">
        <f t="shared" si="0"/>
        <v>0</v>
      </c>
      <c r="J28" s="537">
        <f t="shared" si="1"/>
        <v>0</v>
      </c>
      <c r="K28" s="523"/>
      <c r="L28" s="524"/>
    </row>
    <row r="29" spans="1:12" s="570" customFormat="1" x14ac:dyDescent="0.2">
      <c r="A29" s="567">
        <v>24</v>
      </c>
      <c r="B29" s="518" t="s">
        <v>445</v>
      </c>
      <c r="C29" s="525"/>
      <c r="D29" s="513"/>
      <c r="E29" s="520"/>
      <c r="F29" s="520"/>
      <c r="G29" s="568"/>
      <c r="H29" s="526"/>
      <c r="I29" s="522">
        <f t="shared" si="0"/>
        <v>0</v>
      </c>
      <c r="J29" s="522">
        <f t="shared" si="1"/>
        <v>0</v>
      </c>
      <c r="K29" s="523"/>
      <c r="L29" s="524"/>
    </row>
    <row r="30" spans="1:12" s="570" customFormat="1" x14ac:dyDescent="0.2">
      <c r="A30" s="567">
        <v>25</v>
      </c>
      <c r="B30" s="534" t="s">
        <v>446</v>
      </c>
      <c r="C30" s="525"/>
      <c r="D30" s="536"/>
      <c r="E30" s="553"/>
      <c r="F30" s="554"/>
      <c r="G30" s="568"/>
      <c r="H30" s="526"/>
      <c r="I30" s="537">
        <f t="shared" si="0"/>
        <v>0</v>
      </c>
      <c r="J30" s="537">
        <f t="shared" si="1"/>
        <v>0</v>
      </c>
      <c r="K30" s="523"/>
      <c r="L30" s="524"/>
    </row>
    <row r="31" spans="1:12" s="571" customFormat="1" x14ac:dyDescent="0.2">
      <c r="A31" s="567">
        <v>26</v>
      </c>
      <c r="B31" s="518" t="s">
        <v>447</v>
      </c>
      <c r="C31" s="525"/>
      <c r="D31" s="513"/>
      <c r="E31" s="514"/>
      <c r="F31" s="515"/>
      <c r="G31" s="568"/>
      <c r="H31" s="526"/>
      <c r="I31" s="522">
        <f t="shared" si="0"/>
        <v>0</v>
      </c>
      <c r="J31" s="522">
        <f t="shared" si="1"/>
        <v>0</v>
      </c>
      <c r="K31" s="523"/>
      <c r="L31" s="524"/>
    </row>
    <row r="32" spans="1:12" s="571" customFormat="1" x14ac:dyDescent="0.2">
      <c r="A32" s="567">
        <v>27</v>
      </c>
      <c r="B32" s="534" t="s">
        <v>448</v>
      </c>
      <c r="C32" s="525"/>
      <c r="D32" s="513"/>
      <c r="E32" s="514"/>
      <c r="F32" s="515"/>
      <c r="G32" s="568"/>
      <c r="H32" s="526"/>
      <c r="I32" s="537">
        <f t="shared" si="0"/>
        <v>0</v>
      </c>
      <c r="J32" s="537">
        <f t="shared" si="1"/>
        <v>0</v>
      </c>
      <c r="K32" s="523"/>
      <c r="L32" s="524"/>
    </row>
    <row r="33" spans="1:12" s="571" customFormat="1" x14ac:dyDescent="0.2">
      <c r="A33" s="567">
        <v>28</v>
      </c>
      <c r="B33" s="518" t="s">
        <v>449</v>
      </c>
      <c r="C33" s="525"/>
      <c r="D33" s="513"/>
      <c r="E33" s="520"/>
      <c r="F33" s="520"/>
      <c r="G33" s="568"/>
      <c r="H33" s="526"/>
      <c r="I33" s="522">
        <f t="shared" si="0"/>
        <v>0</v>
      </c>
      <c r="J33" s="522">
        <f t="shared" si="1"/>
        <v>0</v>
      </c>
      <c r="K33" s="523"/>
      <c r="L33" s="524"/>
    </row>
    <row r="34" spans="1:12" s="571" customFormat="1" x14ac:dyDescent="0.2">
      <c r="A34" s="567">
        <v>29</v>
      </c>
      <c r="B34" s="534" t="s">
        <v>450</v>
      </c>
      <c r="C34" s="525"/>
      <c r="D34" s="536"/>
      <c r="E34" s="553"/>
      <c r="F34" s="554"/>
      <c r="G34" s="568"/>
      <c r="H34" s="526"/>
      <c r="I34" s="537">
        <f t="shared" si="0"/>
        <v>0</v>
      </c>
      <c r="J34" s="537">
        <f t="shared" si="1"/>
        <v>0</v>
      </c>
      <c r="K34" s="523"/>
      <c r="L34" s="524"/>
    </row>
    <row r="35" spans="1:12" s="571" customFormat="1" x14ac:dyDescent="0.2">
      <c r="A35" s="567">
        <v>30</v>
      </c>
      <c r="B35" s="518" t="s">
        <v>451</v>
      </c>
      <c r="C35" s="525"/>
      <c r="D35" s="513"/>
      <c r="E35" s="514"/>
      <c r="F35" s="515"/>
      <c r="G35" s="568"/>
      <c r="H35" s="526"/>
      <c r="I35" s="522">
        <f t="shared" si="0"/>
        <v>0</v>
      </c>
      <c r="J35" s="522">
        <f t="shared" si="1"/>
        <v>0</v>
      </c>
      <c r="K35" s="523"/>
      <c r="L35" s="524"/>
    </row>
    <row r="36" spans="1:12" s="571" customFormat="1" x14ac:dyDescent="0.2">
      <c r="A36" s="567">
        <v>31</v>
      </c>
      <c r="B36" s="534" t="s">
        <v>452</v>
      </c>
      <c r="C36" s="525"/>
      <c r="D36" s="513"/>
      <c r="E36" s="514"/>
      <c r="F36" s="515"/>
      <c r="G36" s="568"/>
      <c r="H36" s="526"/>
      <c r="I36" s="537">
        <f t="shared" si="0"/>
        <v>0</v>
      </c>
      <c r="J36" s="537">
        <f t="shared" si="1"/>
        <v>0</v>
      </c>
      <c r="K36" s="523"/>
      <c r="L36" s="524"/>
    </row>
    <row r="37" spans="1:12" s="571" customFormat="1" x14ac:dyDescent="0.2">
      <c r="A37" s="567">
        <v>32</v>
      </c>
      <c r="B37" s="518" t="s">
        <v>453</v>
      </c>
      <c r="C37" s="525"/>
      <c r="D37" s="513"/>
      <c r="E37" s="520"/>
      <c r="F37" s="520"/>
      <c r="G37" s="568"/>
      <c r="H37" s="526"/>
      <c r="I37" s="522">
        <f t="shared" si="0"/>
        <v>0</v>
      </c>
      <c r="J37" s="522">
        <f t="shared" si="1"/>
        <v>0</v>
      </c>
      <c r="K37" s="523"/>
      <c r="L37" s="524"/>
    </row>
    <row r="38" spans="1:12" s="571" customFormat="1" x14ac:dyDescent="0.2">
      <c r="A38" s="567">
        <v>33</v>
      </c>
      <c r="B38" s="534" t="s">
        <v>454</v>
      </c>
      <c r="C38" s="525"/>
      <c r="D38" s="513"/>
      <c r="E38" s="514"/>
      <c r="F38" s="515"/>
      <c r="G38" s="568"/>
      <c r="H38" s="526"/>
      <c r="I38" s="537">
        <f t="shared" si="0"/>
        <v>0</v>
      </c>
      <c r="J38" s="537">
        <f t="shared" si="1"/>
        <v>0</v>
      </c>
      <c r="K38" s="523"/>
      <c r="L38" s="527"/>
    </row>
    <row r="39" spans="1:12" s="571" customFormat="1" x14ac:dyDescent="0.2">
      <c r="A39" s="567">
        <v>34</v>
      </c>
      <c r="B39" s="518" t="s">
        <v>455</v>
      </c>
      <c r="C39" s="525"/>
      <c r="D39" s="513"/>
      <c r="E39" s="514"/>
      <c r="F39" s="515"/>
      <c r="G39" s="568"/>
      <c r="H39" s="526"/>
      <c r="I39" s="522">
        <f t="shared" si="0"/>
        <v>0</v>
      </c>
      <c r="J39" s="522">
        <f t="shared" si="1"/>
        <v>0</v>
      </c>
      <c r="K39" s="523"/>
      <c r="L39" s="524"/>
    </row>
    <row r="40" spans="1:12" s="571" customFormat="1" x14ac:dyDescent="0.2">
      <c r="A40" s="567">
        <v>35</v>
      </c>
      <c r="B40" s="534" t="s">
        <v>456</v>
      </c>
      <c r="C40" s="525"/>
      <c r="D40" s="513"/>
      <c r="E40" s="520"/>
      <c r="F40" s="520"/>
      <c r="G40" s="568"/>
      <c r="H40" s="526"/>
      <c r="I40" s="537">
        <f t="shared" si="0"/>
        <v>0</v>
      </c>
      <c r="J40" s="537">
        <f t="shared" si="1"/>
        <v>0</v>
      </c>
      <c r="K40" s="523"/>
      <c r="L40" s="524"/>
    </row>
    <row r="41" spans="1:12" s="571" customFormat="1" x14ac:dyDescent="0.2">
      <c r="A41" s="567">
        <v>36</v>
      </c>
      <c r="B41" s="518" t="s">
        <v>457</v>
      </c>
      <c r="C41" s="525"/>
      <c r="D41" s="513"/>
      <c r="E41" s="514"/>
      <c r="F41" s="515"/>
      <c r="G41" s="568"/>
      <c r="H41" s="526"/>
      <c r="I41" s="522">
        <f t="shared" si="0"/>
        <v>0</v>
      </c>
      <c r="J41" s="522">
        <f t="shared" si="1"/>
        <v>0</v>
      </c>
      <c r="K41" s="523"/>
      <c r="L41" s="524"/>
    </row>
    <row r="42" spans="1:12" s="571" customFormat="1" x14ac:dyDescent="0.2">
      <c r="A42" s="567">
        <v>37</v>
      </c>
      <c r="B42" s="534" t="s">
        <v>458</v>
      </c>
      <c r="C42" s="525"/>
      <c r="D42" s="513"/>
      <c r="E42" s="514"/>
      <c r="F42" s="515"/>
      <c r="G42" s="568"/>
      <c r="H42" s="526"/>
      <c r="I42" s="537">
        <f t="shared" si="0"/>
        <v>0</v>
      </c>
      <c r="J42" s="537">
        <f t="shared" si="1"/>
        <v>0</v>
      </c>
      <c r="K42" s="523"/>
      <c r="L42" s="524"/>
    </row>
    <row r="43" spans="1:12" s="571" customFormat="1" x14ac:dyDescent="0.2">
      <c r="A43" s="567">
        <v>38</v>
      </c>
      <c r="B43" s="518" t="s">
        <v>459</v>
      </c>
      <c r="C43" s="525"/>
      <c r="D43" s="513"/>
      <c r="E43" s="520"/>
      <c r="F43" s="520"/>
      <c r="G43" s="568"/>
      <c r="H43" s="526"/>
      <c r="I43" s="522">
        <f t="shared" si="0"/>
        <v>0</v>
      </c>
      <c r="J43" s="522">
        <f t="shared" si="1"/>
        <v>0</v>
      </c>
      <c r="K43" s="523"/>
      <c r="L43" s="524"/>
    </row>
    <row r="44" spans="1:12" s="571" customFormat="1" x14ac:dyDescent="0.2">
      <c r="A44" s="567">
        <v>39</v>
      </c>
      <c r="B44" s="534" t="s">
        <v>460</v>
      </c>
      <c r="C44" s="525"/>
      <c r="D44" s="513"/>
      <c r="E44" s="514"/>
      <c r="F44" s="515"/>
      <c r="G44" s="568"/>
      <c r="H44" s="526"/>
      <c r="I44" s="537">
        <f t="shared" si="0"/>
        <v>0</v>
      </c>
      <c r="J44" s="537">
        <f t="shared" si="1"/>
        <v>0</v>
      </c>
      <c r="K44" s="523"/>
      <c r="L44" s="524"/>
    </row>
    <row r="45" spans="1:12" s="571" customFormat="1" x14ac:dyDescent="0.2">
      <c r="A45" s="567">
        <v>40</v>
      </c>
      <c r="B45" s="518" t="s">
        <v>461</v>
      </c>
      <c r="C45" s="525"/>
      <c r="D45" s="536"/>
      <c r="E45" s="553"/>
      <c r="F45" s="554"/>
      <c r="G45" s="568"/>
      <c r="H45" s="526"/>
      <c r="I45" s="522">
        <f t="shared" si="0"/>
        <v>0</v>
      </c>
      <c r="J45" s="522">
        <f t="shared" si="1"/>
        <v>0</v>
      </c>
      <c r="K45" s="523"/>
      <c r="L45" s="524"/>
    </row>
    <row r="46" spans="1:12" s="571" customFormat="1" x14ac:dyDescent="0.2">
      <c r="A46" s="567">
        <v>41</v>
      </c>
      <c r="B46" s="534" t="s">
        <v>462</v>
      </c>
      <c r="C46" s="525"/>
      <c r="D46" s="513"/>
      <c r="E46" s="520"/>
      <c r="F46" s="520"/>
      <c r="G46" s="568"/>
      <c r="H46" s="526"/>
      <c r="I46" s="537">
        <f t="shared" si="0"/>
        <v>0</v>
      </c>
      <c r="J46" s="537">
        <f t="shared" si="1"/>
        <v>0</v>
      </c>
      <c r="K46" s="523"/>
      <c r="L46" s="524"/>
    </row>
    <row r="47" spans="1:12" s="571" customFormat="1" x14ac:dyDescent="0.2">
      <c r="A47" s="567">
        <v>42</v>
      </c>
      <c r="B47" s="518" t="s">
        <v>463</v>
      </c>
      <c r="C47" s="525"/>
      <c r="D47" s="513"/>
      <c r="E47" s="514"/>
      <c r="F47" s="515"/>
      <c r="G47" s="568"/>
      <c r="H47" s="526"/>
      <c r="I47" s="522">
        <f t="shared" si="0"/>
        <v>0</v>
      </c>
      <c r="J47" s="522">
        <f t="shared" si="1"/>
        <v>0</v>
      </c>
      <c r="K47" s="523"/>
      <c r="L47" s="524"/>
    </row>
    <row r="48" spans="1:12" s="571" customFormat="1" x14ac:dyDescent="0.2">
      <c r="A48" s="567">
        <v>43</v>
      </c>
      <c r="B48" s="534" t="s">
        <v>464</v>
      </c>
      <c r="C48" s="525"/>
      <c r="D48" s="513"/>
      <c r="E48" s="514"/>
      <c r="F48" s="515"/>
      <c r="G48" s="568"/>
      <c r="H48" s="526"/>
      <c r="I48" s="537">
        <f t="shared" si="0"/>
        <v>0</v>
      </c>
      <c r="J48" s="537">
        <f t="shared" si="1"/>
        <v>0</v>
      </c>
      <c r="K48" s="523"/>
      <c r="L48" s="524"/>
    </row>
    <row r="49" spans="1:12" x14ac:dyDescent="0.2">
      <c r="A49" s="314">
        <v>44</v>
      </c>
      <c r="B49" s="518" t="s">
        <v>465</v>
      </c>
      <c r="C49" s="525"/>
      <c r="D49" s="513"/>
      <c r="E49" s="514"/>
      <c r="F49" s="515"/>
      <c r="G49" s="562"/>
      <c r="H49" s="526"/>
      <c r="I49" s="522">
        <f t="shared" si="0"/>
        <v>0</v>
      </c>
      <c r="J49" s="522">
        <f t="shared" si="1"/>
        <v>0</v>
      </c>
      <c r="K49" s="523"/>
      <c r="L49" s="524"/>
    </row>
    <row r="50" spans="1:12" x14ac:dyDescent="0.2">
      <c r="A50" s="314">
        <v>45</v>
      </c>
      <c r="B50" s="534" t="s">
        <v>466</v>
      </c>
      <c r="C50" s="525"/>
      <c r="D50" s="513"/>
      <c r="E50" s="514"/>
      <c r="F50" s="515"/>
      <c r="G50" s="513"/>
      <c r="H50" s="526"/>
      <c r="I50" s="537">
        <f t="shared" si="0"/>
        <v>0</v>
      </c>
      <c r="J50" s="537">
        <f t="shared" si="1"/>
        <v>0</v>
      </c>
      <c r="K50" s="523"/>
      <c r="L50" s="524"/>
    </row>
    <row r="51" spans="1:12" x14ac:dyDescent="0.2">
      <c r="A51" s="314">
        <v>46</v>
      </c>
      <c r="B51" s="518" t="s">
        <v>467</v>
      </c>
      <c r="C51" s="525"/>
      <c r="D51" s="513"/>
      <c r="E51" s="514"/>
      <c r="F51" s="515"/>
      <c r="G51" s="513"/>
      <c r="H51" s="526"/>
      <c r="I51" s="522">
        <f t="shared" si="0"/>
        <v>0</v>
      </c>
      <c r="J51" s="522">
        <f t="shared" si="1"/>
        <v>0</v>
      </c>
      <c r="K51" s="523"/>
      <c r="L51" s="524"/>
    </row>
    <row r="52" spans="1:12" x14ac:dyDescent="0.2">
      <c r="A52" s="314">
        <v>47</v>
      </c>
      <c r="B52" s="534" t="s">
        <v>468</v>
      </c>
      <c r="C52" s="525"/>
      <c r="D52" s="513"/>
      <c r="E52" s="514"/>
      <c r="F52" s="515"/>
      <c r="G52" s="513"/>
      <c r="H52" s="526"/>
      <c r="I52" s="537">
        <f t="shared" si="0"/>
        <v>0</v>
      </c>
      <c r="J52" s="537">
        <f t="shared" si="1"/>
        <v>0</v>
      </c>
      <c r="K52" s="523"/>
      <c r="L52" s="524"/>
    </row>
    <row r="53" spans="1:12" x14ac:dyDescent="0.2">
      <c r="A53" s="314">
        <v>48</v>
      </c>
      <c r="B53" s="518" t="s">
        <v>469</v>
      </c>
      <c r="C53" s="525"/>
      <c r="D53" s="513"/>
      <c r="E53" s="514"/>
      <c r="F53" s="515"/>
      <c r="G53" s="513"/>
      <c r="H53" s="526"/>
      <c r="I53" s="522">
        <f t="shared" si="0"/>
        <v>0</v>
      </c>
      <c r="J53" s="522">
        <f t="shared" si="1"/>
        <v>0</v>
      </c>
      <c r="K53" s="523"/>
      <c r="L53" s="524"/>
    </row>
    <row r="54" spans="1:12" x14ac:dyDescent="0.2">
      <c r="A54" s="314">
        <v>49</v>
      </c>
      <c r="B54" s="534" t="s">
        <v>470</v>
      </c>
      <c r="C54" s="525"/>
      <c r="D54" s="513"/>
      <c r="E54" s="514"/>
      <c r="F54" s="515"/>
      <c r="G54" s="513"/>
      <c r="H54" s="526"/>
      <c r="I54" s="537">
        <f t="shared" si="0"/>
        <v>0</v>
      </c>
      <c r="J54" s="537">
        <f t="shared" si="1"/>
        <v>0</v>
      </c>
      <c r="K54" s="523"/>
      <c r="L54" s="524"/>
    </row>
    <row r="55" spans="1:12" x14ac:dyDescent="0.2">
      <c r="A55" s="314">
        <v>50</v>
      </c>
      <c r="B55" s="518" t="s">
        <v>471</v>
      </c>
      <c r="C55" s="525"/>
      <c r="D55" s="513"/>
      <c r="E55" s="514"/>
      <c r="F55" s="515"/>
      <c r="G55" s="513"/>
      <c r="H55" s="526"/>
      <c r="I55" s="522">
        <f t="shared" si="0"/>
        <v>0</v>
      </c>
      <c r="J55" s="522">
        <f t="shared" si="1"/>
        <v>0</v>
      </c>
      <c r="K55" s="523"/>
      <c r="L55" s="524"/>
    </row>
    <row r="56" spans="1:12" x14ac:dyDescent="0.2">
      <c r="A56" s="314">
        <v>51</v>
      </c>
      <c r="B56" s="534" t="s">
        <v>472</v>
      </c>
      <c r="C56" s="525"/>
      <c r="D56" s="513"/>
      <c r="E56" s="514"/>
      <c r="F56" s="515"/>
      <c r="G56" s="513"/>
      <c r="H56" s="526"/>
      <c r="I56" s="537">
        <f t="shared" si="0"/>
        <v>0</v>
      </c>
      <c r="J56" s="537">
        <f t="shared" si="1"/>
        <v>0</v>
      </c>
      <c r="K56" s="523"/>
      <c r="L56" s="524"/>
    </row>
    <row r="57" spans="1:12" x14ac:dyDescent="0.2">
      <c r="A57" s="314">
        <v>52</v>
      </c>
      <c r="B57" s="518" t="s">
        <v>473</v>
      </c>
      <c r="C57" s="525"/>
      <c r="D57" s="513"/>
      <c r="E57" s="514"/>
      <c r="F57" s="515"/>
      <c r="G57" s="513"/>
      <c r="H57" s="526"/>
      <c r="I57" s="522">
        <f t="shared" si="0"/>
        <v>0</v>
      </c>
      <c r="J57" s="522">
        <f t="shared" si="1"/>
        <v>0</v>
      </c>
      <c r="K57" s="523"/>
      <c r="L57" s="524"/>
    </row>
    <row r="58" spans="1:12" x14ac:dyDescent="0.2">
      <c r="A58" s="314">
        <v>53</v>
      </c>
      <c r="B58" s="534" t="s">
        <v>474</v>
      </c>
      <c r="C58" s="525"/>
      <c r="D58" s="513"/>
      <c r="E58" s="520"/>
      <c r="F58" s="520"/>
      <c r="G58" s="513"/>
      <c r="H58" s="521"/>
      <c r="I58" s="537">
        <f t="shared" si="0"/>
        <v>0</v>
      </c>
      <c r="J58" s="537">
        <f t="shared" si="1"/>
        <v>0</v>
      </c>
      <c r="K58" s="523"/>
      <c r="L58" s="524"/>
    </row>
    <row r="59" spans="1:12" x14ac:dyDescent="0.2">
      <c r="A59" s="314">
        <v>54</v>
      </c>
      <c r="B59" s="518" t="s">
        <v>475</v>
      </c>
      <c r="C59" s="525"/>
      <c r="D59" s="513"/>
      <c r="E59" s="514"/>
      <c r="F59" s="515"/>
      <c r="G59" s="513"/>
      <c r="H59" s="526"/>
      <c r="I59" s="522">
        <f t="shared" si="0"/>
        <v>0</v>
      </c>
      <c r="J59" s="522">
        <f t="shared" si="1"/>
        <v>0</v>
      </c>
      <c r="K59" s="523"/>
      <c r="L59" s="524"/>
    </row>
    <row r="60" spans="1:12" x14ac:dyDescent="0.2">
      <c r="A60" s="314">
        <v>55</v>
      </c>
      <c r="B60" s="534" t="s">
        <v>476</v>
      </c>
      <c r="C60" s="525"/>
      <c r="D60" s="513"/>
      <c r="E60" s="514"/>
      <c r="F60" s="515"/>
      <c r="G60" s="513"/>
      <c r="H60" s="526"/>
      <c r="I60" s="537">
        <f t="shared" si="0"/>
        <v>0</v>
      </c>
      <c r="J60" s="537">
        <f t="shared" si="1"/>
        <v>0</v>
      </c>
      <c r="K60" s="523"/>
      <c r="L60" s="524"/>
    </row>
    <row r="61" spans="1:12" x14ac:dyDescent="0.2">
      <c r="A61" s="314">
        <v>56</v>
      </c>
      <c r="B61" s="518" t="s">
        <v>477</v>
      </c>
      <c r="C61" s="525"/>
      <c r="D61" s="513"/>
      <c r="E61" s="528"/>
      <c r="F61" s="515"/>
      <c r="G61" s="513"/>
      <c r="H61" s="526"/>
      <c r="I61" s="522">
        <f t="shared" si="0"/>
        <v>0</v>
      </c>
      <c r="J61" s="522">
        <f t="shared" si="1"/>
        <v>0</v>
      </c>
      <c r="K61" s="523"/>
      <c r="L61" s="524"/>
    </row>
    <row r="62" spans="1:12" x14ac:dyDescent="0.2">
      <c r="A62" s="314">
        <v>57</v>
      </c>
      <c r="B62" s="534" t="s">
        <v>478</v>
      </c>
      <c r="C62" s="525"/>
      <c r="D62" s="513"/>
      <c r="E62" s="514"/>
      <c r="F62" s="515"/>
      <c r="G62" s="513"/>
      <c r="H62" s="526"/>
      <c r="I62" s="537">
        <f t="shared" si="0"/>
        <v>0</v>
      </c>
      <c r="J62" s="537">
        <f t="shared" si="1"/>
        <v>0</v>
      </c>
      <c r="K62" s="523"/>
      <c r="L62" s="524"/>
    </row>
    <row r="63" spans="1:12" x14ac:dyDescent="0.2">
      <c r="A63" s="314">
        <v>58</v>
      </c>
      <c r="B63" s="518" t="s">
        <v>479</v>
      </c>
      <c r="C63" s="525"/>
      <c r="D63" s="513"/>
      <c r="E63" s="514"/>
      <c r="F63" s="515"/>
      <c r="G63" s="513"/>
      <c r="H63" s="526"/>
      <c r="I63" s="522">
        <f t="shared" si="0"/>
        <v>0</v>
      </c>
      <c r="J63" s="522">
        <f t="shared" si="1"/>
        <v>0</v>
      </c>
      <c r="K63" s="523"/>
      <c r="L63" s="524"/>
    </row>
    <row r="64" spans="1:12" x14ac:dyDescent="0.2">
      <c r="A64" s="314">
        <v>59</v>
      </c>
      <c r="B64" s="534" t="s">
        <v>480</v>
      </c>
      <c r="C64" s="525"/>
      <c r="D64" s="513"/>
      <c r="E64" s="514"/>
      <c r="F64" s="515"/>
      <c r="G64" s="513"/>
      <c r="H64" s="526"/>
      <c r="I64" s="537">
        <f t="shared" si="0"/>
        <v>0</v>
      </c>
      <c r="J64" s="537">
        <f t="shared" si="1"/>
        <v>0</v>
      </c>
      <c r="K64" s="523"/>
      <c r="L64" s="524"/>
    </row>
    <row r="65" spans="1:12" x14ac:dyDescent="0.2">
      <c r="A65" s="314">
        <v>60</v>
      </c>
      <c r="B65" s="518" t="s">
        <v>481</v>
      </c>
      <c r="C65" s="525"/>
      <c r="D65" s="513"/>
      <c r="E65" s="514"/>
      <c r="F65" s="515"/>
      <c r="G65" s="513"/>
      <c r="H65" s="526"/>
      <c r="I65" s="522">
        <f t="shared" si="0"/>
        <v>0</v>
      </c>
      <c r="J65" s="522">
        <f t="shared" si="1"/>
        <v>0</v>
      </c>
      <c r="K65" s="523"/>
      <c r="L65" s="524"/>
    </row>
    <row r="66" spans="1:12" x14ac:dyDescent="0.2">
      <c r="A66" s="314">
        <v>61</v>
      </c>
      <c r="B66" s="534" t="s">
        <v>482</v>
      </c>
      <c r="C66" s="525"/>
      <c r="D66" s="513"/>
      <c r="E66" s="514"/>
      <c r="F66" s="515"/>
      <c r="G66" s="513"/>
      <c r="H66" s="526"/>
      <c r="I66" s="537">
        <f t="shared" si="0"/>
        <v>0</v>
      </c>
      <c r="J66" s="537">
        <f t="shared" si="1"/>
        <v>0</v>
      </c>
      <c r="K66" s="523"/>
      <c r="L66" s="524"/>
    </row>
    <row r="67" spans="1:12" x14ac:dyDescent="0.2">
      <c r="A67" s="314">
        <v>62</v>
      </c>
      <c r="B67" s="518" t="s">
        <v>483</v>
      </c>
      <c r="C67" s="525"/>
      <c r="D67" s="513"/>
      <c r="E67" s="514"/>
      <c r="F67" s="515"/>
      <c r="G67" s="513"/>
      <c r="H67" s="526"/>
      <c r="I67" s="522">
        <f t="shared" si="0"/>
        <v>0</v>
      </c>
      <c r="J67" s="522">
        <f t="shared" si="1"/>
        <v>0</v>
      </c>
      <c r="K67" s="523"/>
      <c r="L67" s="524"/>
    </row>
    <row r="68" spans="1:12" x14ac:dyDescent="0.2">
      <c r="A68" s="314">
        <v>63</v>
      </c>
      <c r="B68" s="534" t="s">
        <v>484</v>
      </c>
      <c r="C68" s="525"/>
      <c r="D68" s="513"/>
      <c r="E68" s="514"/>
      <c r="F68" s="515"/>
      <c r="G68" s="513"/>
      <c r="H68" s="526"/>
      <c r="I68" s="537">
        <f t="shared" si="0"/>
        <v>0</v>
      </c>
      <c r="J68" s="537">
        <f t="shared" si="1"/>
        <v>0</v>
      </c>
      <c r="K68" s="523"/>
      <c r="L68" s="524"/>
    </row>
    <row r="69" spans="1:12" x14ac:dyDescent="0.2">
      <c r="A69" s="314">
        <v>64</v>
      </c>
      <c r="B69" s="518" t="s">
        <v>485</v>
      </c>
      <c r="C69" s="525"/>
      <c r="D69" s="513"/>
      <c r="E69" s="514"/>
      <c r="F69" s="515"/>
      <c r="G69" s="513"/>
      <c r="H69" s="526"/>
      <c r="I69" s="522">
        <f t="shared" si="0"/>
        <v>0</v>
      </c>
      <c r="J69" s="522">
        <f t="shared" si="1"/>
        <v>0</v>
      </c>
      <c r="K69" s="523"/>
      <c r="L69" s="524"/>
    </row>
    <row r="70" spans="1:12" x14ac:dyDescent="0.2">
      <c r="A70" s="314">
        <v>65</v>
      </c>
      <c r="B70" s="534" t="s">
        <v>486</v>
      </c>
      <c r="C70" s="525"/>
      <c r="D70" s="513"/>
      <c r="E70" s="514"/>
      <c r="F70" s="515"/>
      <c r="G70" s="513"/>
      <c r="H70" s="526"/>
      <c r="I70" s="537">
        <f t="shared" si="0"/>
        <v>0</v>
      </c>
      <c r="J70" s="537">
        <f t="shared" si="1"/>
        <v>0</v>
      </c>
      <c r="K70" s="523"/>
      <c r="L70" s="524"/>
    </row>
    <row r="71" spans="1:12" x14ac:dyDescent="0.2">
      <c r="A71" s="314">
        <v>66</v>
      </c>
      <c r="B71" s="518" t="s">
        <v>487</v>
      </c>
      <c r="C71" s="525"/>
      <c r="D71" s="513"/>
      <c r="E71" s="514"/>
      <c r="F71" s="515"/>
      <c r="G71" s="513"/>
      <c r="H71" s="526"/>
      <c r="I71" s="522">
        <f t="shared" si="0"/>
        <v>0</v>
      </c>
      <c r="J71" s="522">
        <f t="shared" si="1"/>
        <v>0</v>
      </c>
      <c r="K71" s="523"/>
      <c r="L71" s="524"/>
    </row>
    <row r="72" spans="1:12" x14ac:dyDescent="0.2">
      <c r="A72" s="314">
        <v>67</v>
      </c>
      <c r="B72" s="534" t="s">
        <v>488</v>
      </c>
      <c r="C72" s="525"/>
      <c r="D72" s="513"/>
      <c r="E72" s="514"/>
      <c r="F72" s="515"/>
      <c r="G72" s="513"/>
      <c r="H72" s="526"/>
      <c r="I72" s="537">
        <f t="shared" ref="I72:I135" si="2">K72/1.11</f>
        <v>0</v>
      </c>
      <c r="J72" s="537">
        <f t="shared" ref="J72:J135" si="3">I72*11%</f>
        <v>0</v>
      </c>
      <c r="K72" s="523"/>
      <c r="L72" s="524"/>
    </row>
    <row r="73" spans="1:12" x14ac:dyDescent="0.2">
      <c r="A73" s="314">
        <v>68</v>
      </c>
      <c r="B73" s="518" t="s">
        <v>489</v>
      </c>
      <c r="C73" s="525"/>
      <c r="D73" s="513"/>
      <c r="E73" s="514"/>
      <c r="F73" s="515"/>
      <c r="G73" s="513"/>
      <c r="H73" s="526"/>
      <c r="I73" s="522">
        <f t="shared" si="2"/>
        <v>0</v>
      </c>
      <c r="J73" s="522">
        <f t="shared" si="3"/>
        <v>0</v>
      </c>
      <c r="K73" s="523"/>
      <c r="L73" s="524"/>
    </row>
    <row r="74" spans="1:12" x14ac:dyDescent="0.2">
      <c r="A74" s="314">
        <v>69</v>
      </c>
      <c r="B74" s="534" t="s">
        <v>490</v>
      </c>
      <c r="C74" s="525"/>
      <c r="D74" s="513"/>
      <c r="E74" s="514"/>
      <c r="F74" s="515"/>
      <c r="G74" s="513"/>
      <c r="H74" s="526"/>
      <c r="I74" s="537">
        <f t="shared" si="2"/>
        <v>0</v>
      </c>
      <c r="J74" s="537">
        <f t="shared" si="3"/>
        <v>0</v>
      </c>
      <c r="K74" s="523"/>
      <c r="L74" s="524"/>
    </row>
    <row r="75" spans="1:12" x14ac:dyDescent="0.2">
      <c r="A75" s="314">
        <v>70</v>
      </c>
      <c r="B75" s="518" t="s">
        <v>491</v>
      </c>
      <c r="C75" s="525"/>
      <c r="D75" s="513"/>
      <c r="E75" s="514"/>
      <c r="F75" s="515"/>
      <c r="G75" s="513"/>
      <c r="H75" s="526"/>
      <c r="I75" s="522">
        <f t="shared" si="2"/>
        <v>0</v>
      </c>
      <c r="J75" s="522">
        <f t="shared" si="3"/>
        <v>0</v>
      </c>
      <c r="K75" s="523"/>
      <c r="L75" s="524"/>
    </row>
    <row r="76" spans="1:12" x14ac:dyDescent="0.2">
      <c r="A76" s="314">
        <v>71</v>
      </c>
      <c r="B76" s="534" t="s">
        <v>492</v>
      </c>
      <c r="C76" s="525"/>
      <c r="D76" s="513"/>
      <c r="E76" s="514"/>
      <c r="F76" s="515"/>
      <c r="G76" s="513"/>
      <c r="H76" s="526"/>
      <c r="I76" s="537">
        <f t="shared" si="2"/>
        <v>0</v>
      </c>
      <c r="J76" s="537">
        <f t="shared" si="3"/>
        <v>0</v>
      </c>
      <c r="K76" s="523"/>
      <c r="L76" s="524"/>
    </row>
    <row r="77" spans="1:12" x14ac:dyDescent="0.2">
      <c r="A77" s="314">
        <v>72</v>
      </c>
      <c r="B77" s="518" t="s">
        <v>493</v>
      </c>
      <c r="C77" s="525"/>
      <c r="D77" s="513"/>
      <c r="E77" s="514"/>
      <c r="F77" s="515"/>
      <c r="G77" s="513"/>
      <c r="H77" s="526"/>
      <c r="I77" s="522">
        <f t="shared" si="2"/>
        <v>0</v>
      </c>
      <c r="J77" s="522">
        <f t="shared" si="3"/>
        <v>0</v>
      </c>
      <c r="K77" s="523"/>
      <c r="L77" s="524"/>
    </row>
    <row r="78" spans="1:12" x14ac:dyDescent="0.2">
      <c r="A78" s="314">
        <v>73</v>
      </c>
      <c r="B78" s="534" t="s">
        <v>494</v>
      </c>
      <c r="C78" s="525"/>
      <c r="D78" s="513"/>
      <c r="E78" s="520"/>
      <c r="F78" s="520"/>
      <c r="G78" s="513"/>
      <c r="H78" s="521"/>
      <c r="I78" s="537">
        <f t="shared" si="2"/>
        <v>0</v>
      </c>
      <c r="J78" s="537">
        <f t="shared" si="3"/>
        <v>0</v>
      </c>
      <c r="K78" s="523"/>
      <c r="L78" s="524"/>
    </row>
    <row r="79" spans="1:12" x14ac:dyDescent="0.2">
      <c r="A79" s="314">
        <v>74</v>
      </c>
      <c r="B79" s="518" t="s">
        <v>495</v>
      </c>
      <c r="C79" s="525"/>
      <c r="D79" s="513"/>
      <c r="E79" s="514"/>
      <c r="F79" s="515"/>
      <c r="G79" s="513"/>
      <c r="H79" s="526"/>
      <c r="I79" s="522">
        <f t="shared" si="2"/>
        <v>0</v>
      </c>
      <c r="J79" s="522">
        <f t="shared" si="3"/>
        <v>0</v>
      </c>
      <c r="K79" s="523"/>
      <c r="L79" s="524"/>
    </row>
    <row r="80" spans="1:12" x14ac:dyDescent="0.2">
      <c r="A80" s="314">
        <v>75</v>
      </c>
      <c r="B80" s="534" t="s">
        <v>496</v>
      </c>
      <c r="C80" s="525"/>
      <c r="D80" s="513"/>
      <c r="E80" s="514"/>
      <c r="F80" s="515"/>
      <c r="G80" s="513"/>
      <c r="H80" s="526"/>
      <c r="I80" s="537">
        <f t="shared" si="2"/>
        <v>0</v>
      </c>
      <c r="J80" s="537">
        <f t="shared" si="3"/>
        <v>0</v>
      </c>
      <c r="K80" s="523"/>
      <c r="L80" s="524"/>
    </row>
    <row r="81" spans="1:12" x14ac:dyDescent="0.2">
      <c r="A81" s="314">
        <v>76</v>
      </c>
      <c r="B81" s="518" t="s">
        <v>497</v>
      </c>
      <c r="C81" s="525"/>
      <c r="D81" s="513"/>
      <c r="E81" s="514"/>
      <c r="F81" s="515"/>
      <c r="G81" s="513"/>
      <c r="H81" s="526"/>
      <c r="I81" s="522">
        <f t="shared" si="2"/>
        <v>0</v>
      </c>
      <c r="J81" s="522">
        <f t="shared" si="3"/>
        <v>0</v>
      </c>
      <c r="K81" s="523"/>
      <c r="L81" s="524"/>
    </row>
    <row r="82" spans="1:12" x14ac:dyDescent="0.2">
      <c r="A82" s="314">
        <v>77</v>
      </c>
      <c r="B82" s="534" t="s">
        <v>498</v>
      </c>
      <c r="C82" s="525"/>
      <c r="D82" s="513"/>
      <c r="E82" s="514"/>
      <c r="F82" s="515"/>
      <c r="G82" s="513"/>
      <c r="H82" s="526"/>
      <c r="I82" s="537">
        <f t="shared" si="2"/>
        <v>0</v>
      </c>
      <c r="J82" s="537">
        <f t="shared" si="3"/>
        <v>0</v>
      </c>
      <c r="K82" s="523"/>
      <c r="L82" s="524"/>
    </row>
    <row r="83" spans="1:12" x14ac:dyDescent="0.2">
      <c r="A83" s="314">
        <v>78</v>
      </c>
      <c r="B83" s="518" t="s">
        <v>499</v>
      </c>
      <c r="C83" s="525"/>
      <c r="D83" s="513"/>
      <c r="E83" s="514"/>
      <c r="F83" s="515"/>
      <c r="G83" s="513"/>
      <c r="H83" s="526"/>
      <c r="I83" s="522">
        <f t="shared" si="2"/>
        <v>0</v>
      </c>
      <c r="J83" s="522">
        <f t="shared" si="3"/>
        <v>0</v>
      </c>
      <c r="K83" s="523"/>
      <c r="L83" s="524"/>
    </row>
    <row r="84" spans="1:12" x14ac:dyDescent="0.2">
      <c r="A84" s="314">
        <v>79</v>
      </c>
      <c r="B84" s="534" t="s">
        <v>500</v>
      </c>
      <c r="C84" s="525"/>
      <c r="D84" s="513"/>
      <c r="E84" s="514"/>
      <c r="F84" s="515"/>
      <c r="G84" s="513"/>
      <c r="H84" s="526"/>
      <c r="I84" s="537">
        <f t="shared" si="2"/>
        <v>0</v>
      </c>
      <c r="J84" s="537">
        <f t="shared" si="3"/>
        <v>0</v>
      </c>
      <c r="K84" s="523"/>
      <c r="L84" s="524"/>
    </row>
    <row r="85" spans="1:12" x14ac:dyDescent="0.2">
      <c r="A85" s="314">
        <v>80</v>
      </c>
      <c r="B85" s="518" t="s">
        <v>501</v>
      </c>
      <c r="C85" s="525"/>
      <c r="D85" s="513"/>
      <c r="E85" s="514"/>
      <c r="F85" s="515"/>
      <c r="G85" s="513"/>
      <c r="H85" s="526"/>
      <c r="I85" s="522">
        <f t="shared" si="2"/>
        <v>0</v>
      </c>
      <c r="J85" s="522">
        <f t="shared" si="3"/>
        <v>0</v>
      </c>
      <c r="K85" s="523"/>
      <c r="L85" s="524"/>
    </row>
    <row r="86" spans="1:12" x14ac:dyDescent="0.2">
      <c r="A86" s="314">
        <v>81</v>
      </c>
      <c r="B86" s="534" t="s">
        <v>502</v>
      </c>
      <c r="C86" s="525"/>
      <c r="D86" s="513"/>
      <c r="E86" s="514"/>
      <c r="F86" s="515"/>
      <c r="G86" s="513"/>
      <c r="H86" s="526"/>
      <c r="I86" s="537">
        <f t="shared" si="2"/>
        <v>0</v>
      </c>
      <c r="J86" s="537">
        <f t="shared" si="3"/>
        <v>0</v>
      </c>
      <c r="K86" s="523"/>
      <c r="L86" s="524"/>
    </row>
    <row r="87" spans="1:12" x14ac:dyDescent="0.2">
      <c r="A87" s="314">
        <v>82</v>
      </c>
      <c r="B87" s="518" t="s">
        <v>503</v>
      </c>
      <c r="C87" s="525"/>
      <c r="D87" s="513"/>
      <c r="E87" s="514"/>
      <c r="F87" s="515"/>
      <c r="G87" s="513"/>
      <c r="H87" s="526"/>
      <c r="I87" s="522">
        <f t="shared" si="2"/>
        <v>0</v>
      </c>
      <c r="J87" s="522">
        <f t="shared" si="3"/>
        <v>0</v>
      </c>
      <c r="K87" s="523"/>
      <c r="L87" s="524"/>
    </row>
    <row r="88" spans="1:12" x14ac:dyDescent="0.2">
      <c r="A88" s="314">
        <v>83</v>
      </c>
      <c r="B88" s="534" t="s">
        <v>504</v>
      </c>
      <c r="C88" s="525"/>
      <c r="D88" s="513"/>
      <c r="E88" s="514"/>
      <c r="F88" s="515"/>
      <c r="G88" s="513"/>
      <c r="H88" s="526"/>
      <c r="I88" s="537">
        <f t="shared" si="2"/>
        <v>0</v>
      </c>
      <c r="J88" s="537">
        <f t="shared" si="3"/>
        <v>0</v>
      </c>
      <c r="K88" s="523"/>
      <c r="L88" s="524"/>
    </row>
    <row r="89" spans="1:12" x14ac:dyDescent="0.2">
      <c r="A89" s="314">
        <v>84</v>
      </c>
      <c r="B89" s="518" t="s">
        <v>505</v>
      </c>
      <c r="C89" s="525"/>
      <c r="D89" s="513"/>
      <c r="E89" s="520"/>
      <c r="F89" s="520"/>
      <c r="G89" s="513"/>
      <c r="H89" s="521"/>
      <c r="I89" s="522">
        <f t="shared" si="2"/>
        <v>0</v>
      </c>
      <c r="J89" s="522">
        <f t="shared" si="3"/>
        <v>0</v>
      </c>
      <c r="K89" s="523"/>
      <c r="L89" s="524"/>
    </row>
    <row r="90" spans="1:12" x14ac:dyDescent="0.2">
      <c r="A90" s="314">
        <v>85</v>
      </c>
      <c r="B90" s="534" t="s">
        <v>506</v>
      </c>
      <c r="C90" s="525"/>
      <c r="D90" s="513"/>
      <c r="E90" s="520"/>
      <c r="F90" s="520"/>
      <c r="G90" s="513"/>
      <c r="H90" s="521"/>
      <c r="I90" s="537">
        <f t="shared" si="2"/>
        <v>0</v>
      </c>
      <c r="J90" s="537">
        <f t="shared" si="3"/>
        <v>0</v>
      </c>
      <c r="K90" s="523"/>
      <c r="L90" s="524"/>
    </row>
    <row r="91" spans="1:12" x14ac:dyDescent="0.2">
      <c r="A91" s="314">
        <v>86</v>
      </c>
      <c r="B91" s="518" t="s">
        <v>507</v>
      </c>
      <c r="C91" s="525"/>
      <c r="D91" s="513"/>
      <c r="E91" s="514"/>
      <c r="F91" s="515"/>
      <c r="G91" s="513"/>
      <c r="H91" s="526"/>
      <c r="I91" s="522">
        <f t="shared" si="2"/>
        <v>0</v>
      </c>
      <c r="J91" s="522">
        <f t="shared" si="3"/>
        <v>0</v>
      </c>
      <c r="K91" s="523"/>
      <c r="L91" s="524"/>
    </row>
    <row r="92" spans="1:12" x14ac:dyDescent="0.2">
      <c r="A92" s="314">
        <v>87</v>
      </c>
      <c r="B92" s="534" t="s">
        <v>508</v>
      </c>
      <c r="C92" s="525"/>
      <c r="D92" s="513"/>
      <c r="E92" s="514"/>
      <c r="F92" s="515"/>
      <c r="G92" s="513"/>
      <c r="H92" s="526"/>
      <c r="I92" s="537">
        <f t="shared" si="2"/>
        <v>0</v>
      </c>
      <c r="J92" s="537">
        <f t="shared" si="3"/>
        <v>0</v>
      </c>
      <c r="K92" s="523"/>
      <c r="L92" s="524"/>
    </row>
    <row r="93" spans="1:12" x14ac:dyDescent="0.2">
      <c r="A93" s="314">
        <v>88</v>
      </c>
      <c r="B93" s="518" t="s">
        <v>509</v>
      </c>
      <c r="C93" s="525"/>
      <c r="D93" s="513"/>
      <c r="E93" s="514"/>
      <c r="F93" s="515"/>
      <c r="G93" s="513"/>
      <c r="H93" s="526"/>
      <c r="I93" s="522">
        <f t="shared" si="2"/>
        <v>0</v>
      </c>
      <c r="J93" s="522">
        <f t="shared" si="3"/>
        <v>0</v>
      </c>
      <c r="K93" s="523"/>
      <c r="L93" s="524"/>
    </row>
    <row r="94" spans="1:12" x14ac:dyDescent="0.2">
      <c r="A94" s="314">
        <v>89</v>
      </c>
      <c r="B94" s="534" t="s">
        <v>510</v>
      </c>
      <c r="C94" s="525"/>
      <c r="D94" s="513"/>
      <c r="E94" s="514"/>
      <c r="F94" s="515"/>
      <c r="G94" s="513"/>
      <c r="H94" s="526"/>
      <c r="I94" s="537">
        <f t="shared" si="2"/>
        <v>0</v>
      </c>
      <c r="J94" s="537">
        <f t="shared" si="3"/>
        <v>0</v>
      </c>
      <c r="K94" s="523"/>
      <c r="L94" s="524"/>
    </row>
    <row r="95" spans="1:12" x14ac:dyDescent="0.2">
      <c r="A95" s="314">
        <v>90</v>
      </c>
      <c r="B95" s="518" t="s">
        <v>511</v>
      </c>
      <c r="C95" s="525"/>
      <c r="D95" s="513"/>
      <c r="E95" s="514"/>
      <c r="F95" s="515"/>
      <c r="G95" s="513"/>
      <c r="H95" s="526"/>
      <c r="I95" s="522">
        <f t="shared" si="2"/>
        <v>0</v>
      </c>
      <c r="J95" s="522">
        <f t="shared" si="3"/>
        <v>0</v>
      </c>
      <c r="K95" s="523"/>
      <c r="L95" s="524"/>
    </row>
    <row r="96" spans="1:12" x14ac:dyDescent="0.2">
      <c r="A96" s="314">
        <v>91</v>
      </c>
      <c r="B96" s="534" t="s">
        <v>512</v>
      </c>
      <c r="C96" s="525"/>
      <c r="D96" s="513"/>
      <c r="E96" s="514"/>
      <c r="F96" s="515"/>
      <c r="G96" s="513"/>
      <c r="H96" s="526"/>
      <c r="I96" s="537">
        <f t="shared" si="2"/>
        <v>0</v>
      </c>
      <c r="J96" s="537">
        <f t="shared" si="3"/>
        <v>0</v>
      </c>
      <c r="K96" s="523"/>
      <c r="L96" s="524"/>
    </row>
    <row r="97" spans="1:12" x14ac:dyDescent="0.2">
      <c r="A97" s="314">
        <v>92</v>
      </c>
      <c r="B97" s="518" t="s">
        <v>513</v>
      </c>
      <c r="C97" s="525"/>
      <c r="D97" s="513"/>
      <c r="E97" s="514"/>
      <c r="F97" s="515"/>
      <c r="G97" s="513"/>
      <c r="H97" s="526"/>
      <c r="I97" s="522">
        <f t="shared" si="2"/>
        <v>0</v>
      </c>
      <c r="J97" s="522">
        <f t="shared" si="3"/>
        <v>0</v>
      </c>
      <c r="K97" s="523"/>
      <c r="L97" s="524"/>
    </row>
    <row r="98" spans="1:12" x14ac:dyDescent="0.2">
      <c r="A98" s="314">
        <v>93</v>
      </c>
      <c r="B98" s="534" t="s">
        <v>514</v>
      </c>
      <c r="C98" s="525"/>
      <c r="D98" s="513"/>
      <c r="E98" s="514"/>
      <c r="F98" s="515"/>
      <c r="G98" s="513"/>
      <c r="H98" s="526"/>
      <c r="I98" s="537">
        <f t="shared" si="2"/>
        <v>0</v>
      </c>
      <c r="J98" s="537">
        <f t="shared" si="3"/>
        <v>0</v>
      </c>
      <c r="K98" s="523"/>
      <c r="L98" s="524"/>
    </row>
    <row r="99" spans="1:12" x14ac:dyDescent="0.2">
      <c r="A99" s="314">
        <v>94</v>
      </c>
      <c r="B99" s="518" t="s">
        <v>515</v>
      </c>
      <c r="C99" s="525"/>
      <c r="D99" s="513"/>
      <c r="E99" s="514"/>
      <c r="F99" s="515"/>
      <c r="G99" s="513"/>
      <c r="H99" s="526"/>
      <c r="I99" s="522">
        <f t="shared" si="2"/>
        <v>0</v>
      </c>
      <c r="J99" s="522">
        <f t="shared" si="3"/>
        <v>0</v>
      </c>
      <c r="K99" s="523"/>
      <c r="L99" s="524"/>
    </row>
    <row r="100" spans="1:12" x14ac:dyDescent="0.2">
      <c r="A100" s="314">
        <v>95</v>
      </c>
      <c r="B100" s="534" t="s">
        <v>516</v>
      </c>
      <c r="C100" s="525"/>
      <c r="D100" s="513"/>
      <c r="E100" s="514"/>
      <c r="F100" s="515"/>
      <c r="G100" s="513"/>
      <c r="H100" s="526"/>
      <c r="I100" s="537">
        <f t="shared" si="2"/>
        <v>0</v>
      </c>
      <c r="J100" s="537">
        <f t="shared" si="3"/>
        <v>0</v>
      </c>
      <c r="K100" s="523"/>
      <c r="L100" s="524"/>
    </row>
    <row r="101" spans="1:12" x14ac:dyDescent="0.2">
      <c r="A101" s="314">
        <v>96</v>
      </c>
      <c r="B101" s="518" t="s">
        <v>517</v>
      </c>
      <c r="C101" s="529"/>
      <c r="D101" s="530"/>
      <c r="E101" s="531"/>
      <c r="F101" s="532"/>
      <c r="G101" s="563"/>
      <c r="H101" s="533"/>
      <c r="I101" s="522">
        <f t="shared" si="2"/>
        <v>0</v>
      </c>
      <c r="J101" s="522">
        <f t="shared" si="3"/>
        <v>0</v>
      </c>
      <c r="K101" s="523"/>
      <c r="L101" s="524"/>
    </row>
    <row r="102" spans="1:12" x14ac:dyDescent="0.2">
      <c r="A102" s="314">
        <v>97</v>
      </c>
      <c r="B102" s="534" t="s">
        <v>518</v>
      </c>
      <c r="C102" s="525"/>
      <c r="D102" s="513"/>
      <c r="E102" s="520"/>
      <c r="F102" s="520"/>
      <c r="G102" s="513"/>
      <c r="H102" s="526"/>
      <c r="I102" s="537">
        <f t="shared" si="2"/>
        <v>0</v>
      </c>
      <c r="J102" s="537">
        <f t="shared" si="3"/>
        <v>0</v>
      </c>
      <c r="K102" s="523"/>
      <c r="L102" s="524"/>
    </row>
    <row r="103" spans="1:12" x14ac:dyDescent="0.2">
      <c r="A103" s="314">
        <v>98</v>
      </c>
      <c r="B103" s="518" t="s">
        <v>519</v>
      </c>
      <c r="C103" s="525"/>
      <c r="D103" s="513"/>
      <c r="E103" s="514"/>
      <c r="F103" s="515"/>
      <c r="G103" s="513"/>
      <c r="H103" s="526"/>
      <c r="I103" s="522">
        <f t="shared" si="2"/>
        <v>0</v>
      </c>
      <c r="J103" s="522">
        <f t="shared" si="3"/>
        <v>0</v>
      </c>
      <c r="K103" s="523"/>
      <c r="L103" s="524"/>
    </row>
    <row r="104" spans="1:12" x14ac:dyDescent="0.2">
      <c r="A104" s="314">
        <v>99</v>
      </c>
      <c r="B104" s="534" t="s">
        <v>520</v>
      </c>
      <c r="C104" s="525"/>
      <c r="D104" s="513"/>
      <c r="E104" s="514"/>
      <c r="F104" s="515"/>
      <c r="G104" s="513"/>
      <c r="H104" s="526"/>
      <c r="I104" s="537">
        <f t="shared" si="2"/>
        <v>0</v>
      </c>
      <c r="J104" s="537">
        <f t="shared" si="3"/>
        <v>0</v>
      </c>
      <c r="K104" s="523"/>
      <c r="L104" s="524"/>
    </row>
    <row r="105" spans="1:12" x14ac:dyDescent="0.2">
      <c r="A105" s="314">
        <v>100</v>
      </c>
      <c r="B105" s="518" t="s">
        <v>521</v>
      </c>
      <c r="C105" s="525"/>
      <c r="D105" s="513"/>
      <c r="E105" s="514"/>
      <c r="F105" s="515"/>
      <c r="G105" s="513"/>
      <c r="H105" s="526"/>
      <c r="I105" s="522">
        <f t="shared" si="2"/>
        <v>0</v>
      </c>
      <c r="J105" s="522">
        <f t="shared" si="3"/>
        <v>0</v>
      </c>
      <c r="K105" s="523"/>
      <c r="L105" s="524"/>
    </row>
    <row r="106" spans="1:12" x14ac:dyDescent="0.2">
      <c r="A106" s="314">
        <v>101</v>
      </c>
      <c r="B106" s="534" t="s">
        <v>522</v>
      </c>
      <c r="C106" s="525"/>
      <c r="D106" s="513"/>
      <c r="E106" s="514"/>
      <c r="F106" s="515"/>
      <c r="G106" s="513"/>
      <c r="H106" s="526"/>
      <c r="I106" s="537">
        <f t="shared" si="2"/>
        <v>0</v>
      </c>
      <c r="J106" s="537">
        <f t="shared" si="3"/>
        <v>0</v>
      </c>
      <c r="K106" s="523"/>
      <c r="L106" s="524"/>
    </row>
    <row r="107" spans="1:12" x14ac:dyDescent="0.2">
      <c r="A107" s="314">
        <v>102</v>
      </c>
      <c r="B107" s="518" t="s">
        <v>523</v>
      </c>
      <c r="C107" s="525"/>
      <c r="D107" s="513"/>
      <c r="E107" s="514"/>
      <c r="F107" s="515"/>
      <c r="G107" s="513"/>
      <c r="H107" s="526"/>
      <c r="I107" s="522">
        <f t="shared" si="2"/>
        <v>0</v>
      </c>
      <c r="J107" s="522">
        <f t="shared" si="3"/>
        <v>0</v>
      </c>
      <c r="K107" s="523"/>
      <c r="L107" s="524"/>
    </row>
    <row r="108" spans="1:12" x14ac:dyDescent="0.2">
      <c r="A108" s="314">
        <v>103</v>
      </c>
      <c r="B108" s="534" t="s">
        <v>524</v>
      </c>
      <c r="C108" s="525"/>
      <c r="D108" s="513"/>
      <c r="E108" s="514"/>
      <c r="F108" s="515"/>
      <c r="G108" s="513"/>
      <c r="H108" s="526"/>
      <c r="I108" s="537">
        <f t="shared" si="2"/>
        <v>0</v>
      </c>
      <c r="J108" s="537">
        <f t="shared" si="3"/>
        <v>0</v>
      </c>
      <c r="K108" s="523"/>
      <c r="L108" s="524"/>
    </row>
    <row r="109" spans="1:12" x14ac:dyDescent="0.2">
      <c r="A109" s="314">
        <v>104</v>
      </c>
      <c r="B109" s="518" t="s">
        <v>525</v>
      </c>
      <c r="C109" s="525"/>
      <c r="D109" s="513"/>
      <c r="E109" s="514"/>
      <c r="F109" s="515"/>
      <c r="G109" s="513"/>
      <c r="H109" s="526"/>
      <c r="I109" s="522">
        <f t="shared" si="2"/>
        <v>0</v>
      </c>
      <c r="J109" s="522">
        <f t="shared" si="3"/>
        <v>0</v>
      </c>
      <c r="K109" s="523"/>
      <c r="L109" s="524"/>
    </row>
    <row r="110" spans="1:12" x14ac:dyDescent="0.2">
      <c r="A110" s="314">
        <v>105</v>
      </c>
      <c r="B110" s="534" t="s">
        <v>526</v>
      </c>
      <c r="C110" s="525"/>
      <c r="D110" s="513"/>
      <c r="E110" s="514"/>
      <c r="F110" s="515"/>
      <c r="G110" s="513"/>
      <c r="H110" s="526"/>
      <c r="I110" s="537">
        <f t="shared" si="2"/>
        <v>0</v>
      </c>
      <c r="J110" s="537">
        <f t="shared" si="3"/>
        <v>0</v>
      </c>
      <c r="K110" s="523"/>
      <c r="L110" s="524"/>
    </row>
    <row r="111" spans="1:12" x14ac:dyDescent="0.2">
      <c r="A111" s="314">
        <v>106</v>
      </c>
      <c r="B111" s="518" t="s">
        <v>527</v>
      </c>
      <c r="C111" s="525"/>
      <c r="D111" s="513"/>
      <c r="E111" s="514"/>
      <c r="F111" s="515"/>
      <c r="G111" s="513"/>
      <c r="H111" s="526"/>
      <c r="I111" s="522">
        <f t="shared" si="2"/>
        <v>0</v>
      </c>
      <c r="J111" s="522">
        <f t="shared" si="3"/>
        <v>0</v>
      </c>
      <c r="K111" s="523"/>
      <c r="L111" s="524"/>
    </row>
    <row r="112" spans="1:12" x14ac:dyDescent="0.2">
      <c r="A112" s="314">
        <v>107</v>
      </c>
      <c r="B112" s="534" t="s">
        <v>528</v>
      </c>
      <c r="C112" s="529"/>
      <c r="D112" s="530"/>
      <c r="E112" s="531"/>
      <c r="F112" s="532"/>
      <c r="G112" s="563"/>
      <c r="H112" s="533"/>
      <c r="I112" s="537">
        <f t="shared" si="2"/>
        <v>0</v>
      </c>
      <c r="J112" s="537">
        <f t="shared" si="3"/>
        <v>0</v>
      </c>
      <c r="K112" s="523"/>
      <c r="L112" s="524"/>
    </row>
    <row r="113" spans="1:12" x14ac:dyDescent="0.2">
      <c r="A113" s="314">
        <v>108</v>
      </c>
      <c r="B113" s="518" t="s">
        <v>529</v>
      </c>
      <c r="C113" s="525"/>
      <c r="D113" s="513"/>
      <c r="E113" s="520"/>
      <c r="F113" s="520"/>
      <c r="G113" s="513"/>
      <c r="H113" s="526"/>
      <c r="I113" s="522">
        <f t="shared" si="2"/>
        <v>0</v>
      </c>
      <c r="J113" s="522">
        <f t="shared" si="3"/>
        <v>0</v>
      </c>
      <c r="K113" s="523"/>
      <c r="L113" s="524"/>
    </row>
    <row r="114" spans="1:12" x14ac:dyDescent="0.2">
      <c r="A114" s="314">
        <v>109</v>
      </c>
      <c r="B114" s="534" t="s">
        <v>530</v>
      </c>
      <c r="C114" s="525"/>
      <c r="D114" s="513"/>
      <c r="E114" s="514"/>
      <c r="F114" s="515"/>
      <c r="G114" s="513"/>
      <c r="H114" s="526"/>
      <c r="I114" s="537">
        <f t="shared" si="2"/>
        <v>0</v>
      </c>
      <c r="J114" s="537">
        <f t="shared" si="3"/>
        <v>0</v>
      </c>
      <c r="K114" s="523"/>
      <c r="L114" s="524"/>
    </row>
    <row r="115" spans="1:12" x14ac:dyDescent="0.2">
      <c r="A115" s="314">
        <v>110</v>
      </c>
      <c r="B115" s="518" t="s">
        <v>531</v>
      </c>
      <c r="C115" s="525"/>
      <c r="D115" s="513"/>
      <c r="E115" s="514"/>
      <c r="F115" s="515"/>
      <c r="G115" s="513"/>
      <c r="H115" s="526"/>
      <c r="I115" s="522">
        <f t="shared" si="2"/>
        <v>0</v>
      </c>
      <c r="J115" s="522">
        <f t="shared" si="3"/>
        <v>0</v>
      </c>
      <c r="K115" s="523"/>
      <c r="L115" s="524"/>
    </row>
    <row r="116" spans="1:12" x14ac:dyDescent="0.2">
      <c r="A116" s="314">
        <v>111</v>
      </c>
      <c r="B116" s="534" t="s">
        <v>532</v>
      </c>
      <c r="C116" s="525"/>
      <c r="D116" s="513"/>
      <c r="E116" s="514"/>
      <c r="F116" s="515"/>
      <c r="G116" s="513"/>
      <c r="H116" s="526"/>
      <c r="I116" s="537">
        <f t="shared" si="2"/>
        <v>0</v>
      </c>
      <c r="J116" s="537">
        <f t="shared" si="3"/>
        <v>0</v>
      </c>
      <c r="K116" s="523"/>
      <c r="L116" s="524"/>
    </row>
    <row r="117" spans="1:12" x14ac:dyDescent="0.2">
      <c r="A117" s="314">
        <v>112</v>
      </c>
      <c r="B117" s="518" t="s">
        <v>533</v>
      </c>
      <c r="C117" s="525"/>
      <c r="D117" s="513"/>
      <c r="E117" s="514"/>
      <c r="F117" s="515"/>
      <c r="G117" s="513"/>
      <c r="H117" s="526"/>
      <c r="I117" s="522">
        <f t="shared" si="2"/>
        <v>0</v>
      </c>
      <c r="J117" s="522">
        <f t="shared" si="3"/>
        <v>0</v>
      </c>
      <c r="K117" s="523"/>
      <c r="L117" s="524"/>
    </row>
    <row r="118" spans="1:12" x14ac:dyDescent="0.2">
      <c r="A118" s="314">
        <v>113</v>
      </c>
      <c r="B118" s="534" t="s">
        <v>534</v>
      </c>
      <c r="C118" s="525"/>
      <c r="D118" s="513"/>
      <c r="E118" s="514"/>
      <c r="F118" s="515"/>
      <c r="G118" s="513"/>
      <c r="H118" s="526"/>
      <c r="I118" s="537">
        <f t="shared" si="2"/>
        <v>0</v>
      </c>
      <c r="J118" s="537">
        <f t="shared" si="3"/>
        <v>0</v>
      </c>
      <c r="K118" s="523"/>
      <c r="L118" s="524"/>
    </row>
    <row r="119" spans="1:12" x14ac:dyDescent="0.2">
      <c r="A119" s="314">
        <v>114</v>
      </c>
      <c r="B119" s="518" t="s">
        <v>535</v>
      </c>
      <c r="C119" s="525"/>
      <c r="D119" s="513"/>
      <c r="E119" s="514"/>
      <c r="F119" s="515"/>
      <c r="G119" s="513"/>
      <c r="H119" s="526"/>
      <c r="I119" s="522">
        <f t="shared" si="2"/>
        <v>0</v>
      </c>
      <c r="J119" s="522">
        <f t="shared" si="3"/>
        <v>0</v>
      </c>
      <c r="K119" s="523"/>
      <c r="L119" s="524"/>
    </row>
    <row r="120" spans="1:12" x14ac:dyDescent="0.2">
      <c r="A120" s="314">
        <v>115</v>
      </c>
      <c r="B120" s="534" t="s">
        <v>536</v>
      </c>
      <c r="C120" s="525"/>
      <c r="D120" s="513"/>
      <c r="E120" s="514"/>
      <c r="F120" s="515"/>
      <c r="G120" s="513"/>
      <c r="H120" s="526"/>
      <c r="I120" s="537">
        <f t="shared" si="2"/>
        <v>0</v>
      </c>
      <c r="J120" s="537">
        <f t="shared" si="3"/>
        <v>0</v>
      </c>
      <c r="K120" s="523"/>
      <c r="L120" s="524"/>
    </row>
    <row r="121" spans="1:12" x14ac:dyDescent="0.2">
      <c r="A121" s="314">
        <v>116</v>
      </c>
      <c r="B121" s="518" t="s">
        <v>537</v>
      </c>
      <c r="C121" s="525"/>
      <c r="D121" s="513"/>
      <c r="E121" s="514"/>
      <c r="F121" s="515"/>
      <c r="G121" s="513"/>
      <c r="H121" s="526"/>
      <c r="I121" s="522">
        <f t="shared" si="2"/>
        <v>0</v>
      </c>
      <c r="J121" s="522">
        <f t="shared" si="3"/>
        <v>0</v>
      </c>
      <c r="K121" s="523"/>
      <c r="L121" s="524"/>
    </row>
    <row r="122" spans="1:12" x14ac:dyDescent="0.2">
      <c r="A122" s="314">
        <v>117</v>
      </c>
      <c r="B122" s="534" t="s">
        <v>538</v>
      </c>
      <c r="C122" s="525"/>
      <c r="D122" s="513"/>
      <c r="E122" s="514"/>
      <c r="F122" s="515"/>
      <c r="G122" s="513"/>
      <c r="H122" s="526"/>
      <c r="I122" s="537">
        <f t="shared" si="2"/>
        <v>0</v>
      </c>
      <c r="J122" s="537">
        <f t="shared" si="3"/>
        <v>0</v>
      </c>
      <c r="K122" s="523"/>
      <c r="L122" s="524"/>
    </row>
    <row r="123" spans="1:12" x14ac:dyDescent="0.2">
      <c r="A123" s="314">
        <v>118</v>
      </c>
      <c r="B123" s="518" t="s">
        <v>539</v>
      </c>
      <c r="C123" s="529"/>
      <c r="D123" s="530"/>
      <c r="E123" s="531"/>
      <c r="F123" s="532"/>
      <c r="G123" s="563"/>
      <c r="H123" s="533"/>
      <c r="I123" s="522">
        <f t="shared" si="2"/>
        <v>0</v>
      </c>
      <c r="J123" s="522">
        <f t="shared" si="3"/>
        <v>0</v>
      </c>
      <c r="K123" s="523"/>
      <c r="L123" s="524"/>
    </row>
    <row r="124" spans="1:12" x14ac:dyDescent="0.2">
      <c r="A124" s="314">
        <v>119</v>
      </c>
      <c r="B124" s="534" t="s">
        <v>540</v>
      </c>
      <c r="C124" s="525"/>
      <c r="D124" s="513"/>
      <c r="E124" s="520"/>
      <c r="F124" s="520"/>
      <c r="G124" s="513"/>
      <c r="H124" s="526"/>
      <c r="I124" s="537">
        <f t="shared" si="2"/>
        <v>0</v>
      </c>
      <c r="J124" s="537">
        <f t="shared" si="3"/>
        <v>0</v>
      </c>
      <c r="K124" s="523"/>
      <c r="L124" s="524"/>
    </row>
    <row r="125" spans="1:12" x14ac:dyDescent="0.2">
      <c r="A125" s="314">
        <v>120</v>
      </c>
      <c r="B125" s="518" t="s">
        <v>541</v>
      </c>
      <c r="C125" s="525"/>
      <c r="D125" s="513"/>
      <c r="E125" s="514"/>
      <c r="F125" s="515"/>
      <c r="G125" s="513"/>
      <c r="H125" s="526"/>
      <c r="I125" s="522">
        <f t="shared" si="2"/>
        <v>0</v>
      </c>
      <c r="J125" s="522">
        <f t="shared" si="3"/>
        <v>0</v>
      </c>
      <c r="K125" s="523"/>
      <c r="L125" s="524"/>
    </row>
    <row r="126" spans="1:12" x14ac:dyDescent="0.2">
      <c r="A126" s="314">
        <v>121</v>
      </c>
      <c r="B126" s="534" t="s">
        <v>542</v>
      </c>
      <c r="C126" s="525"/>
      <c r="D126" s="513"/>
      <c r="E126" s="514"/>
      <c r="F126" s="515"/>
      <c r="G126" s="513"/>
      <c r="H126" s="526"/>
      <c r="I126" s="537">
        <f t="shared" si="2"/>
        <v>0</v>
      </c>
      <c r="J126" s="537">
        <f t="shared" si="3"/>
        <v>0</v>
      </c>
      <c r="K126" s="523"/>
      <c r="L126" s="524"/>
    </row>
    <row r="127" spans="1:12" x14ac:dyDescent="0.2">
      <c r="A127" s="314">
        <v>122</v>
      </c>
      <c r="B127" s="518" t="s">
        <v>543</v>
      </c>
      <c r="C127" s="525"/>
      <c r="D127" s="513"/>
      <c r="E127" s="514"/>
      <c r="F127" s="515"/>
      <c r="G127" s="513"/>
      <c r="H127" s="526"/>
      <c r="I127" s="522">
        <f t="shared" si="2"/>
        <v>0</v>
      </c>
      <c r="J127" s="522">
        <f t="shared" si="3"/>
        <v>0</v>
      </c>
      <c r="K127" s="523"/>
      <c r="L127" s="524"/>
    </row>
    <row r="128" spans="1:12" x14ac:dyDescent="0.2">
      <c r="A128" s="314">
        <v>123</v>
      </c>
      <c r="B128" s="534" t="s">
        <v>544</v>
      </c>
      <c r="C128" s="525"/>
      <c r="D128" s="513"/>
      <c r="E128" s="514"/>
      <c r="F128" s="515"/>
      <c r="G128" s="513"/>
      <c r="H128" s="526"/>
      <c r="I128" s="537">
        <f t="shared" si="2"/>
        <v>0</v>
      </c>
      <c r="J128" s="537">
        <f t="shared" si="3"/>
        <v>0</v>
      </c>
      <c r="K128" s="523"/>
      <c r="L128" s="524"/>
    </row>
    <row r="129" spans="1:12" x14ac:dyDescent="0.2">
      <c r="A129" s="314">
        <v>124</v>
      </c>
      <c r="B129" s="518" t="s">
        <v>545</v>
      </c>
      <c r="C129" s="525"/>
      <c r="D129" s="513"/>
      <c r="E129" s="514"/>
      <c r="F129" s="515"/>
      <c r="G129" s="513"/>
      <c r="H129" s="526"/>
      <c r="I129" s="522">
        <f t="shared" si="2"/>
        <v>0</v>
      </c>
      <c r="J129" s="522">
        <f t="shared" si="3"/>
        <v>0</v>
      </c>
      <c r="K129" s="523"/>
      <c r="L129" s="524"/>
    </row>
    <row r="130" spans="1:12" x14ac:dyDescent="0.2">
      <c r="A130" s="314">
        <v>125</v>
      </c>
      <c r="B130" s="534" t="s">
        <v>546</v>
      </c>
      <c r="C130" s="525"/>
      <c r="D130" s="513"/>
      <c r="E130" s="514"/>
      <c r="F130" s="515"/>
      <c r="G130" s="513"/>
      <c r="H130" s="526"/>
      <c r="I130" s="537">
        <f t="shared" si="2"/>
        <v>0</v>
      </c>
      <c r="J130" s="537">
        <f t="shared" si="3"/>
        <v>0</v>
      </c>
      <c r="K130" s="523"/>
      <c r="L130" s="524"/>
    </row>
    <row r="131" spans="1:12" x14ac:dyDescent="0.2">
      <c r="A131" s="314">
        <v>126</v>
      </c>
      <c r="B131" s="518" t="s">
        <v>547</v>
      </c>
      <c r="C131" s="525"/>
      <c r="D131" s="513"/>
      <c r="E131" s="514"/>
      <c r="F131" s="515"/>
      <c r="G131" s="513"/>
      <c r="H131" s="526"/>
      <c r="I131" s="522">
        <f t="shared" si="2"/>
        <v>0</v>
      </c>
      <c r="J131" s="522">
        <f t="shared" si="3"/>
        <v>0</v>
      </c>
      <c r="K131" s="523"/>
      <c r="L131" s="524"/>
    </row>
    <row r="132" spans="1:12" x14ac:dyDescent="0.2">
      <c r="A132" s="314">
        <v>127</v>
      </c>
      <c r="B132" s="534" t="s">
        <v>548</v>
      </c>
      <c r="C132" s="525"/>
      <c r="D132" s="513"/>
      <c r="E132" s="514"/>
      <c r="F132" s="515"/>
      <c r="G132" s="513"/>
      <c r="H132" s="526"/>
      <c r="I132" s="537">
        <f t="shared" si="2"/>
        <v>0</v>
      </c>
      <c r="J132" s="537">
        <f t="shared" si="3"/>
        <v>0</v>
      </c>
      <c r="K132" s="523"/>
      <c r="L132" s="524"/>
    </row>
    <row r="133" spans="1:12" x14ac:dyDescent="0.2">
      <c r="A133" s="314">
        <v>128</v>
      </c>
      <c r="B133" s="518" t="s">
        <v>549</v>
      </c>
      <c r="C133" s="525"/>
      <c r="D133" s="513"/>
      <c r="E133" s="514"/>
      <c r="F133" s="515"/>
      <c r="G133" s="513"/>
      <c r="H133" s="526"/>
      <c r="I133" s="522">
        <f t="shared" si="2"/>
        <v>0</v>
      </c>
      <c r="J133" s="522">
        <f t="shared" si="3"/>
        <v>0</v>
      </c>
      <c r="K133" s="523"/>
      <c r="L133" s="524"/>
    </row>
    <row r="134" spans="1:12" x14ac:dyDescent="0.2">
      <c r="A134" s="314">
        <v>129</v>
      </c>
      <c r="B134" s="534" t="s">
        <v>550</v>
      </c>
      <c r="C134" s="529"/>
      <c r="D134" s="530"/>
      <c r="E134" s="531"/>
      <c r="F134" s="532"/>
      <c r="G134" s="563"/>
      <c r="H134" s="533"/>
      <c r="I134" s="537">
        <f t="shared" si="2"/>
        <v>0</v>
      </c>
      <c r="J134" s="537">
        <f t="shared" si="3"/>
        <v>0</v>
      </c>
      <c r="K134" s="523"/>
      <c r="L134" s="524"/>
    </row>
    <row r="135" spans="1:12" x14ac:dyDescent="0.2">
      <c r="A135" s="314">
        <v>130</v>
      </c>
      <c r="B135" s="518" t="s">
        <v>551</v>
      </c>
      <c r="C135" s="525"/>
      <c r="D135" s="513"/>
      <c r="E135" s="520"/>
      <c r="F135" s="520"/>
      <c r="G135" s="513"/>
      <c r="H135" s="526"/>
      <c r="I135" s="522">
        <f t="shared" si="2"/>
        <v>0</v>
      </c>
      <c r="J135" s="522">
        <f t="shared" si="3"/>
        <v>0</v>
      </c>
      <c r="K135" s="523"/>
      <c r="L135" s="524"/>
    </row>
    <row r="136" spans="1:12" x14ac:dyDescent="0.2">
      <c r="A136" s="314">
        <v>131</v>
      </c>
      <c r="B136" s="534" t="s">
        <v>552</v>
      </c>
      <c r="C136" s="525"/>
      <c r="D136" s="513"/>
      <c r="E136" s="514"/>
      <c r="F136" s="515"/>
      <c r="G136" s="513"/>
      <c r="H136" s="526"/>
      <c r="I136" s="537">
        <f t="shared" ref="I136:I199" si="4">K136/1.11</f>
        <v>0</v>
      </c>
      <c r="J136" s="537">
        <f t="shared" ref="J136:J199" si="5">I136*11%</f>
        <v>0</v>
      </c>
      <c r="K136" s="523"/>
      <c r="L136" s="524"/>
    </row>
    <row r="137" spans="1:12" x14ac:dyDescent="0.2">
      <c r="A137" s="314">
        <v>132</v>
      </c>
      <c r="B137" s="518" t="s">
        <v>553</v>
      </c>
      <c r="C137" s="525"/>
      <c r="D137" s="513"/>
      <c r="E137" s="514"/>
      <c r="F137" s="515"/>
      <c r="G137" s="513"/>
      <c r="H137" s="526"/>
      <c r="I137" s="522">
        <f t="shared" si="4"/>
        <v>0</v>
      </c>
      <c r="J137" s="522">
        <f t="shared" si="5"/>
        <v>0</v>
      </c>
      <c r="K137" s="523"/>
      <c r="L137" s="524"/>
    </row>
    <row r="138" spans="1:12" x14ac:dyDescent="0.2">
      <c r="A138" s="314">
        <v>133</v>
      </c>
      <c r="B138" s="534" t="s">
        <v>554</v>
      </c>
      <c r="C138" s="525"/>
      <c r="D138" s="513"/>
      <c r="E138" s="514"/>
      <c r="F138" s="515"/>
      <c r="G138" s="513"/>
      <c r="H138" s="526"/>
      <c r="I138" s="537">
        <f t="shared" si="4"/>
        <v>0</v>
      </c>
      <c r="J138" s="537">
        <f t="shared" si="5"/>
        <v>0</v>
      </c>
      <c r="K138" s="523"/>
      <c r="L138" s="524"/>
    </row>
    <row r="139" spans="1:12" x14ac:dyDescent="0.2">
      <c r="A139" s="314">
        <v>134</v>
      </c>
      <c r="B139" s="518" t="s">
        <v>555</v>
      </c>
      <c r="C139" s="525"/>
      <c r="D139" s="513"/>
      <c r="E139" s="514"/>
      <c r="F139" s="515"/>
      <c r="G139" s="513"/>
      <c r="H139" s="526"/>
      <c r="I139" s="522">
        <f t="shared" si="4"/>
        <v>0</v>
      </c>
      <c r="J139" s="522">
        <f t="shared" si="5"/>
        <v>0</v>
      </c>
      <c r="K139" s="523"/>
      <c r="L139" s="524"/>
    </row>
    <row r="140" spans="1:12" x14ac:dyDescent="0.2">
      <c r="A140" s="314">
        <v>135</v>
      </c>
      <c r="B140" s="534" t="s">
        <v>556</v>
      </c>
      <c r="C140" s="525"/>
      <c r="D140" s="513"/>
      <c r="E140" s="514"/>
      <c r="F140" s="515"/>
      <c r="G140" s="513"/>
      <c r="H140" s="526"/>
      <c r="I140" s="537">
        <f t="shared" si="4"/>
        <v>0</v>
      </c>
      <c r="J140" s="537">
        <f t="shared" si="5"/>
        <v>0</v>
      </c>
      <c r="K140" s="523"/>
      <c r="L140" s="524"/>
    </row>
    <row r="141" spans="1:12" x14ac:dyDescent="0.2">
      <c r="A141" s="314">
        <v>136</v>
      </c>
      <c r="B141" s="518" t="s">
        <v>557</v>
      </c>
      <c r="C141" s="525"/>
      <c r="D141" s="513"/>
      <c r="E141" s="514"/>
      <c r="F141" s="515"/>
      <c r="G141" s="513"/>
      <c r="H141" s="526"/>
      <c r="I141" s="522">
        <f t="shared" si="4"/>
        <v>0</v>
      </c>
      <c r="J141" s="522">
        <f t="shared" si="5"/>
        <v>0</v>
      </c>
      <c r="K141" s="523"/>
      <c r="L141" s="524"/>
    </row>
    <row r="142" spans="1:12" x14ac:dyDescent="0.2">
      <c r="A142" s="314">
        <v>137</v>
      </c>
      <c r="B142" s="534" t="s">
        <v>558</v>
      </c>
      <c r="C142" s="525"/>
      <c r="D142" s="513"/>
      <c r="E142" s="514"/>
      <c r="F142" s="515"/>
      <c r="G142" s="513"/>
      <c r="H142" s="526"/>
      <c r="I142" s="537">
        <f t="shared" si="4"/>
        <v>0</v>
      </c>
      <c r="J142" s="537">
        <f t="shared" si="5"/>
        <v>0</v>
      </c>
      <c r="K142" s="523"/>
      <c r="L142" s="524"/>
    </row>
    <row r="143" spans="1:12" x14ac:dyDescent="0.2">
      <c r="A143" s="314">
        <v>138</v>
      </c>
      <c r="B143" s="518" t="s">
        <v>559</v>
      </c>
      <c r="C143" s="525"/>
      <c r="D143" s="513"/>
      <c r="E143" s="514"/>
      <c r="F143" s="515"/>
      <c r="G143" s="513"/>
      <c r="H143" s="526"/>
      <c r="I143" s="522">
        <f t="shared" si="4"/>
        <v>0</v>
      </c>
      <c r="J143" s="522">
        <f t="shared" si="5"/>
        <v>0</v>
      </c>
      <c r="K143" s="523"/>
      <c r="L143" s="524"/>
    </row>
    <row r="144" spans="1:12" x14ac:dyDescent="0.2">
      <c r="A144" s="314">
        <v>139</v>
      </c>
      <c r="B144" s="534" t="s">
        <v>560</v>
      </c>
      <c r="C144" s="525"/>
      <c r="D144" s="513"/>
      <c r="E144" s="514"/>
      <c r="F144" s="515"/>
      <c r="G144" s="513"/>
      <c r="H144" s="526"/>
      <c r="I144" s="537">
        <f t="shared" si="4"/>
        <v>0</v>
      </c>
      <c r="J144" s="537">
        <f t="shared" si="5"/>
        <v>0</v>
      </c>
      <c r="K144" s="523"/>
      <c r="L144" s="524"/>
    </row>
    <row r="145" spans="1:12" x14ac:dyDescent="0.2">
      <c r="A145" s="314">
        <v>140</v>
      </c>
      <c r="B145" s="518" t="s">
        <v>561</v>
      </c>
      <c r="C145" s="529"/>
      <c r="D145" s="530"/>
      <c r="E145" s="531"/>
      <c r="F145" s="532"/>
      <c r="G145" s="563"/>
      <c r="H145" s="533"/>
      <c r="I145" s="522">
        <f t="shared" si="4"/>
        <v>0</v>
      </c>
      <c r="J145" s="522">
        <f t="shared" si="5"/>
        <v>0</v>
      </c>
      <c r="K145" s="523"/>
      <c r="L145" s="524"/>
    </row>
    <row r="146" spans="1:12" x14ac:dyDescent="0.2">
      <c r="A146" s="314">
        <v>141</v>
      </c>
      <c r="B146" s="534" t="s">
        <v>562</v>
      </c>
      <c r="C146" s="525"/>
      <c r="D146" s="513"/>
      <c r="E146" s="514"/>
      <c r="F146" s="515"/>
      <c r="G146" s="513"/>
      <c r="H146" s="526"/>
      <c r="I146" s="537">
        <f t="shared" si="4"/>
        <v>0</v>
      </c>
      <c r="J146" s="537">
        <f t="shared" si="5"/>
        <v>0</v>
      </c>
      <c r="K146" s="523"/>
      <c r="L146" s="524"/>
    </row>
    <row r="147" spans="1:12" x14ac:dyDescent="0.2">
      <c r="A147" s="314">
        <v>142</v>
      </c>
      <c r="B147" s="518" t="s">
        <v>563</v>
      </c>
      <c r="C147" s="525"/>
      <c r="D147" s="513"/>
      <c r="E147" s="514"/>
      <c r="F147" s="515"/>
      <c r="G147" s="513"/>
      <c r="H147" s="526"/>
      <c r="I147" s="522">
        <f t="shared" si="4"/>
        <v>0</v>
      </c>
      <c r="J147" s="522">
        <f t="shared" si="5"/>
        <v>0</v>
      </c>
      <c r="K147" s="523"/>
      <c r="L147" s="524"/>
    </row>
    <row r="148" spans="1:12" x14ac:dyDescent="0.2">
      <c r="A148" s="314">
        <v>143</v>
      </c>
      <c r="B148" s="534" t="s">
        <v>564</v>
      </c>
      <c r="C148" s="525"/>
      <c r="D148" s="513"/>
      <c r="E148" s="514"/>
      <c r="F148" s="515"/>
      <c r="G148" s="513"/>
      <c r="H148" s="526"/>
      <c r="I148" s="537">
        <f t="shared" si="4"/>
        <v>0</v>
      </c>
      <c r="J148" s="537">
        <f t="shared" si="5"/>
        <v>0</v>
      </c>
      <c r="K148" s="523"/>
      <c r="L148" s="524"/>
    </row>
    <row r="149" spans="1:12" x14ac:dyDescent="0.2">
      <c r="A149" s="314">
        <v>144</v>
      </c>
      <c r="B149" s="518" t="s">
        <v>565</v>
      </c>
      <c r="C149" s="525"/>
      <c r="D149" s="513"/>
      <c r="E149" s="514"/>
      <c r="F149" s="515"/>
      <c r="G149" s="513"/>
      <c r="H149" s="526"/>
      <c r="I149" s="522">
        <f t="shared" si="4"/>
        <v>0</v>
      </c>
      <c r="J149" s="522">
        <f t="shared" si="5"/>
        <v>0</v>
      </c>
      <c r="K149" s="523"/>
      <c r="L149" s="524"/>
    </row>
    <row r="150" spans="1:12" x14ac:dyDescent="0.2">
      <c r="A150" s="314">
        <v>145</v>
      </c>
      <c r="B150" s="534" t="s">
        <v>566</v>
      </c>
      <c r="C150" s="529"/>
      <c r="D150" s="530"/>
      <c r="E150" s="531"/>
      <c r="F150" s="532"/>
      <c r="G150" s="563"/>
      <c r="H150" s="533"/>
      <c r="I150" s="537">
        <f t="shared" si="4"/>
        <v>0</v>
      </c>
      <c r="J150" s="537">
        <f t="shared" si="5"/>
        <v>0</v>
      </c>
      <c r="K150" s="523"/>
      <c r="L150" s="524"/>
    </row>
    <row r="151" spans="1:12" x14ac:dyDescent="0.2">
      <c r="A151" s="314">
        <v>146</v>
      </c>
      <c r="B151" s="518" t="s">
        <v>567</v>
      </c>
      <c r="C151" s="525"/>
      <c r="D151" s="513"/>
      <c r="E151" s="514"/>
      <c r="F151" s="515"/>
      <c r="G151" s="513"/>
      <c r="H151" s="526"/>
      <c r="I151" s="522">
        <f t="shared" si="4"/>
        <v>0</v>
      </c>
      <c r="J151" s="522">
        <f t="shared" si="5"/>
        <v>0</v>
      </c>
      <c r="K151" s="523"/>
      <c r="L151" s="524"/>
    </row>
    <row r="152" spans="1:12" x14ac:dyDescent="0.2">
      <c r="A152" s="314">
        <v>147</v>
      </c>
      <c r="B152" s="534" t="s">
        <v>568</v>
      </c>
      <c r="C152" s="525"/>
      <c r="D152" s="513"/>
      <c r="E152" s="514"/>
      <c r="F152" s="515"/>
      <c r="G152" s="513"/>
      <c r="H152" s="526"/>
      <c r="I152" s="537">
        <f t="shared" si="4"/>
        <v>0</v>
      </c>
      <c r="J152" s="537">
        <f t="shared" si="5"/>
        <v>0</v>
      </c>
      <c r="K152" s="523"/>
      <c r="L152" s="524"/>
    </row>
    <row r="153" spans="1:12" x14ac:dyDescent="0.2">
      <c r="A153" s="314">
        <v>148</v>
      </c>
      <c r="B153" s="518" t="s">
        <v>569</v>
      </c>
      <c r="C153" s="525"/>
      <c r="D153" s="513"/>
      <c r="E153" s="514"/>
      <c r="F153" s="515"/>
      <c r="G153" s="513"/>
      <c r="H153" s="526"/>
      <c r="I153" s="522">
        <f t="shared" si="4"/>
        <v>0</v>
      </c>
      <c r="J153" s="522">
        <f t="shared" si="5"/>
        <v>0</v>
      </c>
      <c r="K153" s="523"/>
      <c r="L153" s="524"/>
    </row>
    <row r="154" spans="1:12" x14ac:dyDescent="0.2">
      <c r="A154" s="314">
        <v>149</v>
      </c>
      <c r="B154" s="534" t="s">
        <v>570</v>
      </c>
      <c r="C154" s="525"/>
      <c r="D154" s="513"/>
      <c r="E154" s="514"/>
      <c r="F154" s="515"/>
      <c r="G154" s="513"/>
      <c r="H154" s="526"/>
      <c r="I154" s="537">
        <f t="shared" si="4"/>
        <v>0</v>
      </c>
      <c r="J154" s="537">
        <f t="shared" si="5"/>
        <v>0</v>
      </c>
      <c r="K154" s="523"/>
      <c r="L154" s="524"/>
    </row>
    <row r="155" spans="1:12" x14ac:dyDescent="0.2">
      <c r="A155" s="314">
        <v>150</v>
      </c>
      <c r="B155" s="518" t="s">
        <v>571</v>
      </c>
      <c r="C155" s="525"/>
      <c r="D155" s="513"/>
      <c r="E155" s="514"/>
      <c r="F155" s="515"/>
      <c r="G155" s="513"/>
      <c r="H155" s="526"/>
      <c r="I155" s="522">
        <f t="shared" si="4"/>
        <v>0</v>
      </c>
      <c r="J155" s="522">
        <f t="shared" si="5"/>
        <v>0</v>
      </c>
      <c r="K155" s="523"/>
      <c r="L155" s="524"/>
    </row>
    <row r="156" spans="1:12" x14ac:dyDescent="0.2">
      <c r="A156" s="314">
        <v>151</v>
      </c>
      <c r="B156" s="534" t="s">
        <v>572</v>
      </c>
      <c r="C156" s="525"/>
      <c r="D156" s="513"/>
      <c r="E156" s="514"/>
      <c r="F156" s="515"/>
      <c r="G156" s="513"/>
      <c r="H156" s="526"/>
      <c r="I156" s="537">
        <f t="shared" si="4"/>
        <v>0</v>
      </c>
      <c r="J156" s="537">
        <f t="shared" si="5"/>
        <v>0</v>
      </c>
      <c r="K156" s="523"/>
      <c r="L156" s="524"/>
    </row>
    <row r="157" spans="1:12" x14ac:dyDescent="0.2">
      <c r="A157" s="314">
        <v>152</v>
      </c>
      <c r="B157" s="518" t="s">
        <v>573</v>
      </c>
      <c r="C157" s="525"/>
      <c r="D157" s="513"/>
      <c r="E157" s="514"/>
      <c r="F157" s="515"/>
      <c r="G157" s="513"/>
      <c r="H157" s="526"/>
      <c r="I157" s="522">
        <f t="shared" si="4"/>
        <v>0</v>
      </c>
      <c r="J157" s="522">
        <f t="shared" si="5"/>
        <v>0</v>
      </c>
      <c r="K157" s="523"/>
      <c r="L157" s="524"/>
    </row>
    <row r="158" spans="1:12" x14ac:dyDescent="0.2">
      <c r="A158" s="314">
        <v>153</v>
      </c>
      <c r="B158" s="534" t="s">
        <v>574</v>
      </c>
      <c r="C158" s="529"/>
      <c r="D158" s="530"/>
      <c r="E158" s="531"/>
      <c r="F158" s="532"/>
      <c r="G158" s="563"/>
      <c r="H158" s="533"/>
      <c r="I158" s="537">
        <f t="shared" si="4"/>
        <v>0</v>
      </c>
      <c r="J158" s="537">
        <f t="shared" si="5"/>
        <v>0</v>
      </c>
      <c r="K158" s="523"/>
      <c r="L158" s="524"/>
    </row>
    <row r="159" spans="1:12" x14ac:dyDescent="0.2">
      <c r="A159" s="314">
        <v>154</v>
      </c>
      <c r="B159" s="518" t="s">
        <v>575</v>
      </c>
      <c r="C159" s="525"/>
      <c r="D159" s="513"/>
      <c r="E159" s="514"/>
      <c r="F159" s="515"/>
      <c r="G159" s="513"/>
      <c r="H159" s="526"/>
      <c r="I159" s="522">
        <f t="shared" si="4"/>
        <v>0</v>
      </c>
      <c r="J159" s="522">
        <f t="shared" si="5"/>
        <v>0</v>
      </c>
      <c r="K159" s="523"/>
      <c r="L159" s="524"/>
    </row>
    <row r="160" spans="1:12" x14ac:dyDescent="0.2">
      <c r="A160" s="314">
        <v>155</v>
      </c>
      <c r="B160" s="534" t="s">
        <v>576</v>
      </c>
      <c r="C160" s="525"/>
      <c r="D160" s="513"/>
      <c r="E160" s="514"/>
      <c r="F160" s="515"/>
      <c r="G160" s="513"/>
      <c r="H160" s="526"/>
      <c r="I160" s="537">
        <f t="shared" si="4"/>
        <v>0</v>
      </c>
      <c r="J160" s="537">
        <f t="shared" si="5"/>
        <v>0</v>
      </c>
      <c r="K160" s="523"/>
      <c r="L160" s="524"/>
    </row>
    <row r="161" spans="1:12" x14ac:dyDescent="0.2">
      <c r="A161" s="314">
        <v>156</v>
      </c>
      <c r="B161" s="518" t="s">
        <v>577</v>
      </c>
      <c r="C161" s="525"/>
      <c r="D161" s="513"/>
      <c r="E161" s="514"/>
      <c r="F161" s="515"/>
      <c r="G161" s="513"/>
      <c r="H161" s="526"/>
      <c r="I161" s="522">
        <f t="shared" si="4"/>
        <v>0</v>
      </c>
      <c r="J161" s="522">
        <f t="shared" si="5"/>
        <v>0</v>
      </c>
      <c r="K161" s="523"/>
      <c r="L161" s="524"/>
    </row>
    <row r="162" spans="1:12" x14ac:dyDescent="0.2">
      <c r="A162" s="314">
        <v>157</v>
      </c>
      <c r="B162" s="534" t="s">
        <v>578</v>
      </c>
      <c r="C162" s="525"/>
      <c r="D162" s="513"/>
      <c r="E162" s="514"/>
      <c r="F162" s="515"/>
      <c r="G162" s="513"/>
      <c r="H162" s="526"/>
      <c r="I162" s="537">
        <f t="shared" si="4"/>
        <v>0</v>
      </c>
      <c r="J162" s="537">
        <f t="shared" si="5"/>
        <v>0</v>
      </c>
      <c r="K162" s="523"/>
      <c r="L162" s="524"/>
    </row>
    <row r="163" spans="1:12" x14ac:dyDescent="0.2">
      <c r="A163" s="314">
        <v>158</v>
      </c>
      <c r="B163" s="518" t="s">
        <v>579</v>
      </c>
      <c r="C163" s="529"/>
      <c r="D163" s="530"/>
      <c r="E163" s="531"/>
      <c r="F163" s="532"/>
      <c r="G163" s="563"/>
      <c r="H163" s="533"/>
      <c r="I163" s="522">
        <f t="shared" si="4"/>
        <v>0</v>
      </c>
      <c r="J163" s="522">
        <f t="shared" si="5"/>
        <v>0</v>
      </c>
      <c r="K163" s="523"/>
      <c r="L163" s="524"/>
    </row>
    <row r="164" spans="1:12" x14ac:dyDescent="0.2">
      <c r="A164" s="314">
        <v>159</v>
      </c>
      <c r="B164" s="534" t="s">
        <v>580</v>
      </c>
      <c r="C164" s="525"/>
      <c r="D164" s="513"/>
      <c r="E164" s="514"/>
      <c r="F164" s="515"/>
      <c r="G164" s="513"/>
      <c r="H164" s="526"/>
      <c r="I164" s="537">
        <f t="shared" si="4"/>
        <v>0</v>
      </c>
      <c r="J164" s="537">
        <f t="shared" si="5"/>
        <v>0</v>
      </c>
      <c r="K164" s="523"/>
      <c r="L164" s="524"/>
    </row>
    <row r="165" spans="1:12" x14ac:dyDescent="0.2">
      <c r="A165" s="314">
        <v>160</v>
      </c>
      <c r="B165" s="518" t="s">
        <v>581</v>
      </c>
      <c r="C165" s="525"/>
      <c r="D165" s="513"/>
      <c r="E165" s="514"/>
      <c r="F165" s="515"/>
      <c r="G165" s="513"/>
      <c r="H165" s="526"/>
      <c r="I165" s="522">
        <f t="shared" si="4"/>
        <v>0</v>
      </c>
      <c r="J165" s="522">
        <f t="shared" si="5"/>
        <v>0</v>
      </c>
      <c r="K165" s="523"/>
      <c r="L165" s="524"/>
    </row>
    <row r="166" spans="1:12" x14ac:dyDescent="0.2">
      <c r="A166" s="314">
        <v>161</v>
      </c>
      <c r="B166" s="534" t="s">
        <v>582</v>
      </c>
      <c r="C166" s="525"/>
      <c r="D166" s="513"/>
      <c r="E166" s="514"/>
      <c r="F166" s="515"/>
      <c r="G166" s="513"/>
      <c r="H166" s="526"/>
      <c r="I166" s="537">
        <f t="shared" si="4"/>
        <v>0</v>
      </c>
      <c r="J166" s="537">
        <f t="shared" si="5"/>
        <v>0</v>
      </c>
      <c r="K166" s="523"/>
      <c r="L166" s="524"/>
    </row>
    <row r="167" spans="1:12" x14ac:dyDescent="0.2">
      <c r="A167" s="314">
        <v>162</v>
      </c>
      <c r="B167" s="518" t="s">
        <v>583</v>
      </c>
      <c r="C167" s="525"/>
      <c r="D167" s="513"/>
      <c r="E167" s="514"/>
      <c r="F167" s="515"/>
      <c r="G167" s="513"/>
      <c r="H167" s="526"/>
      <c r="I167" s="522">
        <f t="shared" si="4"/>
        <v>0</v>
      </c>
      <c r="J167" s="522">
        <f t="shared" si="5"/>
        <v>0</v>
      </c>
      <c r="K167" s="523"/>
      <c r="L167" s="524"/>
    </row>
    <row r="168" spans="1:12" x14ac:dyDescent="0.2">
      <c r="A168" s="314">
        <v>163</v>
      </c>
      <c r="B168" s="534" t="s">
        <v>584</v>
      </c>
      <c r="C168" s="525"/>
      <c r="D168" s="513"/>
      <c r="E168" s="514"/>
      <c r="F168" s="515"/>
      <c r="G168" s="513"/>
      <c r="H168" s="526"/>
      <c r="I168" s="537">
        <f t="shared" si="4"/>
        <v>0</v>
      </c>
      <c r="J168" s="537">
        <f t="shared" si="5"/>
        <v>0</v>
      </c>
      <c r="K168" s="523"/>
      <c r="L168" s="524"/>
    </row>
    <row r="169" spans="1:12" x14ac:dyDescent="0.2">
      <c r="A169" s="314">
        <v>164</v>
      </c>
      <c r="B169" s="518" t="s">
        <v>585</v>
      </c>
      <c r="C169" s="525"/>
      <c r="D169" s="513"/>
      <c r="E169" s="514"/>
      <c r="F169" s="515"/>
      <c r="G169" s="513"/>
      <c r="H169" s="526"/>
      <c r="I169" s="522">
        <f t="shared" si="4"/>
        <v>0</v>
      </c>
      <c r="J169" s="522">
        <f t="shared" si="5"/>
        <v>0</v>
      </c>
      <c r="K169" s="523"/>
      <c r="L169" s="524"/>
    </row>
    <row r="170" spans="1:12" x14ac:dyDescent="0.2">
      <c r="A170" s="314">
        <v>165</v>
      </c>
      <c r="B170" s="534" t="s">
        <v>586</v>
      </c>
      <c r="C170" s="525"/>
      <c r="D170" s="513"/>
      <c r="E170" s="514"/>
      <c r="F170" s="515"/>
      <c r="G170" s="513"/>
      <c r="H170" s="526"/>
      <c r="I170" s="537">
        <f t="shared" si="4"/>
        <v>0</v>
      </c>
      <c r="J170" s="537">
        <f t="shared" si="5"/>
        <v>0</v>
      </c>
      <c r="K170" s="523"/>
      <c r="L170" s="524"/>
    </row>
    <row r="171" spans="1:12" x14ac:dyDescent="0.2">
      <c r="A171" s="314">
        <v>166</v>
      </c>
      <c r="B171" s="518" t="s">
        <v>587</v>
      </c>
      <c r="C171" s="529"/>
      <c r="D171" s="530"/>
      <c r="E171" s="531"/>
      <c r="F171" s="532"/>
      <c r="G171" s="563"/>
      <c r="H171" s="533"/>
      <c r="I171" s="522">
        <f t="shared" si="4"/>
        <v>0</v>
      </c>
      <c r="J171" s="522">
        <f t="shared" si="5"/>
        <v>0</v>
      </c>
      <c r="K171" s="523"/>
      <c r="L171" s="524"/>
    </row>
    <row r="172" spans="1:12" x14ac:dyDescent="0.2">
      <c r="A172" s="314">
        <v>167</v>
      </c>
      <c r="B172" s="534" t="s">
        <v>588</v>
      </c>
      <c r="C172" s="525"/>
      <c r="D172" s="513"/>
      <c r="E172" s="514"/>
      <c r="F172" s="515"/>
      <c r="G172" s="513"/>
      <c r="H172" s="526"/>
      <c r="I172" s="537">
        <f t="shared" si="4"/>
        <v>0</v>
      </c>
      <c r="J172" s="537">
        <f t="shared" si="5"/>
        <v>0</v>
      </c>
      <c r="K172" s="523"/>
      <c r="L172" s="524"/>
    </row>
    <row r="173" spans="1:12" x14ac:dyDescent="0.2">
      <c r="A173" s="314">
        <v>168</v>
      </c>
      <c r="B173" s="518" t="s">
        <v>589</v>
      </c>
      <c r="C173" s="525"/>
      <c r="D173" s="513"/>
      <c r="E173" s="514"/>
      <c r="F173" s="515"/>
      <c r="G173" s="513"/>
      <c r="H173" s="526"/>
      <c r="I173" s="522">
        <f t="shared" si="4"/>
        <v>0</v>
      </c>
      <c r="J173" s="522">
        <f t="shared" si="5"/>
        <v>0</v>
      </c>
      <c r="K173" s="523"/>
      <c r="L173" s="524"/>
    </row>
    <row r="174" spans="1:12" x14ac:dyDescent="0.2">
      <c r="A174" s="314">
        <v>169</v>
      </c>
      <c r="B174" s="534" t="s">
        <v>590</v>
      </c>
      <c r="C174" s="525"/>
      <c r="D174" s="513"/>
      <c r="E174" s="514"/>
      <c r="F174" s="515"/>
      <c r="G174" s="513"/>
      <c r="H174" s="526"/>
      <c r="I174" s="537">
        <f t="shared" si="4"/>
        <v>0</v>
      </c>
      <c r="J174" s="537">
        <f t="shared" si="5"/>
        <v>0</v>
      </c>
      <c r="K174" s="523"/>
      <c r="L174" s="524"/>
    </row>
    <row r="175" spans="1:12" x14ac:dyDescent="0.2">
      <c r="A175" s="314">
        <v>170</v>
      </c>
      <c r="B175" s="518" t="s">
        <v>591</v>
      </c>
      <c r="C175" s="525"/>
      <c r="D175" s="513"/>
      <c r="E175" s="514"/>
      <c r="F175" s="515"/>
      <c r="G175" s="513"/>
      <c r="H175" s="526"/>
      <c r="I175" s="522">
        <f t="shared" si="4"/>
        <v>0</v>
      </c>
      <c r="J175" s="522">
        <f t="shared" si="5"/>
        <v>0</v>
      </c>
      <c r="K175" s="523"/>
      <c r="L175" s="524"/>
    </row>
    <row r="176" spans="1:12" x14ac:dyDescent="0.2">
      <c r="A176" s="314">
        <v>171</v>
      </c>
      <c r="B176" s="534" t="s">
        <v>592</v>
      </c>
      <c r="C176" s="525"/>
      <c r="D176" s="513"/>
      <c r="E176" s="514"/>
      <c r="F176" s="515"/>
      <c r="G176" s="513"/>
      <c r="H176" s="526"/>
      <c r="I176" s="537">
        <f t="shared" si="4"/>
        <v>0</v>
      </c>
      <c r="J176" s="537">
        <f t="shared" si="5"/>
        <v>0</v>
      </c>
      <c r="K176" s="523"/>
      <c r="L176" s="524"/>
    </row>
    <row r="177" spans="1:12" x14ac:dyDescent="0.2">
      <c r="A177" s="314">
        <v>172</v>
      </c>
      <c r="B177" s="518" t="s">
        <v>593</v>
      </c>
      <c r="C177" s="525"/>
      <c r="D177" s="513"/>
      <c r="E177" s="514"/>
      <c r="F177" s="515"/>
      <c r="G177" s="513"/>
      <c r="H177" s="526"/>
      <c r="I177" s="522">
        <f t="shared" si="4"/>
        <v>0</v>
      </c>
      <c r="J177" s="522">
        <f t="shared" si="5"/>
        <v>0</v>
      </c>
      <c r="K177" s="523"/>
      <c r="L177" s="524"/>
    </row>
    <row r="178" spans="1:12" x14ac:dyDescent="0.2">
      <c r="A178" s="314">
        <v>173</v>
      </c>
      <c r="B178" s="534" t="s">
        <v>594</v>
      </c>
      <c r="C178" s="525"/>
      <c r="D178" s="513"/>
      <c r="E178" s="514"/>
      <c r="F178" s="515"/>
      <c r="G178" s="513"/>
      <c r="H178" s="526"/>
      <c r="I178" s="537">
        <f t="shared" si="4"/>
        <v>0</v>
      </c>
      <c r="J178" s="537">
        <f t="shared" si="5"/>
        <v>0</v>
      </c>
      <c r="K178" s="523"/>
      <c r="L178" s="524"/>
    </row>
    <row r="179" spans="1:12" x14ac:dyDescent="0.2">
      <c r="A179" s="314">
        <v>174</v>
      </c>
      <c r="B179" s="518" t="s">
        <v>595</v>
      </c>
      <c r="C179" s="525"/>
      <c r="D179" s="513"/>
      <c r="E179" s="514"/>
      <c r="F179" s="515"/>
      <c r="G179" s="513"/>
      <c r="H179" s="526"/>
      <c r="I179" s="522">
        <f t="shared" si="4"/>
        <v>0</v>
      </c>
      <c r="J179" s="522">
        <f t="shared" si="5"/>
        <v>0</v>
      </c>
      <c r="K179" s="523"/>
      <c r="L179" s="524"/>
    </row>
    <row r="180" spans="1:12" x14ac:dyDescent="0.2">
      <c r="A180" s="314">
        <v>175</v>
      </c>
      <c r="B180" s="534" t="s">
        <v>596</v>
      </c>
      <c r="C180" s="525"/>
      <c r="D180" s="513"/>
      <c r="E180" s="514"/>
      <c r="F180" s="515"/>
      <c r="G180" s="513"/>
      <c r="H180" s="526"/>
      <c r="I180" s="537">
        <f t="shared" si="4"/>
        <v>0</v>
      </c>
      <c r="J180" s="537">
        <f t="shared" si="5"/>
        <v>0</v>
      </c>
      <c r="K180" s="523"/>
      <c r="L180" s="524"/>
    </row>
    <row r="181" spans="1:12" x14ac:dyDescent="0.2">
      <c r="A181" s="314">
        <v>176</v>
      </c>
      <c r="B181" s="518" t="s">
        <v>597</v>
      </c>
      <c r="C181" s="525"/>
      <c r="D181" s="513"/>
      <c r="E181" s="514"/>
      <c r="F181" s="515"/>
      <c r="G181" s="513"/>
      <c r="H181" s="526"/>
      <c r="I181" s="522">
        <f t="shared" si="4"/>
        <v>0</v>
      </c>
      <c r="J181" s="522">
        <f t="shared" si="5"/>
        <v>0</v>
      </c>
      <c r="K181" s="523"/>
      <c r="L181" s="524"/>
    </row>
    <row r="182" spans="1:12" x14ac:dyDescent="0.2">
      <c r="A182" s="314">
        <v>177</v>
      </c>
      <c r="B182" s="534" t="s">
        <v>598</v>
      </c>
      <c r="C182" s="529"/>
      <c r="D182" s="530"/>
      <c r="E182" s="531"/>
      <c r="F182" s="532"/>
      <c r="G182" s="563"/>
      <c r="H182" s="533"/>
      <c r="I182" s="537">
        <f t="shared" si="4"/>
        <v>0</v>
      </c>
      <c r="J182" s="537">
        <f t="shared" si="5"/>
        <v>0</v>
      </c>
      <c r="K182" s="523"/>
      <c r="L182" s="524"/>
    </row>
    <row r="183" spans="1:12" x14ac:dyDescent="0.2">
      <c r="A183" s="314">
        <v>178</v>
      </c>
      <c r="B183" s="518" t="s">
        <v>599</v>
      </c>
      <c r="C183" s="525"/>
      <c r="D183" s="513"/>
      <c r="E183" s="514"/>
      <c r="F183" s="515"/>
      <c r="G183" s="513"/>
      <c r="H183" s="526"/>
      <c r="I183" s="522">
        <f t="shared" si="4"/>
        <v>0</v>
      </c>
      <c r="J183" s="522">
        <f t="shared" si="5"/>
        <v>0</v>
      </c>
      <c r="K183" s="523"/>
      <c r="L183" s="524"/>
    </row>
    <row r="184" spans="1:12" x14ac:dyDescent="0.2">
      <c r="A184" s="314">
        <v>179</v>
      </c>
      <c r="B184" s="534" t="s">
        <v>600</v>
      </c>
      <c r="C184" s="525"/>
      <c r="D184" s="513"/>
      <c r="E184" s="514"/>
      <c r="F184" s="515"/>
      <c r="G184" s="513"/>
      <c r="H184" s="526"/>
      <c r="I184" s="537">
        <f t="shared" si="4"/>
        <v>0</v>
      </c>
      <c r="J184" s="537">
        <f t="shared" si="5"/>
        <v>0</v>
      </c>
      <c r="K184" s="523"/>
      <c r="L184" s="524"/>
    </row>
    <row r="185" spans="1:12" x14ac:dyDescent="0.2">
      <c r="A185" s="314">
        <v>180</v>
      </c>
      <c r="B185" s="518" t="s">
        <v>601</v>
      </c>
      <c r="C185" s="525"/>
      <c r="D185" s="513"/>
      <c r="E185" s="514"/>
      <c r="F185" s="515"/>
      <c r="G185" s="513"/>
      <c r="H185" s="526"/>
      <c r="I185" s="522">
        <f t="shared" si="4"/>
        <v>0</v>
      </c>
      <c r="J185" s="522">
        <f t="shared" si="5"/>
        <v>0</v>
      </c>
      <c r="K185" s="523"/>
      <c r="L185" s="524"/>
    </row>
    <row r="186" spans="1:12" x14ac:dyDescent="0.2">
      <c r="A186" s="314">
        <v>181</v>
      </c>
      <c r="B186" s="534" t="s">
        <v>602</v>
      </c>
      <c r="C186" s="525"/>
      <c r="D186" s="513"/>
      <c r="E186" s="514"/>
      <c r="F186" s="515"/>
      <c r="G186" s="513"/>
      <c r="H186" s="526"/>
      <c r="I186" s="537">
        <f t="shared" si="4"/>
        <v>0</v>
      </c>
      <c r="J186" s="537">
        <f t="shared" si="5"/>
        <v>0</v>
      </c>
      <c r="K186" s="523"/>
      <c r="L186" s="524"/>
    </row>
    <row r="187" spans="1:12" x14ac:dyDescent="0.2">
      <c r="A187" s="314">
        <v>182</v>
      </c>
      <c r="B187" s="518" t="s">
        <v>603</v>
      </c>
      <c r="C187" s="529"/>
      <c r="D187" s="530"/>
      <c r="E187" s="531"/>
      <c r="F187" s="532"/>
      <c r="G187" s="563"/>
      <c r="H187" s="533"/>
      <c r="I187" s="522">
        <f t="shared" si="4"/>
        <v>0</v>
      </c>
      <c r="J187" s="522">
        <f t="shared" si="5"/>
        <v>0</v>
      </c>
      <c r="K187" s="523"/>
      <c r="L187" s="524"/>
    </row>
    <row r="188" spans="1:12" x14ac:dyDescent="0.2">
      <c r="A188" s="314">
        <v>183</v>
      </c>
      <c r="B188" s="534" t="s">
        <v>604</v>
      </c>
      <c r="C188" s="525"/>
      <c r="D188" s="513"/>
      <c r="E188" s="514"/>
      <c r="F188" s="515"/>
      <c r="G188" s="513"/>
      <c r="H188" s="526"/>
      <c r="I188" s="537">
        <f t="shared" si="4"/>
        <v>0</v>
      </c>
      <c r="J188" s="537">
        <f t="shared" si="5"/>
        <v>0</v>
      </c>
      <c r="K188" s="523"/>
      <c r="L188" s="524"/>
    </row>
    <row r="189" spans="1:12" x14ac:dyDescent="0.2">
      <c r="A189" s="314">
        <v>184</v>
      </c>
      <c r="B189" s="518" t="s">
        <v>605</v>
      </c>
      <c r="C189" s="525"/>
      <c r="D189" s="513"/>
      <c r="E189" s="514"/>
      <c r="F189" s="515"/>
      <c r="G189" s="513"/>
      <c r="H189" s="526"/>
      <c r="I189" s="522">
        <f t="shared" si="4"/>
        <v>0</v>
      </c>
      <c r="J189" s="522">
        <f t="shared" si="5"/>
        <v>0</v>
      </c>
      <c r="K189" s="523"/>
      <c r="L189" s="524"/>
    </row>
    <row r="190" spans="1:12" x14ac:dyDescent="0.2">
      <c r="A190" s="314">
        <v>185</v>
      </c>
      <c r="B190" s="534" t="s">
        <v>606</v>
      </c>
      <c r="C190" s="525"/>
      <c r="D190" s="513"/>
      <c r="E190" s="514"/>
      <c r="F190" s="515"/>
      <c r="G190" s="513"/>
      <c r="H190" s="526"/>
      <c r="I190" s="537">
        <f t="shared" si="4"/>
        <v>0</v>
      </c>
      <c r="J190" s="537">
        <f t="shared" si="5"/>
        <v>0</v>
      </c>
      <c r="K190" s="523"/>
      <c r="L190" s="524"/>
    </row>
    <row r="191" spans="1:12" x14ac:dyDescent="0.2">
      <c r="A191" s="314">
        <v>186</v>
      </c>
      <c r="B191" s="518" t="s">
        <v>607</v>
      </c>
      <c r="C191" s="525"/>
      <c r="D191" s="513"/>
      <c r="E191" s="514"/>
      <c r="F191" s="515"/>
      <c r="G191" s="513"/>
      <c r="H191" s="526"/>
      <c r="I191" s="522">
        <f t="shared" si="4"/>
        <v>0</v>
      </c>
      <c r="J191" s="522">
        <f t="shared" si="5"/>
        <v>0</v>
      </c>
      <c r="K191" s="523"/>
      <c r="L191" s="524"/>
    </row>
    <row r="192" spans="1:12" x14ac:dyDescent="0.2">
      <c r="A192" s="314">
        <v>187</v>
      </c>
      <c r="B192" s="534" t="s">
        <v>608</v>
      </c>
      <c r="C192" s="525"/>
      <c r="D192" s="513"/>
      <c r="E192" s="514"/>
      <c r="F192" s="515"/>
      <c r="G192" s="513"/>
      <c r="H192" s="526"/>
      <c r="I192" s="537">
        <f t="shared" si="4"/>
        <v>0</v>
      </c>
      <c r="J192" s="537">
        <f t="shared" si="5"/>
        <v>0</v>
      </c>
      <c r="K192" s="523"/>
      <c r="L192" s="524"/>
    </row>
    <row r="193" spans="1:12" x14ac:dyDescent="0.2">
      <c r="A193" s="314">
        <v>188</v>
      </c>
      <c r="B193" s="518" t="s">
        <v>609</v>
      </c>
      <c r="C193" s="525"/>
      <c r="D193" s="513"/>
      <c r="E193" s="514"/>
      <c r="F193" s="515"/>
      <c r="G193" s="513"/>
      <c r="H193" s="526"/>
      <c r="I193" s="522">
        <f t="shared" si="4"/>
        <v>0</v>
      </c>
      <c r="J193" s="522">
        <f t="shared" si="5"/>
        <v>0</v>
      </c>
      <c r="K193" s="523"/>
      <c r="L193" s="524"/>
    </row>
    <row r="194" spans="1:12" x14ac:dyDescent="0.2">
      <c r="A194" s="314">
        <v>189</v>
      </c>
      <c r="B194" s="534" t="s">
        <v>610</v>
      </c>
      <c r="C194" s="525"/>
      <c r="D194" s="513"/>
      <c r="E194" s="514"/>
      <c r="F194" s="515"/>
      <c r="G194" s="513"/>
      <c r="H194" s="526"/>
      <c r="I194" s="537">
        <f t="shared" si="4"/>
        <v>0</v>
      </c>
      <c r="J194" s="537">
        <f t="shared" si="5"/>
        <v>0</v>
      </c>
      <c r="K194" s="523"/>
      <c r="L194" s="524"/>
    </row>
    <row r="195" spans="1:12" x14ac:dyDescent="0.2">
      <c r="A195" s="314">
        <v>190</v>
      </c>
      <c r="B195" s="518" t="s">
        <v>611</v>
      </c>
      <c r="C195" s="529"/>
      <c r="D195" s="530"/>
      <c r="E195" s="531"/>
      <c r="F195" s="532"/>
      <c r="G195" s="563"/>
      <c r="H195" s="533"/>
      <c r="I195" s="522">
        <f t="shared" si="4"/>
        <v>0</v>
      </c>
      <c r="J195" s="522">
        <f t="shared" si="5"/>
        <v>0</v>
      </c>
      <c r="K195" s="523"/>
      <c r="L195" s="524"/>
    </row>
    <row r="196" spans="1:12" x14ac:dyDescent="0.2">
      <c r="A196" s="314">
        <v>191</v>
      </c>
      <c r="B196" s="534" t="s">
        <v>612</v>
      </c>
      <c r="C196" s="525"/>
      <c r="D196" s="513"/>
      <c r="E196" s="514"/>
      <c r="F196" s="515"/>
      <c r="G196" s="513"/>
      <c r="H196" s="526"/>
      <c r="I196" s="537">
        <f t="shared" si="4"/>
        <v>0</v>
      </c>
      <c r="J196" s="537">
        <f t="shared" si="5"/>
        <v>0</v>
      </c>
      <c r="K196" s="523"/>
      <c r="L196" s="524"/>
    </row>
    <row r="197" spans="1:12" x14ac:dyDescent="0.2">
      <c r="A197" s="314">
        <v>192</v>
      </c>
      <c r="B197" s="518" t="s">
        <v>613</v>
      </c>
      <c r="C197" s="525"/>
      <c r="D197" s="513"/>
      <c r="E197" s="514"/>
      <c r="F197" s="515"/>
      <c r="G197" s="513"/>
      <c r="H197" s="526"/>
      <c r="I197" s="522">
        <f t="shared" si="4"/>
        <v>0</v>
      </c>
      <c r="J197" s="522">
        <f t="shared" si="5"/>
        <v>0</v>
      </c>
      <c r="K197" s="523"/>
      <c r="L197" s="524"/>
    </row>
    <row r="198" spans="1:12" x14ac:dyDescent="0.2">
      <c r="A198" s="314">
        <v>193</v>
      </c>
      <c r="B198" s="534" t="s">
        <v>614</v>
      </c>
      <c r="C198" s="525"/>
      <c r="D198" s="513"/>
      <c r="E198" s="514"/>
      <c r="F198" s="515"/>
      <c r="G198" s="513"/>
      <c r="H198" s="526"/>
      <c r="I198" s="537">
        <f t="shared" si="4"/>
        <v>0</v>
      </c>
      <c r="J198" s="537">
        <f t="shared" si="5"/>
        <v>0</v>
      </c>
      <c r="K198" s="523"/>
      <c r="L198" s="524"/>
    </row>
    <row r="199" spans="1:12" x14ac:dyDescent="0.2">
      <c r="A199" s="314">
        <v>194</v>
      </c>
      <c r="B199" s="518" t="s">
        <v>615</v>
      </c>
      <c r="C199" s="525"/>
      <c r="D199" s="513"/>
      <c r="E199" s="514"/>
      <c r="F199" s="515"/>
      <c r="G199" s="513"/>
      <c r="H199" s="526"/>
      <c r="I199" s="522">
        <f t="shared" si="4"/>
        <v>0</v>
      </c>
      <c r="J199" s="522">
        <f t="shared" si="5"/>
        <v>0</v>
      </c>
      <c r="K199" s="523"/>
      <c r="L199" s="524"/>
    </row>
    <row r="200" spans="1:12" x14ac:dyDescent="0.2">
      <c r="A200" s="314">
        <v>195</v>
      </c>
      <c r="B200" s="534" t="s">
        <v>616</v>
      </c>
      <c r="C200" s="525"/>
      <c r="D200" s="513"/>
      <c r="E200" s="514"/>
      <c r="F200" s="515"/>
      <c r="G200" s="513"/>
      <c r="H200" s="526"/>
      <c r="I200" s="537">
        <f t="shared" ref="I200:I205" si="6">K200/1.11</f>
        <v>0</v>
      </c>
      <c r="J200" s="537">
        <f t="shared" ref="J200:J205" si="7">I200*11%</f>
        <v>0</v>
      </c>
      <c r="K200" s="523"/>
      <c r="L200" s="524"/>
    </row>
    <row r="201" spans="1:12" x14ac:dyDescent="0.2">
      <c r="A201" s="314">
        <v>196</v>
      </c>
      <c r="B201" s="518" t="s">
        <v>617</v>
      </c>
      <c r="C201" s="525"/>
      <c r="D201" s="513"/>
      <c r="E201" s="514"/>
      <c r="F201" s="515"/>
      <c r="G201" s="513"/>
      <c r="H201" s="526"/>
      <c r="I201" s="522">
        <f t="shared" si="6"/>
        <v>0</v>
      </c>
      <c r="J201" s="522">
        <f t="shared" si="7"/>
        <v>0</v>
      </c>
      <c r="K201" s="523"/>
      <c r="L201" s="524"/>
    </row>
    <row r="202" spans="1:12" x14ac:dyDescent="0.2">
      <c r="A202" s="314">
        <v>197</v>
      </c>
      <c r="B202" s="534" t="s">
        <v>618</v>
      </c>
      <c r="C202" s="529"/>
      <c r="D202" s="530"/>
      <c r="E202" s="531"/>
      <c r="F202" s="532"/>
      <c r="G202" s="563"/>
      <c r="H202" s="533"/>
      <c r="I202" s="537">
        <f t="shared" si="6"/>
        <v>0</v>
      </c>
      <c r="J202" s="537">
        <f t="shared" si="7"/>
        <v>0</v>
      </c>
      <c r="K202" s="523"/>
      <c r="L202" s="524"/>
    </row>
    <row r="203" spans="1:12" x14ac:dyDescent="0.2">
      <c r="A203" s="314">
        <v>198</v>
      </c>
      <c r="B203" s="518" t="s">
        <v>619</v>
      </c>
      <c r="C203" s="525"/>
      <c r="D203" s="513"/>
      <c r="E203" s="514"/>
      <c r="F203" s="515"/>
      <c r="G203" s="513"/>
      <c r="H203" s="526"/>
      <c r="I203" s="522">
        <f t="shared" si="6"/>
        <v>0</v>
      </c>
      <c r="J203" s="522">
        <f t="shared" si="7"/>
        <v>0</v>
      </c>
      <c r="K203" s="523"/>
      <c r="L203" s="524"/>
    </row>
    <row r="204" spans="1:12" x14ac:dyDescent="0.2">
      <c r="A204" s="314">
        <v>199</v>
      </c>
      <c r="B204" s="534" t="s">
        <v>620</v>
      </c>
      <c r="C204" s="525"/>
      <c r="D204" s="513"/>
      <c r="E204" s="514"/>
      <c r="F204" s="515"/>
      <c r="G204" s="513"/>
      <c r="H204" s="526"/>
      <c r="I204" s="537">
        <f t="shared" si="6"/>
        <v>0</v>
      </c>
      <c r="J204" s="537">
        <f t="shared" si="7"/>
        <v>0</v>
      </c>
      <c r="K204" s="523"/>
      <c r="L204" s="524"/>
    </row>
    <row r="205" spans="1:12" x14ac:dyDescent="0.2">
      <c r="A205" s="314">
        <v>200</v>
      </c>
      <c r="B205" s="518" t="s">
        <v>621</v>
      </c>
      <c r="C205" s="525"/>
      <c r="D205" s="513"/>
      <c r="E205" s="514"/>
      <c r="F205" s="515"/>
      <c r="G205" s="513"/>
      <c r="H205" s="526"/>
      <c r="I205" s="522">
        <f t="shared" si="6"/>
        <v>0</v>
      </c>
      <c r="J205" s="522">
        <f t="shared" si="7"/>
        <v>0</v>
      </c>
      <c r="K205" s="523"/>
      <c r="L205" s="524"/>
    </row>
    <row r="206" spans="1:12" ht="18" x14ac:dyDescent="0.25">
      <c r="B206" s="539" t="s">
        <v>231</v>
      </c>
      <c r="C206" s="540"/>
      <c r="D206" s="541"/>
      <c r="E206" s="542"/>
      <c r="F206" s="543"/>
      <c r="G206" s="564"/>
      <c r="H206" s="544"/>
      <c r="I206" s="545">
        <f>SUM(I6:I205)</f>
        <v>0</v>
      </c>
      <c r="J206" s="545">
        <f>SUM(J6:J205)</f>
        <v>0</v>
      </c>
      <c r="K206" s="546">
        <f>SUM(K6:K205)</f>
        <v>0</v>
      </c>
      <c r="L206" s="547"/>
    </row>
    <row r="207" spans="1:12" s="401" customFormat="1" ht="20.25" x14ac:dyDescent="0.3">
      <c r="A207" s="314"/>
      <c r="B207" s="548" t="s">
        <v>99</v>
      </c>
      <c r="C207" s="535"/>
      <c r="D207" s="536"/>
      <c r="E207" s="536"/>
      <c r="F207" s="536"/>
      <c r="G207" s="536"/>
      <c r="H207" s="549"/>
      <c r="I207" s="550"/>
      <c r="J207" s="550"/>
      <c r="K207" s="551"/>
      <c r="L207" s="552"/>
    </row>
    <row r="208" spans="1:12" s="570" customFormat="1" x14ac:dyDescent="0.2">
      <c r="A208" s="567">
        <v>1</v>
      </c>
      <c r="B208" s="534" t="s">
        <v>622</v>
      </c>
      <c r="C208" s="535"/>
      <c r="D208" s="536"/>
      <c r="E208" s="553"/>
      <c r="F208" s="554"/>
      <c r="G208" s="568"/>
      <c r="H208" s="569"/>
      <c r="I208" s="537">
        <f>K208/1.11</f>
        <v>0</v>
      </c>
      <c r="J208" s="537">
        <f>I208*11%</f>
        <v>0</v>
      </c>
      <c r="K208" s="538"/>
      <c r="L208" s="599"/>
    </row>
    <row r="209" spans="1:12" s="570" customFormat="1" x14ac:dyDescent="0.2">
      <c r="A209" s="567">
        <v>2</v>
      </c>
      <c r="B209" s="518" t="s">
        <v>623</v>
      </c>
      <c r="C209" s="519"/>
      <c r="D209" s="513"/>
      <c r="E209" s="514"/>
      <c r="F209" s="515"/>
      <c r="G209" s="568"/>
      <c r="H209" s="569"/>
      <c r="I209" s="522">
        <f>K209/1.11</f>
        <v>0</v>
      </c>
      <c r="J209" s="522">
        <f>I209*11%</f>
        <v>0</v>
      </c>
      <c r="K209" s="523"/>
      <c r="L209" s="524"/>
    </row>
    <row r="210" spans="1:12" s="570" customFormat="1" x14ac:dyDescent="0.2">
      <c r="A210" s="567">
        <v>3</v>
      </c>
      <c r="B210" s="534" t="s">
        <v>624</v>
      </c>
      <c r="C210" s="525"/>
      <c r="D210" s="513"/>
      <c r="E210" s="520"/>
      <c r="F210" s="520"/>
      <c r="G210" s="568"/>
      <c r="H210" s="569"/>
      <c r="I210" s="537">
        <f t="shared" ref="I210:I273" si="8">K210/1.11</f>
        <v>0</v>
      </c>
      <c r="J210" s="537">
        <f t="shared" ref="J210:J273" si="9">I210*11%</f>
        <v>0</v>
      </c>
      <c r="K210" s="523"/>
      <c r="L210" s="524"/>
    </row>
    <row r="211" spans="1:12" s="570" customFormat="1" x14ac:dyDescent="0.2">
      <c r="A211" s="567">
        <v>4</v>
      </c>
      <c r="B211" s="518" t="s">
        <v>625</v>
      </c>
      <c r="C211" s="525"/>
      <c r="D211" s="513"/>
      <c r="E211" s="514"/>
      <c r="F211" s="515"/>
      <c r="G211" s="568"/>
      <c r="H211" s="569"/>
      <c r="I211" s="522">
        <f t="shared" si="8"/>
        <v>0</v>
      </c>
      <c r="J211" s="522">
        <f t="shared" si="9"/>
        <v>0</v>
      </c>
      <c r="K211" s="523"/>
      <c r="L211" s="524"/>
    </row>
    <row r="212" spans="1:12" s="570" customFormat="1" x14ac:dyDescent="0.2">
      <c r="A212" s="567">
        <v>5</v>
      </c>
      <c r="B212" s="534" t="s">
        <v>626</v>
      </c>
      <c r="C212" s="525"/>
      <c r="D212" s="536"/>
      <c r="E212" s="553"/>
      <c r="F212" s="554"/>
      <c r="G212" s="568"/>
      <c r="H212" s="569"/>
      <c r="I212" s="537">
        <f t="shared" si="8"/>
        <v>0</v>
      </c>
      <c r="J212" s="537">
        <f t="shared" si="9"/>
        <v>0</v>
      </c>
      <c r="K212" s="523"/>
      <c r="L212" s="524"/>
    </row>
    <row r="213" spans="1:12" s="570" customFormat="1" x14ac:dyDescent="0.2">
      <c r="A213" s="567">
        <v>6</v>
      </c>
      <c r="B213" s="518" t="s">
        <v>627</v>
      </c>
      <c r="C213" s="525"/>
      <c r="D213" s="513"/>
      <c r="E213" s="514"/>
      <c r="F213" s="515"/>
      <c r="G213" s="568"/>
      <c r="H213" s="569"/>
      <c r="I213" s="522">
        <f t="shared" si="8"/>
        <v>0</v>
      </c>
      <c r="J213" s="522">
        <f t="shared" si="9"/>
        <v>0</v>
      </c>
      <c r="K213" s="523"/>
      <c r="L213" s="524"/>
    </row>
    <row r="214" spans="1:12" s="570" customFormat="1" x14ac:dyDescent="0.2">
      <c r="A214" s="567">
        <v>7</v>
      </c>
      <c r="B214" s="534" t="s">
        <v>628</v>
      </c>
      <c r="C214" s="525"/>
      <c r="D214" s="561"/>
      <c r="E214" s="514"/>
      <c r="F214" s="560"/>
      <c r="G214" s="568"/>
      <c r="H214" s="569"/>
      <c r="I214" s="537">
        <f t="shared" si="8"/>
        <v>0</v>
      </c>
      <c r="J214" s="537">
        <f t="shared" si="9"/>
        <v>0</v>
      </c>
      <c r="K214" s="523"/>
      <c r="L214" s="524"/>
    </row>
    <row r="215" spans="1:12" s="570" customFormat="1" x14ac:dyDescent="0.2">
      <c r="A215" s="567">
        <v>8</v>
      </c>
      <c r="B215" s="518" t="s">
        <v>629</v>
      </c>
      <c r="C215" s="525"/>
      <c r="D215" s="536"/>
      <c r="E215" s="553"/>
      <c r="F215" s="554"/>
      <c r="G215" s="568"/>
      <c r="H215" s="569"/>
      <c r="I215" s="522">
        <f t="shared" si="8"/>
        <v>0</v>
      </c>
      <c r="J215" s="522">
        <f t="shared" si="9"/>
        <v>0</v>
      </c>
      <c r="K215" s="523"/>
      <c r="L215" s="524"/>
    </row>
    <row r="216" spans="1:12" s="570" customFormat="1" x14ac:dyDescent="0.2">
      <c r="A216" s="567">
        <v>9</v>
      </c>
      <c r="B216" s="534" t="s">
        <v>630</v>
      </c>
      <c r="C216" s="525"/>
      <c r="D216" s="513"/>
      <c r="E216" s="520"/>
      <c r="F216" s="520"/>
      <c r="G216" s="568"/>
      <c r="H216" s="569"/>
      <c r="I216" s="537">
        <f t="shared" si="8"/>
        <v>0</v>
      </c>
      <c r="J216" s="537">
        <f t="shared" si="9"/>
        <v>0</v>
      </c>
      <c r="K216" s="523"/>
      <c r="L216" s="524"/>
    </row>
    <row r="217" spans="1:12" s="570" customFormat="1" ht="14.25" customHeight="1" x14ac:dyDescent="0.2">
      <c r="A217" s="567">
        <v>10</v>
      </c>
      <c r="B217" s="518" t="s">
        <v>631</v>
      </c>
      <c r="C217" s="525"/>
      <c r="D217" s="513"/>
      <c r="E217" s="514"/>
      <c r="F217" s="515"/>
      <c r="G217" s="568"/>
      <c r="H217" s="569"/>
      <c r="I217" s="522">
        <f t="shared" si="8"/>
        <v>0</v>
      </c>
      <c r="J217" s="522">
        <f t="shared" si="9"/>
        <v>0</v>
      </c>
      <c r="K217" s="523"/>
      <c r="L217" s="524"/>
    </row>
    <row r="218" spans="1:12" s="570" customFormat="1" ht="14.25" customHeight="1" x14ac:dyDescent="0.2">
      <c r="A218" s="567">
        <v>11</v>
      </c>
      <c r="B218" s="534" t="s">
        <v>632</v>
      </c>
      <c r="C218" s="525"/>
      <c r="D218" s="513"/>
      <c r="E218" s="514"/>
      <c r="F218" s="515"/>
      <c r="G218" s="568"/>
      <c r="H218" s="569"/>
      <c r="I218" s="537">
        <f t="shared" si="8"/>
        <v>0</v>
      </c>
      <c r="J218" s="537">
        <f t="shared" si="9"/>
        <v>0</v>
      </c>
      <c r="K218" s="523"/>
      <c r="L218" s="524"/>
    </row>
    <row r="219" spans="1:12" s="570" customFormat="1" x14ac:dyDescent="0.2">
      <c r="A219" s="567">
        <v>12</v>
      </c>
      <c r="B219" s="518" t="s">
        <v>633</v>
      </c>
      <c r="C219" s="525"/>
      <c r="D219" s="536"/>
      <c r="E219" s="553"/>
      <c r="F219" s="554"/>
      <c r="G219" s="568"/>
      <c r="H219" s="569"/>
      <c r="I219" s="522">
        <f t="shared" si="8"/>
        <v>0</v>
      </c>
      <c r="J219" s="522">
        <f t="shared" si="9"/>
        <v>0</v>
      </c>
      <c r="K219" s="523"/>
      <c r="L219" s="524"/>
    </row>
    <row r="220" spans="1:12" s="570" customFormat="1" ht="14.25" customHeight="1" x14ac:dyDescent="0.2">
      <c r="A220" s="567">
        <v>13</v>
      </c>
      <c r="B220" s="534" t="s">
        <v>634</v>
      </c>
      <c r="C220" s="525"/>
      <c r="D220" s="513"/>
      <c r="E220" s="514"/>
      <c r="F220" s="515"/>
      <c r="G220" s="568"/>
      <c r="H220" s="569"/>
      <c r="I220" s="537">
        <f t="shared" si="8"/>
        <v>0</v>
      </c>
      <c r="J220" s="537">
        <f t="shared" si="9"/>
        <v>0</v>
      </c>
      <c r="K220" s="523"/>
      <c r="L220" s="524"/>
    </row>
    <row r="221" spans="1:12" s="570" customFormat="1" ht="14.25" customHeight="1" x14ac:dyDescent="0.2">
      <c r="A221" s="567">
        <v>14</v>
      </c>
      <c r="B221" s="518" t="s">
        <v>635</v>
      </c>
      <c r="C221" s="525"/>
      <c r="D221" s="513"/>
      <c r="E221" s="514"/>
      <c r="F221" s="515"/>
      <c r="G221" s="568"/>
      <c r="H221" s="569"/>
      <c r="I221" s="522">
        <f t="shared" si="8"/>
        <v>0</v>
      </c>
      <c r="J221" s="522">
        <f t="shared" si="9"/>
        <v>0</v>
      </c>
      <c r="K221" s="523"/>
      <c r="L221" s="524"/>
    </row>
    <row r="222" spans="1:12" s="570" customFormat="1" x14ac:dyDescent="0.2">
      <c r="A222" s="567">
        <v>15</v>
      </c>
      <c r="B222" s="534" t="s">
        <v>636</v>
      </c>
      <c r="C222" s="525"/>
      <c r="D222" s="513"/>
      <c r="E222" s="520"/>
      <c r="F222" s="520"/>
      <c r="G222" s="568"/>
      <c r="H222" s="569"/>
      <c r="I222" s="537">
        <f t="shared" si="8"/>
        <v>0</v>
      </c>
      <c r="J222" s="537">
        <f t="shared" si="9"/>
        <v>0</v>
      </c>
      <c r="K222" s="523"/>
      <c r="L222" s="524"/>
    </row>
    <row r="223" spans="1:12" s="570" customFormat="1" x14ac:dyDescent="0.2">
      <c r="A223" s="567">
        <v>16</v>
      </c>
      <c r="B223" s="518" t="s">
        <v>637</v>
      </c>
      <c r="C223" s="525"/>
      <c r="D223" s="513"/>
      <c r="E223" s="514"/>
      <c r="F223" s="515"/>
      <c r="G223" s="568"/>
      <c r="H223" s="569"/>
      <c r="I223" s="522">
        <f t="shared" si="8"/>
        <v>0</v>
      </c>
      <c r="J223" s="522">
        <f t="shared" si="9"/>
        <v>0</v>
      </c>
      <c r="K223" s="523"/>
      <c r="L223" s="524"/>
    </row>
    <row r="224" spans="1:12" s="570" customFormat="1" x14ac:dyDescent="0.2">
      <c r="A224" s="567">
        <v>17</v>
      </c>
      <c r="B224" s="534" t="s">
        <v>638</v>
      </c>
      <c r="C224" s="525"/>
      <c r="D224" s="536"/>
      <c r="E224" s="553"/>
      <c r="F224" s="554"/>
      <c r="G224" s="568"/>
      <c r="H224" s="569"/>
      <c r="I224" s="537">
        <f t="shared" si="8"/>
        <v>0</v>
      </c>
      <c r="J224" s="537">
        <f t="shared" si="9"/>
        <v>0</v>
      </c>
      <c r="K224" s="523"/>
      <c r="L224" s="524"/>
    </row>
    <row r="225" spans="1:12" s="570" customFormat="1" x14ac:dyDescent="0.2">
      <c r="A225" s="567">
        <v>18</v>
      </c>
      <c r="B225" s="518" t="s">
        <v>639</v>
      </c>
      <c r="C225" s="525"/>
      <c r="D225" s="513"/>
      <c r="E225" s="514"/>
      <c r="F225" s="515"/>
      <c r="G225" s="568"/>
      <c r="H225" s="569"/>
      <c r="I225" s="522">
        <f t="shared" si="8"/>
        <v>0</v>
      </c>
      <c r="J225" s="522">
        <f t="shared" si="9"/>
        <v>0</v>
      </c>
      <c r="K225" s="523"/>
      <c r="L225" s="524"/>
    </row>
    <row r="226" spans="1:12" s="570" customFormat="1" x14ac:dyDescent="0.2">
      <c r="A226" s="567">
        <v>19</v>
      </c>
      <c r="B226" s="534" t="s">
        <v>640</v>
      </c>
      <c r="C226" s="525"/>
      <c r="D226" s="513"/>
      <c r="E226" s="514"/>
      <c r="F226" s="515"/>
      <c r="G226" s="568"/>
      <c r="H226" s="526"/>
      <c r="I226" s="537">
        <f t="shared" si="8"/>
        <v>0</v>
      </c>
      <c r="J226" s="537">
        <f t="shared" si="9"/>
        <v>0</v>
      </c>
      <c r="K226" s="523"/>
      <c r="L226" s="524"/>
    </row>
    <row r="227" spans="1:12" s="570" customFormat="1" x14ac:dyDescent="0.2">
      <c r="A227" s="567">
        <v>20</v>
      </c>
      <c r="B227" s="518" t="s">
        <v>641</v>
      </c>
      <c r="C227" s="525"/>
      <c r="D227" s="536"/>
      <c r="E227" s="553"/>
      <c r="F227" s="554"/>
      <c r="G227" s="568"/>
      <c r="H227" s="526"/>
      <c r="I227" s="522">
        <f t="shared" si="8"/>
        <v>0</v>
      </c>
      <c r="J227" s="522">
        <f t="shared" si="9"/>
        <v>0</v>
      </c>
      <c r="K227" s="523"/>
      <c r="L227" s="524"/>
    </row>
    <row r="228" spans="1:12" s="570" customFormat="1" x14ac:dyDescent="0.2">
      <c r="A228" s="567">
        <v>21</v>
      </c>
      <c r="B228" s="534" t="s">
        <v>642</v>
      </c>
      <c r="C228" s="525"/>
      <c r="D228" s="536"/>
      <c r="E228" s="553"/>
      <c r="F228" s="554"/>
      <c r="G228" s="568"/>
      <c r="H228" s="526"/>
      <c r="I228" s="537">
        <f t="shared" si="8"/>
        <v>0</v>
      </c>
      <c r="J228" s="537">
        <f t="shared" si="9"/>
        <v>0</v>
      </c>
      <c r="K228" s="523"/>
      <c r="L228" s="524"/>
    </row>
    <row r="229" spans="1:12" s="570" customFormat="1" x14ac:dyDescent="0.2">
      <c r="A229" s="567">
        <v>22</v>
      </c>
      <c r="B229" s="518" t="s">
        <v>643</v>
      </c>
      <c r="C229" s="525"/>
      <c r="D229" s="513"/>
      <c r="E229" s="520"/>
      <c r="F229" s="520"/>
      <c r="G229" s="568"/>
      <c r="H229" s="526"/>
      <c r="I229" s="522">
        <f t="shared" si="8"/>
        <v>0</v>
      </c>
      <c r="J229" s="522">
        <f t="shared" si="9"/>
        <v>0</v>
      </c>
      <c r="K229" s="523"/>
      <c r="L229" s="524"/>
    </row>
    <row r="230" spans="1:12" s="570" customFormat="1" x14ac:dyDescent="0.2">
      <c r="A230" s="567">
        <v>23</v>
      </c>
      <c r="B230" s="534" t="s">
        <v>644</v>
      </c>
      <c r="C230" s="525"/>
      <c r="D230" s="536"/>
      <c r="E230" s="553"/>
      <c r="F230" s="554"/>
      <c r="G230" s="568"/>
      <c r="H230" s="526"/>
      <c r="I230" s="537">
        <f t="shared" si="8"/>
        <v>0</v>
      </c>
      <c r="J230" s="537">
        <f t="shared" si="9"/>
        <v>0</v>
      </c>
      <c r="K230" s="523"/>
      <c r="L230" s="524"/>
    </row>
    <row r="231" spans="1:12" s="570" customFormat="1" x14ac:dyDescent="0.2">
      <c r="A231" s="567">
        <v>24</v>
      </c>
      <c r="B231" s="518" t="s">
        <v>645</v>
      </c>
      <c r="C231" s="525"/>
      <c r="D231" s="513"/>
      <c r="E231" s="520"/>
      <c r="F231" s="520"/>
      <c r="G231" s="568"/>
      <c r="H231" s="526"/>
      <c r="I231" s="522">
        <f t="shared" si="8"/>
        <v>0</v>
      </c>
      <c r="J231" s="522">
        <f t="shared" si="9"/>
        <v>0</v>
      </c>
      <c r="K231" s="523"/>
      <c r="L231" s="524"/>
    </row>
    <row r="232" spans="1:12" s="570" customFormat="1" x14ac:dyDescent="0.2">
      <c r="A232" s="567">
        <v>25</v>
      </c>
      <c r="B232" s="534" t="s">
        <v>646</v>
      </c>
      <c r="C232" s="525"/>
      <c r="D232" s="536"/>
      <c r="E232" s="553"/>
      <c r="F232" s="554"/>
      <c r="G232" s="568"/>
      <c r="H232" s="526"/>
      <c r="I232" s="537">
        <f t="shared" si="8"/>
        <v>0</v>
      </c>
      <c r="J232" s="537">
        <f t="shared" si="9"/>
        <v>0</v>
      </c>
      <c r="K232" s="523"/>
      <c r="L232" s="524"/>
    </row>
    <row r="233" spans="1:12" s="571" customFormat="1" x14ac:dyDescent="0.2">
      <c r="A233" s="567">
        <v>26</v>
      </c>
      <c r="B233" s="518" t="s">
        <v>647</v>
      </c>
      <c r="C233" s="525"/>
      <c r="D233" s="513"/>
      <c r="E233" s="514"/>
      <c r="F233" s="515"/>
      <c r="G233" s="568"/>
      <c r="H233" s="526"/>
      <c r="I233" s="522">
        <f t="shared" si="8"/>
        <v>0</v>
      </c>
      <c r="J233" s="522">
        <f t="shared" si="9"/>
        <v>0</v>
      </c>
      <c r="K233" s="523"/>
      <c r="L233" s="524"/>
    </row>
    <row r="234" spans="1:12" s="571" customFormat="1" x14ac:dyDescent="0.2">
      <c r="A234" s="567">
        <v>27</v>
      </c>
      <c r="B234" s="534" t="s">
        <v>648</v>
      </c>
      <c r="C234" s="525"/>
      <c r="D234" s="513"/>
      <c r="E234" s="514"/>
      <c r="F234" s="515"/>
      <c r="G234" s="568"/>
      <c r="H234" s="526"/>
      <c r="I234" s="537">
        <f t="shared" si="8"/>
        <v>0</v>
      </c>
      <c r="J234" s="537">
        <f t="shared" si="9"/>
        <v>0</v>
      </c>
      <c r="K234" s="523"/>
      <c r="L234" s="524"/>
    </row>
    <row r="235" spans="1:12" s="571" customFormat="1" x14ac:dyDescent="0.2">
      <c r="A235" s="567">
        <v>28</v>
      </c>
      <c r="B235" s="518" t="s">
        <v>649</v>
      </c>
      <c r="C235" s="525"/>
      <c r="D235" s="513"/>
      <c r="E235" s="520"/>
      <c r="F235" s="520"/>
      <c r="G235" s="568"/>
      <c r="H235" s="526"/>
      <c r="I235" s="522">
        <f t="shared" si="8"/>
        <v>0</v>
      </c>
      <c r="J235" s="522">
        <f t="shared" si="9"/>
        <v>0</v>
      </c>
      <c r="K235" s="523"/>
      <c r="L235" s="524"/>
    </row>
    <row r="236" spans="1:12" s="571" customFormat="1" x14ac:dyDescent="0.2">
      <c r="A236" s="567">
        <v>29</v>
      </c>
      <c r="B236" s="534" t="s">
        <v>650</v>
      </c>
      <c r="C236" s="525"/>
      <c r="D236" s="536"/>
      <c r="E236" s="553"/>
      <c r="F236" s="554"/>
      <c r="G236" s="568"/>
      <c r="H236" s="526"/>
      <c r="I236" s="537">
        <f t="shared" si="8"/>
        <v>0</v>
      </c>
      <c r="J236" s="537">
        <f t="shared" si="9"/>
        <v>0</v>
      </c>
      <c r="K236" s="523"/>
      <c r="L236" s="524"/>
    </row>
    <row r="237" spans="1:12" s="571" customFormat="1" x14ac:dyDescent="0.2">
      <c r="A237" s="567">
        <v>30</v>
      </c>
      <c r="B237" s="518" t="s">
        <v>651</v>
      </c>
      <c r="C237" s="525"/>
      <c r="D237" s="513"/>
      <c r="E237" s="514"/>
      <c r="F237" s="515"/>
      <c r="G237" s="568"/>
      <c r="H237" s="526"/>
      <c r="I237" s="522">
        <f t="shared" si="8"/>
        <v>0</v>
      </c>
      <c r="J237" s="522">
        <f t="shared" si="9"/>
        <v>0</v>
      </c>
      <c r="K237" s="523"/>
      <c r="L237" s="524"/>
    </row>
    <row r="238" spans="1:12" s="571" customFormat="1" x14ac:dyDescent="0.2">
      <c r="A238" s="567">
        <v>31</v>
      </c>
      <c r="B238" s="534" t="s">
        <v>652</v>
      </c>
      <c r="C238" s="525"/>
      <c r="D238" s="513"/>
      <c r="E238" s="514"/>
      <c r="F238" s="515"/>
      <c r="G238" s="568"/>
      <c r="H238" s="526"/>
      <c r="I238" s="537">
        <f t="shared" si="8"/>
        <v>0</v>
      </c>
      <c r="J238" s="537">
        <f t="shared" si="9"/>
        <v>0</v>
      </c>
      <c r="K238" s="523"/>
      <c r="L238" s="524"/>
    </row>
    <row r="239" spans="1:12" s="571" customFormat="1" x14ac:dyDescent="0.2">
      <c r="A239" s="567">
        <v>32</v>
      </c>
      <c r="B239" s="518" t="s">
        <v>653</v>
      </c>
      <c r="C239" s="525"/>
      <c r="D239" s="513"/>
      <c r="E239" s="520"/>
      <c r="F239" s="520"/>
      <c r="G239" s="568"/>
      <c r="H239" s="526"/>
      <c r="I239" s="522">
        <f t="shared" si="8"/>
        <v>0</v>
      </c>
      <c r="J239" s="522">
        <f t="shared" si="9"/>
        <v>0</v>
      </c>
      <c r="K239" s="523"/>
      <c r="L239" s="524"/>
    </row>
    <row r="240" spans="1:12" s="571" customFormat="1" x14ac:dyDescent="0.2">
      <c r="A240" s="567">
        <v>33</v>
      </c>
      <c r="B240" s="534" t="s">
        <v>654</v>
      </c>
      <c r="C240" s="525"/>
      <c r="D240" s="513"/>
      <c r="E240" s="514"/>
      <c r="F240" s="515"/>
      <c r="G240" s="568"/>
      <c r="H240" s="526"/>
      <c r="I240" s="537">
        <f t="shared" si="8"/>
        <v>0</v>
      </c>
      <c r="J240" s="537">
        <f t="shared" si="9"/>
        <v>0</v>
      </c>
      <c r="K240" s="523"/>
      <c r="L240" s="527"/>
    </row>
    <row r="241" spans="1:12" s="571" customFormat="1" x14ac:dyDescent="0.2">
      <c r="A241" s="567">
        <v>34</v>
      </c>
      <c r="B241" s="518" t="s">
        <v>655</v>
      </c>
      <c r="C241" s="525"/>
      <c r="D241" s="513"/>
      <c r="E241" s="514"/>
      <c r="F241" s="515"/>
      <c r="G241" s="568"/>
      <c r="H241" s="526"/>
      <c r="I241" s="522">
        <f t="shared" si="8"/>
        <v>0</v>
      </c>
      <c r="J241" s="522">
        <f t="shared" si="9"/>
        <v>0</v>
      </c>
      <c r="K241" s="523"/>
      <c r="L241" s="524"/>
    </row>
    <row r="242" spans="1:12" s="571" customFormat="1" x14ac:dyDescent="0.2">
      <c r="A242" s="567">
        <v>35</v>
      </c>
      <c r="B242" s="534" t="s">
        <v>656</v>
      </c>
      <c r="C242" s="525"/>
      <c r="D242" s="513"/>
      <c r="E242" s="520"/>
      <c r="F242" s="520"/>
      <c r="G242" s="568"/>
      <c r="H242" s="526"/>
      <c r="I242" s="537">
        <f t="shared" si="8"/>
        <v>0</v>
      </c>
      <c r="J242" s="537">
        <f t="shared" si="9"/>
        <v>0</v>
      </c>
      <c r="K242" s="523"/>
      <c r="L242" s="524"/>
    </row>
    <row r="243" spans="1:12" s="571" customFormat="1" x14ac:dyDescent="0.2">
      <c r="A243" s="567">
        <v>36</v>
      </c>
      <c r="B243" s="518" t="s">
        <v>657</v>
      </c>
      <c r="C243" s="525"/>
      <c r="D243" s="513"/>
      <c r="E243" s="514"/>
      <c r="F243" s="515"/>
      <c r="G243" s="568"/>
      <c r="H243" s="526"/>
      <c r="I243" s="522">
        <f t="shared" si="8"/>
        <v>0</v>
      </c>
      <c r="J243" s="522">
        <f t="shared" si="9"/>
        <v>0</v>
      </c>
      <c r="K243" s="523"/>
      <c r="L243" s="524"/>
    </row>
    <row r="244" spans="1:12" s="571" customFormat="1" x14ac:dyDescent="0.2">
      <c r="A244" s="567">
        <v>37</v>
      </c>
      <c r="B244" s="534" t="s">
        <v>658</v>
      </c>
      <c r="C244" s="525"/>
      <c r="D244" s="513"/>
      <c r="E244" s="514"/>
      <c r="F244" s="515"/>
      <c r="G244" s="568"/>
      <c r="H244" s="526"/>
      <c r="I244" s="537">
        <f t="shared" si="8"/>
        <v>0</v>
      </c>
      <c r="J244" s="537">
        <f t="shared" si="9"/>
        <v>0</v>
      </c>
      <c r="K244" s="523"/>
      <c r="L244" s="524"/>
    </row>
    <row r="245" spans="1:12" s="571" customFormat="1" x14ac:dyDescent="0.2">
      <c r="A245" s="567">
        <v>38</v>
      </c>
      <c r="B245" s="518" t="s">
        <v>659</v>
      </c>
      <c r="C245" s="525"/>
      <c r="D245" s="513"/>
      <c r="E245" s="520"/>
      <c r="F245" s="520"/>
      <c r="G245" s="568"/>
      <c r="H245" s="526"/>
      <c r="I245" s="522">
        <f t="shared" si="8"/>
        <v>0</v>
      </c>
      <c r="J245" s="522">
        <f t="shared" si="9"/>
        <v>0</v>
      </c>
      <c r="K245" s="523"/>
      <c r="L245" s="524"/>
    </row>
    <row r="246" spans="1:12" s="571" customFormat="1" x14ac:dyDescent="0.2">
      <c r="A246" s="567">
        <v>39</v>
      </c>
      <c r="B246" s="534" t="s">
        <v>660</v>
      </c>
      <c r="C246" s="525"/>
      <c r="D246" s="513"/>
      <c r="E246" s="514"/>
      <c r="F246" s="515"/>
      <c r="G246" s="568"/>
      <c r="H246" s="526"/>
      <c r="I246" s="537">
        <f t="shared" si="8"/>
        <v>0</v>
      </c>
      <c r="J246" s="537">
        <f t="shared" si="9"/>
        <v>0</v>
      </c>
      <c r="K246" s="523"/>
      <c r="L246" s="524"/>
    </row>
    <row r="247" spans="1:12" s="571" customFormat="1" x14ac:dyDescent="0.2">
      <c r="A247" s="567">
        <v>40</v>
      </c>
      <c r="B247" s="518" t="s">
        <v>661</v>
      </c>
      <c r="C247" s="525"/>
      <c r="D247" s="536"/>
      <c r="E247" s="553"/>
      <c r="F247" s="554"/>
      <c r="G247" s="568"/>
      <c r="H247" s="526"/>
      <c r="I247" s="522">
        <f t="shared" si="8"/>
        <v>0</v>
      </c>
      <c r="J247" s="522">
        <f t="shared" si="9"/>
        <v>0</v>
      </c>
      <c r="K247" s="523"/>
      <c r="L247" s="524"/>
    </row>
    <row r="248" spans="1:12" s="571" customFormat="1" x14ac:dyDescent="0.2">
      <c r="A248" s="567">
        <v>41</v>
      </c>
      <c r="B248" s="534" t="s">
        <v>662</v>
      </c>
      <c r="C248" s="525"/>
      <c r="D248" s="513"/>
      <c r="E248" s="520"/>
      <c r="F248" s="520"/>
      <c r="G248" s="568"/>
      <c r="H248" s="526"/>
      <c r="I248" s="537">
        <f t="shared" si="8"/>
        <v>0</v>
      </c>
      <c r="J248" s="537">
        <f t="shared" si="9"/>
        <v>0</v>
      </c>
      <c r="K248" s="523"/>
      <c r="L248" s="524"/>
    </row>
    <row r="249" spans="1:12" s="571" customFormat="1" x14ac:dyDescent="0.2">
      <c r="A249" s="567">
        <v>42</v>
      </c>
      <c r="B249" s="518" t="s">
        <v>663</v>
      </c>
      <c r="C249" s="525"/>
      <c r="D249" s="513"/>
      <c r="E249" s="514"/>
      <c r="F249" s="515"/>
      <c r="G249" s="568"/>
      <c r="H249" s="526"/>
      <c r="I249" s="522">
        <f t="shared" si="8"/>
        <v>0</v>
      </c>
      <c r="J249" s="522">
        <f t="shared" si="9"/>
        <v>0</v>
      </c>
      <c r="K249" s="523"/>
      <c r="L249" s="524"/>
    </row>
    <row r="250" spans="1:12" s="571" customFormat="1" x14ac:dyDescent="0.2">
      <c r="A250" s="567">
        <v>43</v>
      </c>
      <c r="B250" s="534" t="s">
        <v>664</v>
      </c>
      <c r="C250" s="525"/>
      <c r="D250" s="513"/>
      <c r="E250" s="514"/>
      <c r="F250" s="515"/>
      <c r="G250" s="568"/>
      <c r="H250" s="526"/>
      <c r="I250" s="537">
        <f t="shared" si="8"/>
        <v>0</v>
      </c>
      <c r="J250" s="537">
        <f t="shared" si="9"/>
        <v>0</v>
      </c>
      <c r="K250" s="523"/>
      <c r="L250" s="524"/>
    </row>
    <row r="251" spans="1:12" x14ac:dyDescent="0.2">
      <c r="A251" s="314">
        <v>44</v>
      </c>
      <c r="B251" s="518" t="s">
        <v>665</v>
      </c>
      <c r="C251" s="525"/>
      <c r="D251" s="513"/>
      <c r="E251" s="514"/>
      <c r="F251" s="515"/>
      <c r="G251" s="562"/>
      <c r="H251" s="526"/>
      <c r="I251" s="522">
        <f t="shared" si="8"/>
        <v>0</v>
      </c>
      <c r="J251" s="522">
        <f t="shared" si="9"/>
        <v>0</v>
      </c>
      <c r="K251" s="523"/>
      <c r="L251" s="524"/>
    </row>
    <row r="252" spans="1:12" x14ac:dyDescent="0.2">
      <c r="A252" s="314">
        <v>45</v>
      </c>
      <c r="B252" s="534" t="s">
        <v>666</v>
      </c>
      <c r="C252" s="525"/>
      <c r="D252" s="513"/>
      <c r="E252" s="514"/>
      <c r="F252" s="515"/>
      <c r="G252" s="513"/>
      <c r="H252" s="526"/>
      <c r="I252" s="537">
        <f t="shared" si="8"/>
        <v>0</v>
      </c>
      <c r="J252" s="537">
        <f t="shared" si="9"/>
        <v>0</v>
      </c>
      <c r="K252" s="523"/>
      <c r="L252" s="524"/>
    </row>
    <row r="253" spans="1:12" x14ac:dyDescent="0.2">
      <c r="A253" s="314">
        <v>46</v>
      </c>
      <c r="B253" s="518" t="s">
        <v>667</v>
      </c>
      <c r="C253" s="525"/>
      <c r="D253" s="513"/>
      <c r="E253" s="514"/>
      <c r="F253" s="515"/>
      <c r="G253" s="513"/>
      <c r="H253" s="526"/>
      <c r="I253" s="522">
        <f t="shared" si="8"/>
        <v>0</v>
      </c>
      <c r="J253" s="522">
        <f t="shared" si="9"/>
        <v>0</v>
      </c>
      <c r="K253" s="523"/>
      <c r="L253" s="524"/>
    </row>
    <row r="254" spans="1:12" x14ac:dyDescent="0.2">
      <c r="A254" s="314">
        <v>47</v>
      </c>
      <c r="B254" s="534" t="s">
        <v>668</v>
      </c>
      <c r="C254" s="525"/>
      <c r="D254" s="513"/>
      <c r="E254" s="514"/>
      <c r="F254" s="515"/>
      <c r="G254" s="513"/>
      <c r="H254" s="526"/>
      <c r="I254" s="537">
        <f t="shared" si="8"/>
        <v>0</v>
      </c>
      <c r="J254" s="537">
        <f t="shared" si="9"/>
        <v>0</v>
      </c>
      <c r="K254" s="523"/>
      <c r="L254" s="524"/>
    </row>
    <row r="255" spans="1:12" x14ac:dyDescent="0.2">
      <c r="A255" s="314">
        <v>48</v>
      </c>
      <c r="B255" s="518" t="s">
        <v>669</v>
      </c>
      <c r="C255" s="525"/>
      <c r="D255" s="513"/>
      <c r="E255" s="514"/>
      <c r="F255" s="515"/>
      <c r="G255" s="513"/>
      <c r="H255" s="526"/>
      <c r="I255" s="522">
        <f t="shared" si="8"/>
        <v>0</v>
      </c>
      <c r="J255" s="522">
        <f t="shared" si="9"/>
        <v>0</v>
      </c>
      <c r="K255" s="523"/>
      <c r="L255" s="524"/>
    </row>
    <row r="256" spans="1:12" x14ac:dyDescent="0.2">
      <c r="A256" s="314">
        <v>49</v>
      </c>
      <c r="B256" s="534" t="s">
        <v>670</v>
      </c>
      <c r="C256" s="525"/>
      <c r="D256" s="513"/>
      <c r="E256" s="514"/>
      <c r="F256" s="515"/>
      <c r="G256" s="513"/>
      <c r="H256" s="526"/>
      <c r="I256" s="537">
        <f t="shared" si="8"/>
        <v>0</v>
      </c>
      <c r="J256" s="537">
        <f t="shared" si="9"/>
        <v>0</v>
      </c>
      <c r="K256" s="523"/>
      <c r="L256" s="524"/>
    </row>
    <row r="257" spans="1:12" x14ac:dyDescent="0.2">
      <c r="A257" s="314">
        <v>50</v>
      </c>
      <c r="B257" s="518" t="s">
        <v>671</v>
      </c>
      <c r="C257" s="525"/>
      <c r="D257" s="513"/>
      <c r="E257" s="514"/>
      <c r="F257" s="515"/>
      <c r="G257" s="513"/>
      <c r="H257" s="526"/>
      <c r="I257" s="522">
        <f t="shared" si="8"/>
        <v>0</v>
      </c>
      <c r="J257" s="522">
        <f t="shared" si="9"/>
        <v>0</v>
      </c>
      <c r="K257" s="523"/>
      <c r="L257" s="524"/>
    </row>
    <row r="258" spans="1:12" x14ac:dyDescent="0.2">
      <c r="A258" s="314">
        <v>51</v>
      </c>
      <c r="B258" s="534" t="s">
        <v>672</v>
      </c>
      <c r="C258" s="525"/>
      <c r="D258" s="513"/>
      <c r="E258" s="514"/>
      <c r="F258" s="515"/>
      <c r="G258" s="513"/>
      <c r="H258" s="526"/>
      <c r="I258" s="537">
        <f t="shared" si="8"/>
        <v>0</v>
      </c>
      <c r="J258" s="537">
        <f t="shared" si="9"/>
        <v>0</v>
      </c>
      <c r="K258" s="523"/>
      <c r="L258" s="524"/>
    </row>
    <row r="259" spans="1:12" x14ac:dyDescent="0.2">
      <c r="A259" s="314">
        <v>52</v>
      </c>
      <c r="B259" s="518" t="s">
        <v>673</v>
      </c>
      <c r="C259" s="525"/>
      <c r="D259" s="513"/>
      <c r="E259" s="514"/>
      <c r="F259" s="515"/>
      <c r="G259" s="513"/>
      <c r="H259" s="526"/>
      <c r="I259" s="522">
        <f t="shared" si="8"/>
        <v>0</v>
      </c>
      <c r="J259" s="522">
        <f t="shared" si="9"/>
        <v>0</v>
      </c>
      <c r="K259" s="523"/>
      <c r="L259" s="524"/>
    </row>
    <row r="260" spans="1:12" x14ac:dyDescent="0.2">
      <c r="A260" s="314">
        <v>53</v>
      </c>
      <c r="B260" s="534" t="s">
        <v>674</v>
      </c>
      <c r="C260" s="525"/>
      <c r="D260" s="513"/>
      <c r="E260" s="520"/>
      <c r="F260" s="520"/>
      <c r="G260" s="513"/>
      <c r="H260" s="521"/>
      <c r="I260" s="537">
        <f t="shared" si="8"/>
        <v>0</v>
      </c>
      <c r="J260" s="537">
        <f t="shared" si="9"/>
        <v>0</v>
      </c>
      <c r="K260" s="523"/>
      <c r="L260" s="524"/>
    </row>
    <row r="261" spans="1:12" x14ac:dyDescent="0.2">
      <c r="A261" s="314">
        <v>54</v>
      </c>
      <c r="B261" s="518" t="s">
        <v>675</v>
      </c>
      <c r="C261" s="525"/>
      <c r="D261" s="513"/>
      <c r="E261" s="514"/>
      <c r="F261" s="515"/>
      <c r="G261" s="513"/>
      <c r="H261" s="526"/>
      <c r="I261" s="522">
        <f t="shared" si="8"/>
        <v>0</v>
      </c>
      <c r="J261" s="522">
        <f t="shared" si="9"/>
        <v>0</v>
      </c>
      <c r="K261" s="523"/>
      <c r="L261" s="524"/>
    </row>
    <row r="262" spans="1:12" x14ac:dyDescent="0.2">
      <c r="A262" s="314">
        <v>55</v>
      </c>
      <c r="B262" s="534" t="s">
        <v>676</v>
      </c>
      <c r="C262" s="525"/>
      <c r="D262" s="513"/>
      <c r="E262" s="514"/>
      <c r="F262" s="515"/>
      <c r="G262" s="513"/>
      <c r="H262" s="526"/>
      <c r="I262" s="537">
        <f t="shared" si="8"/>
        <v>0</v>
      </c>
      <c r="J262" s="537">
        <f t="shared" si="9"/>
        <v>0</v>
      </c>
      <c r="K262" s="523"/>
      <c r="L262" s="524"/>
    </row>
    <row r="263" spans="1:12" x14ac:dyDescent="0.2">
      <c r="A263" s="314">
        <v>56</v>
      </c>
      <c r="B263" s="518" t="s">
        <v>677</v>
      </c>
      <c r="C263" s="525"/>
      <c r="D263" s="513"/>
      <c r="E263" s="528"/>
      <c r="F263" s="515"/>
      <c r="G263" s="513"/>
      <c r="H263" s="526"/>
      <c r="I263" s="522">
        <f t="shared" si="8"/>
        <v>0</v>
      </c>
      <c r="J263" s="522">
        <f t="shared" si="9"/>
        <v>0</v>
      </c>
      <c r="K263" s="523"/>
      <c r="L263" s="524"/>
    </row>
    <row r="264" spans="1:12" x14ac:dyDescent="0.2">
      <c r="A264" s="314">
        <v>57</v>
      </c>
      <c r="B264" s="534" t="s">
        <v>678</v>
      </c>
      <c r="C264" s="525"/>
      <c r="D264" s="513"/>
      <c r="E264" s="514"/>
      <c r="F264" s="515"/>
      <c r="G264" s="513"/>
      <c r="H264" s="526"/>
      <c r="I264" s="537">
        <f t="shared" si="8"/>
        <v>0</v>
      </c>
      <c r="J264" s="537">
        <f t="shared" si="9"/>
        <v>0</v>
      </c>
      <c r="K264" s="523"/>
      <c r="L264" s="524"/>
    </row>
    <row r="265" spans="1:12" x14ac:dyDescent="0.2">
      <c r="A265" s="314">
        <v>58</v>
      </c>
      <c r="B265" s="518" t="s">
        <v>679</v>
      </c>
      <c r="C265" s="525"/>
      <c r="D265" s="513"/>
      <c r="E265" s="514"/>
      <c r="F265" s="515"/>
      <c r="G265" s="513"/>
      <c r="H265" s="526"/>
      <c r="I265" s="522">
        <f t="shared" si="8"/>
        <v>0</v>
      </c>
      <c r="J265" s="522">
        <f t="shared" si="9"/>
        <v>0</v>
      </c>
      <c r="K265" s="523"/>
      <c r="L265" s="524"/>
    </row>
    <row r="266" spans="1:12" x14ac:dyDescent="0.2">
      <c r="A266" s="314">
        <v>59</v>
      </c>
      <c r="B266" s="534" t="s">
        <v>680</v>
      </c>
      <c r="C266" s="525"/>
      <c r="D266" s="513"/>
      <c r="E266" s="514"/>
      <c r="F266" s="515"/>
      <c r="G266" s="513"/>
      <c r="H266" s="526"/>
      <c r="I266" s="537">
        <f t="shared" si="8"/>
        <v>0</v>
      </c>
      <c r="J266" s="537">
        <f t="shared" si="9"/>
        <v>0</v>
      </c>
      <c r="K266" s="523"/>
      <c r="L266" s="524"/>
    </row>
    <row r="267" spans="1:12" x14ac:dyDescent="0.2">
      <c r="A267" s="314">
        <v>60</v>
      </c>
      <c r="B267" s="518" t="s">
        <v>681</v>
      </c>
      <c r="C267" s="525"/>
      <c r="D267" s="513"/>
      <c r="E267" s="514"/>
      <c r="F267" s="515"/>
      <c r="G267" s="513"/>
      <c r="H267" s="526"/>
      <c r="I267" s="522">
        <f t="shared" si="8"/>
        <v>0</v>
      </c>
      <c r="J267" s="522">
        <f t="shared" si="9"/>
        <v>0</v>
      </c>
      <c r="K267" s="523"/>
      <c r="L267" s="524"/>
    </row>
    <row r="268" spans="1:12" x14ac:dyDescent="0.2">
      <c r="A268" s="314">
        <v>61</v>
      </c>
      <c r="B268" s="534" t="s">
        <v>682</v>
      </c>
      <c r="C268" s="525"/>
      <c r="D268" s="513"/>
      <c r="E268" s="514"/>
      <c r="F268" s="515"/>
      <c r="G268" s="513"/>
      <c r="H268" s="526"/>
      <c r="I268" s="537">
        <f t="shared" si="8"/>
        <v>0</v>
      </c>
      <c r="J268" s="537">
        <f t="shared" si="9"/>
        <v>0</v>
      </c>
      <c r="K268" s="523"/>
      <c r="L268" s="524"/>
    </row>
    <row r="269" spans="1:12" x14ac:dyDescent="0.2">
      <c r="A269" s="314">
        <v>62</v>
      </c>
      <c r="B269" s="518" t="s">
        <v>683</v>
      </c>
      <c r="C269" s="525"/>
      <c r="D269" s="513"/>
      <c r="E269" s="514"/>
      <c r="F269" s="515"/>
      <c r="G269" s="513"/>
      <c r="H269" s="526"/>
      <c r="I269" s="522">
        <f t="shared" si="8"/>
        <v>0</v>
      </c>
      <c r="J269" s="522">
        <f t="shared" si="9"/>
        <v>0</v>
      </c>
      <c r="K269" s="523"/>
      <c r="L269" s="524"/>
    </row>
    <row r="270" spans="1:12" x14ac:dyDescent="0.2">
      <c r="A270" s="314">
        <v>63</v>
      </c>
      <c r="B270" s="534" t="s">
        <v>684</v>
      </c>
      <c r="C270" s="525"/>
      <c r="D270" s="513"/>
      <c r="E270" s="514"/>
      <c r="F270" s="515"/>
      <c r="G270" s="513"/>
      <c r="H270" s="526"/>
      <c r="I270" s="537">
        <f t="shared" si="8"/>
        <v>0</v>
      </c>
      <c r="J270" s="537">
        <f t="shared" si="9"/>
        <v>0</v>
      </c>
      <c r="K270" s="523"/>
      <c r="L270" s="524"/>
    </row>
    <row r="271" spans="1:12" x14ac:dyDescent="0.2">
      <c r="A271" s="314">
        <v>64</v>
      </c>
      <c r="B271" s="518" t="s">
        <v>685</v>
      </c>
      <c r="C271" s="525"/>
      <c r="D271" s="513"/>
      <c r="E271" s="514"/>
      <c r="F271" s="515"/>
      <c r="G271" s="513"/>
      <c r="H271" s="526"/>
      <c r="I271" s="522">
        <f t="shared" si="8"/>
        <v>0</v>
      </c>
      <c r="J271" s="522">
        <f t="shared" si="9"/>
        <v>0</v>
      </c>
      <c r="K271" s="523"/>
      <c r="L271" s="524"/>
    </row>
    <row r="272" spans="1:12" x14ac:dyDescent="0.2">
      <c r="A272" s="314">
        <v>65</v>
      </c>
      <c r="B272" s="534" t="s">
        <v>686</v>
      </c>
      <c r="C272" s="525"/>
      <c r="D272" s="513"/>
      <c r="E272" s="514"/>
      <c r="F272" s="515"/>
      <c r="G272" s="513"/>
      <c r="H272" s="526"/>
      <c r="I272" s="537">
        <f t="shared" si="8"/>
        <v>0</v>
      </c>
      <c r="J272" s="537">
        <f t="shared" si="9"/>
        <v>0</v>
      </c>
      <c r="K272" s="523"/>
      <c r="L272" s="524"/>
    </row>
    <row r="273" spans="1:12" x14ac:dyDescent="0.2">
      <c r="A273" s="314">
        <v>66</v>
      </c>
      <c r="B273" s="518" t="s">
        <v>687</v>
      </c>
      <c r="C273" s="525"/>
      <c r="D273" s="513"/>
      <c r="E273" s="514"/>
      <c r="F273" s="515"/>
      <c r="G273" s="513"/>
      <c r="H273" s="526"/>
      <c r="I273" s="522">
        <f t="shared" si="8"/>
        <v>0</v>
      </c>
      <c r="J273" s="522">
        <f t="shared" si="9"/>
        <v>0</v>
      </c>
      <c r="K273" s="523"/>
      <c r="L273" s="524"/>
    </row>
    <row r="274" spans="1:12" x14ac:dyDescent="0.2">
      <c r="A274" s="314">
        <v>67</v>
      </c>
      <c r="B274" s="534" t="s">
        <v>688</v>
      </c>
      <c r="C274" s="525"/>
      <c r="D274" s="513"/>
      <c r="E274" s="514"/>
      <c r="F274" s="515"/>
      <c r="G274" s="513"/>
      <c r="H274" s="526"/>
      <c r="I274" s="537">
        <f t="shared" ref="I274:I337" si="10">K274/1.11</f>
        <v>0</v>
      </c>
      <c r="J274" s="537">
        <f t="shared" ref="J274:J337" si="11">I274*11%</f>
        <v>0</v>
      </c>
      <c r="K274" s="523"/>
      <c r="L274" s="524"/>
    </row>
    <row r="275" spans="1:12" x14ac:dyDescent="0.2">
      <c r="A275" s="314">
        <v>68</v>
      </c>
      <c r="B275" s="518" t="s">
        <v>689</v>
      </c>
      <c r="C275" s="525"/>
      <c r="D275" s="513"/>
      <c r="E275" s="514"/>
      <c r="F275" s="515"/>
      <c r="G275" s="513"/>
      <c r="H275" s="526"/>
      <c r="I275" s="522">
        <f t="shared" si="10"/>
        <v>0</v>
      </c>
      <c r="J275" s="522">
        <f t="shared" si="11"/>
        <v>0</v>
      </c>
      <c r="K275" s="523"/>
      <c r="L275" s="524"/>
    </row>
    <row r="276" spans="1:12" x14ac:dyDescent="0.2">
      <c r="A276" s="314">
        <v>69</v>
      </c>
      <c r="B276" s="534" t="s">
        <v>690</v>
      </c>
      <c r="C276" s="525"/>
      <c r="D276" s="513"/>
      <c r="E276" s="514"/>
      <c r="F276" s="515"/>
      <c r="G276" s="513"/>
      <c r="H276" s="526"/>
      <c r="I276" s="537">
        <f t="shared" si="10"/>
        <v>0</v>
      </c>
      <c r="J276" s="537">
        <f t="shared" si="11"/>
        <v>0</v>
      </c>
      <c r="K276" s="523"/>
      <c r="L276" s="524"/>
    </row>
    <row r="277" spans="1:12" x14ac:dyDescent="0.2">
      <c r="A277" s="314">
        <v>70</v>
      </c>
      <c r="B277" s="518" t="s">
        <v>691</v>
      </c>
      <c r="C277" s="525"/>
      <c r="D277" s="513"/>
      <c r="E277" s="514"/>
      <c r="F277" s="515"/>
      <c r="G277" s="513"/>
      <c r="H277" s="526"/>
      <c r="I277" s="522">
        <f t="shared" si="10"/>
        <v>0</v>
      </c>
      <c r="J277" s="522">
        <f t="shared" si="11"/>
        <v>0</v>
      </c>
      <c r="K277" s="523"/>
      <c r="L277" s="524"/>
    </row>
    <row r="278" spans="1:12" x14ac:dyDescent="0.2">
      <c r="A278" s="314">
        <v>71</v>
      </c>
      <c r="B278" s="534" t="s">
        <v>692</v>
      </c>
      <c r="C278" s="525"/>
      <c r="D278" s="513"/>
      <c r="E278" s="514"/>
      <c r="F278" s="515"/>
      <c r="G278" s="513"/>
      <c r="H278" s="526"/>
      <c r="I278" s="537">
        <f t="shared" si="10"/>
        <v>0</v>
      </c>
      <c r="J278" s="537">
        <f t="shared" si="11"/>
        <v>0</v>
      </c>
      <c r="K278" s="523"/>
      <c r="L278" s="524"/>
    </row>
    <row r="279" spans="1:12" x14ac:dyDescent="0.2">
      <c r="A279" s="314">
        <v>72</v>
      </c>
      <c r="B279" s="518" t="s">
        <v>693</v>
      </c>
      <c r="C279" s="525"/>
      <c r="D279" s="513"/>
      <c r="E279" s="514"/>
      <c r="F279" s="515"/>
      <c r="G279" s="513"/>
      <c r="H279" s="526"/>
      <c r="I279" s="522">
        <f t="shared" si="10"/>
        <v>0</v>
      </c>
      <c r="J279" s="522">
        <f t="shared" si="11"/>
        <v>0</v>
      </c>
      <c r="K279" s="523"/>
      <c r="L279" s="524"/>
    </row>
    <row r="280" spans="1:12" x14ac:dyDescent="0.2">
      <c r="A280" s="314">
        <v>73</v>
      </c>
      <c r="B280" s="534" t="s">
        <v>694</v>
      </c>
      <c r="C280" s="525"/>
      <c r="D280" s="513"/>
      <c r="E280" s="520"/>
      <c r="F280" s="520"/>
      <c r="G280" s="513"/>
      <c r="H280" s="521"/>
      <c r="I280" s="537">
        <f t="shared" si="10"/>
        <v>0</v>
      </c>
      <c r="J280" s="537">
        <f t="shared" si="11"/>
        <v>0</v>
      </c>
      <c r="K280" s="523"/>
      <c r="L280" s="524"/>
    </row>
    <row r="281" spans="1:12" x14ac:dyDescent="0.2">
      <c r="A281" s="314">
        <v>74</v>
      </c>
      <c r="B281" s="518" t="s">
        <v>695</v>
      </c>
      <c r="C281" s="525"/>
      <c r="D281" s="513"/>
      <c r="E281" s="514"/>
      <c r="F281" s="515"/>
      <c r="G281" s="513"/>
      <c r="H281" s="526"/>
      <c r="I281" s="522">
        <f t="shared" si="10"/>
        <v>0</v>
      </c>
      <c r="J281" s="522">
        <f t="shared" si="11"/>
        <v>0</v>
      </c>
      <c r="K281" s="523"/>
      <c r="L281" s="524"/>
    </row>
    <row r="282" spans="1:12" x14ac:dyDescent="0.2">
      <c r="A282" s="314">
        <v>75</v>
      </c>
      <c r="B282" s="534" t="s">
        <v>696</v>
      </c>
      <c r="C282" s="525"/>
      <c r="D282" s="513"/>
      <c r="E282" s="514"/>
      <c r="F282" s="515"/>
      <c r="G282" s="513"/>
      <c r="H282" s="526"/>
      <c r="I282" s="537">
        <f t="shared" si="10"/>
        <v>0</v>
      </c>
      <c r="J282" s="537">
        <f t="shared" si="11"/>
        <v>0</v>
      </c>
      <c r="K282" s="523"/>
      <c r="L282" s="524"/>
    </row>
    <row r="283" spans="1:12" x14ac:dyDescent="0.2">
      <c r="A283" s="314">
        <v>76</v>
      </c>
      <c r="B283" s="518" t="s">
        <v>697</v>
      </c>
      <c r="C283" s="525"/>
      <c r="D283" s="513"/>
      <c r="E283" s="514"/>
      <c r="F283" s="515"/>
      <c r="G283" s="513"/>
      <c r="H283" s="526"/>
      <c r="I283" s="522">
        <f t="shared" si="10"/>
        <v>0</v>
      </c>
      <c r="J283" s="522">
        <f t="shared" si="11"/>
        <v>0</v>
      </c>
      <c r="K283" s="523"/>
      <c r="L283" s="524"/>
    </row>
    <row r="284" spans="1:12" x14ac:dyDescent="0.2">
      <c r="A284" s="314">
        <v>77</v>
      </c>
      <c r="B284" s="534" t="s">
        <v>698</v>
      </c>
      <c r="C284" s="525"/>
      <c r="D284" s="513"/>
      <c r="E284" s="514"/>
      <c r="F284" s="515"/>
      <c r="G284" s="513"/>
      <c r="H284" s="526"/>
      <c r="I284" s="537">
        <f t="shared" si="10"/>
        <v>0</v>
      </c>
      <c r="J284" s="537">
        <f t="shared" si="11"/>
        <v>0</v>
      </c>
      <c r="K284" s="523"/>
      <c r="L284" s="524"/>
    </row>
    <row r="285" spans="1:12" x14ac:dyDescent="0.2">
      <c r="A285" s="314">
        <v>78</v>
      </c>
      <c r="B285" s="518" t="s">
        <v>699</v>
      </c>
      <c r="C285" s="525"/>
      <c r="D285" s="513"/>
      <c r="E285" s="514"/>
      <c r="F285" s="515"/>
      <c r="G285" s="513"/>
      <c r="H285" s="526"/>
      <c r="I285" s="522">
        <f t="shared" si="10"/>
        <v>0</v>
      </c>
      <c r="J285" s="522">
        <f t="shared" si="11"/>
        <v>0</v>
      </c>
      <c r="K285" s="523"/>
      <c r="L285" s="524"/>
    </row>
    <row r="286" spans="1:12" x14ac:dyDescent="0.2">
      <c r="A286" s="314">
        <v>79</v>
      </c>
      <c r="B286" s="534" t="s">
        <v>700</v>
      </c>
      <c r="C286" s="525"/>
      <c r="D286" s="513"/>
      <c r="E286" s="514"/>
      <c r="F286" s="515"/>
      <c r="G286" s="513"/>
      <c r="H286" s="526"/>
      <c r="I286" s="537">
        <f t="shared" si="10"/>
        <v>0</v>
      </c>
      <c r="J286" s="537">
        <f t="shared" si="11"/>
        <v>0</v>
      </c>
      <c r="K286" s="523"/>
      <c r="L286" s="524"/>
    </row>
    <row r="287" spans="1:12" x14ac:dyDescent="0.2">
      <c r="A287" s="314">
        <v>80</v>
      </c>
      <c r="B287" s="518" t="s">
        <v>701</v>
      </c>
      <c r="C287" s="525"/>
      <c r="D287" s="513"/>
      <c r="E287" s="514"/>
      <c r="F287" s="515"/>
      <c r="G287" s="513"/>
      <c r="H287" s="526"/>
      <c r="I287" s="522">
        <f t="shared" si="10"/>
        <v>0</v>
      </c>
      <c r="J287" s="522">
        <f t="shared" si="11"/>
        <v>0</v>
      </c>
      <c r="K287" s="523"/>
      <c r="L287" s="524"/>
    </row>
    <row r="288" spans="1:12" x14ac:dyDescent="0.2">
      <c r="A288" s="314">
        <v>81</v>
      </c>
      <c r="B288" s="534" t="s">
        <v>702</v>
      </c>
      <c r="C288" s="525"/>
      <c r="D288" s="513"/>
      <c r="E288" s="514"/>
      <c r="F288" s="515"/>
      <c r="G288" s="513"/>
      <c r="H288" s="526"/>
      <c r="I288" s="537">
        <f t="shared" si="10"/>
        <v>0</v>
      </c>
      <c r="J288" s="537">
        <f t="shared" si="11"/>
        <v>0</v>
      </c>
      <c r="K288" s="523"/>
      <c r="L288" s="524"/>
    </row>
    <row r="289" spans="1:12" x14ac:dyDescent="0.2">
      <c r="A289" s="314">
        <v>82</v>
      </c>
      <c r="B289" s="518" t="s">
        <v>703</v>
      </c>
      <c r="C289" s="525"/>
      <c r="D289" s="513"/>
      <c r="E289" s="514"/>
      <c r="F289" s="515"/>
      <c r="G289" s="513"/>
      <c r="H289" s="526"/>
      <c r="I289" s="522">
        <f t="shared" si="10"/>
        <v>0</v>
      </c>
      <c r="J289" s="522">
        <f t="shared" si="11"/>
        <v>0</v>
      </c>
      <c r="K289" s="523"/>
      <c r="L289" s="524"/>
    </row>
    <row r="290" spans="1:12" x14ac:dyDescent="0.2">
      <c r="A290" s="314">
        <v>83</v>
      </c>
      <c r="B290" s="534" t="s">
        <v>704</v>
      </c>
      <c r="C290" s="525"/>
      <c r="D290" s="513"/>
      <c r="E290" s="514"/>
      <c r="F290" s="515"/>
      <c r="G290" s="513"/>
      <c r="H290" s="526"/>
      <c r="I290" s="537">
        <f t="shared" si="10"/>
        <v>0</v>
      </c>
      <c r="J290" s="537">
        <f t="shared" si="11"/>
        <v>0</v>
      </c>
      <c r="K290" s="523"/>
      <c r="L290" s="524"/>
    </row>
    <row r="291" spans="1:12" x14ac:dyDescent="0.2">
      <c r="A291" s="314">
        <v>84</v>
      </c>
      <c r="B291" s="518" t="s">
        <v>705</v>
      </c>
      <c r="C291" s="525"/>
      <c r="D291" s="513"/>
      <c r="E291" s="520"/>
      <c r="F291" s="520"/>
      <c r="G291" s="513"/>
      <c r="H291" s="521"/>
      <c r="I291" s="522">
        <f t="shared" si="10"/>
        <v>0</v>
      </c>
      <c r="J291" s="522">
        <f t="shared" si="11"/>
        <v>0</v>
      </c>
      <c r="K291" s="523"/>
      <c r="L291" s="524"/>
    </row>
    <row r="292" spans="1:12" x14ac:dyDescent="0.2">
      <c r="A292" s="314">
        <v>85</v>
      </c>
      <c r="B292" s="534" t="s">
        <v>706</v>
      </c>
      <c r="C292" s="525"/>
      <c r="D292" s="513"/>
      <c r="E292" s="520"/>
      <c r="F292" s="520"/>
      <c r="G292" s="513"/>
      <c r="H292" s="521"/>
      <c r="I292" s="537">
        <f t="shared" si="10"/>
        <v>0</v>
      </c>
      <c r="J292" s="537">
        <f t="shared" si="11"/>
        <v>0</v>
      </c>
      <c r="K292" s="523"/>
      <c r="L292" s="524"/>
    </row>
    <row r="293" spans="1:12" x14ac:dyDescent="0.2">
      <c r="A293" s="314">
        <v>86</v>
      </c>
      <c r="B293" s="518" t="s">
        <v>707</v>
      </c>
      <c r="C293" s="525"/>
      <c r="D293" s="513"/>
      <c r="E293" s="514"/>
      <c r="F293" s="515"/>
      <c r="G293" s="513"/>
      <c r="H293" s="526"/>
      <c r="I293" s="522">
        <f t="shared" si="10"/>
        <v>0</v>
      </c>
      <c r="J293" s="522">
        <f t="shared" si="11"/>
        <v>0</v>
      </c>
      <c r="K293" s="523"/>
      <c r="L293" s="524"/>
    </row>
    <row r="294" spans="1:12" x14ac:dyDescent="0.2">
      <c r="A294" s="314">
        <v>87</v>
      </c>
      <c r="B294" s="534" t="s">
        <v>708</v>
      </c>
      <c r="C294" s="525"/>
      <c r="D294" s="513"/>
      <c r="E294" s="514"/>
      <c r="F294" s="515"/>
      <c r="G294" s="513"/>
      <c r="H294" s="526"/>
      <c r="I294" s="537">
        <f t="shared" si="10"/>
        <v>0</v>
      </c>
      <c r="J294" s="537">
        <f t="shared" si="11"/>
        <v>0</v>
      </c>
      <c r="K294" s="523"/>
      <c r="L294" s="524"/>
    </row>
    <row r="295" spans="1:12" x14ac:dyDescent="0.2">
      <c r="A295" s="314">
        <v>88</v>
      </c>
      <c r="B295" s="518" t="s">
        <v>709</v>
      </c>
      <c r="C295" s="525"/>
      <c r="D295" s="513"/>
      <c r="E295" s="514"/>
      <c r="F295" s="515"/>
      <c r="G295" s="513"/>
      <c r="H295" s="526"/>
      <c r="I295" s="522">
        <f t="shared" si="10"/>
        <v>0</v>
      </c>
      <c r="J295" s="522">
        <f t="shared" si="11"/>
        <v>0</v>
      </c>
      <c r="K295" s="523"/>
      <c r="L295" s="524"/>
    </row>
    <row r="296" spans="1:12" x14ac:dyDescent="0.2">
      <c r="A296" s="314">
        <v>89</v>
      </c>
      <c r="B296" s="534" t="s">
        <v>710</v>
      </c>
      <c r="C296" s="525"/>
      <c r="D296" s="513"/>
      <c r="E296" s="514"/>
      <c r="F296" s="515"/>
      <c r="G296" s="513"/>
      <c r="H296" s="526"/>
      <c r="I296" s="537">
        <f t="shared" si="10"/>
        <v>0</v>
      </c>
      <c r="J296" s="537">
        <f t="shared" si="11"/>
        <v>0</v>
      </c>
      <c r="K296" s="523"/>
      <c r="L296" s="524"/>
    </row>
    <row r="297" spans="1:12" x14ac:dyDescent="0.2">
      <c r="A297" s="314">
        <v>90</v>
      </c>
      <c r="B297" s="518" t="s">
        <v>711</v>
      </c>
      <c r="C297" s="525"/>
      <c r="D297" s="513"/>
      <c r="E297" s="514"/>
      <c r="F297" s="515"/>
      <c r="G297" s="513"/>
      <c r="H297" s="526"/>
      <c r="I297" s="522">
        <f t="shared" si="10"/>
        <v>0</v>
      </c>
      <c r="J297" s="522">
        <f t="shared" si="11"/>
        <v>0</v>
      </c>
      <c r="K297" s="523"/>
      <c r="L297" s="524"/>
    </row>
    <row r="298" spans="1:12" x14ac:dyDescent="0.2">
      <c r="A298" s="314">
        <v>91</v>
      </c>
      <c r="B298" s="534" t="s">
        <v>712</v>
      </c>
      <c r="C298" s="525"/>
      <c r="D298" s="513"/>
      <c r="E298" s="514"/>
      <c r="F298" s="515"/>
      <c r="G298" s="513"/>
      <c r="H298" s="526"/>
      <c r="I298" s="537">
        <f t="shared" si="10"/>
        <v>0</v>
      </c>
      <c r="J298" s="537">
        <f t="shared" si="11"/>
        <v>0</v>
      </c>
      <c r="K298" s="523"/>
      <c r="L298" s="524"/>
    </row>
    <row r="299" spans="1:12" x14ac:dyDescent="0.2">
      <c r="A299" s="314">
        <v>92</v>
      </c>
      <c r="B299" s="518" t="s">
        <v>713</v>
      </c>
      <c r="C299" s="525"/>
      <c r="D299" s="513"/>
      <c r="E299" s="514"/>
      <c r="F299" s="515"/>
      <c r="G299" s="513"/>
      <c r="H299" s="526"/>
      <c r="I299" s="522">
        <f t="shared" si="10"/>
        <v>0</v>
      </c>
      <c r="J299" s="522">
        <f t="shared" si="11"/>
        <v>0</v>
      </c>
      <c r="K299" s="523"/>
      <c r="L299" s="524"/>
    </row>
    <row r="300" spans="1:12" x14ac:dyDescent="0.2">
      <c r="A300" s="314">
        <v>93</v>
      </c>
      <c r="B300" s="534" t="s">
        <v>714</v>
      </c>
      <c r="C300" s="525"/>
      <c r="D300" s="513"/>
      <c r="E300" s="514"/>
      <c r="F300" s="515"/>
      <c r="G300" s="513"/>
      <c r="H300" s="526"/>
      <c r="I300" s="537">
        <f t="shared" si="10"/>
        <v>0</v>
      </c>
      <c r="J300" s="537">
        <f t="shared" si="11"/>
        <v>0</v>
      </c>
      <c r="K300" s="523"/>
      <c r="L300" s="524"/>
    </row>
    <row r="301" spans="1:12" x14ac:dyDescent="0.2">
      <c r="A301" s="314">
        <v>94</v>
      </c>
      <c r="B301" s="518" t="s">
        <v>715</v>
      </c>
      <c r="C301" s="525"/>
      <c r="D301" s="513"/>
      <c r="E301" s="514"/>
      <c r="F301" s="515"/>
      <c r="G301" s="513"/>
      <c r="H301" s="526"/>
      <c r="I301" s="522">
        <f t="shared" si="10"/>
        <v>0</v>
      </c>
      <c r="J301" s="522">
        <f t="shared" si="11"/>
        <v>0</v>
      </c>
      <c r="K301" s="523"/>
      <c r="L301" s="524"/>
    </row>
    <row r="302" spans="1:12" x14ac:dyDescent="0.2">
      <c r="A302" s="314">
        <v>95</v>
      </c>
      <c r="B302" s="534" t="s">
        <v>716</v>
      </c>
      <c r="C302" s="525"/>
      <c r="D302" s="513"/>
      <c r="E302" s="514"/>
      <c r="F302" s="515"/>
      <c r="G302" s="513"/>
      <c r="H302" s="526"/>
      <c r="I302" s="537">
        <f t="shared" si="10"/>
        <v>0</v>
      </c>
      <c r="J302" s="537">
        <f t="shared" si="11"/>
        <v>0</v>
      </c>
      <c r="K302" s="523"/>
      <c r="L302" s="524"/>
    </row>
    <row r="303" spans="1:12" x14ac:dyDescent="0.2">
      <c r="A303" s="314">
        <v>96</v>
      </c>
      <c r="B303" s="518" t="s">
        <v>717</v>
      </c>
      <c r="C303" s="529"/>
      <c r="D303" s="530"/>
      <c r="E303" s="531"/>
      <c r="F303" s="532"/>
      <c r="G303" s="563"/>
      <c r="H303" s="533"/>
      <c r="I303" s="522">
        <f t="shared" si="10"/>
        <v>0</v>
      </c>
      <c r="J303" s="522">
        <f t="shared" si="11"/>
        <v>0</v>
      </c>
      <c r="K303" s="523"/>
      <c r="L303" s="524"/>
    </row>
    <row r="304" spans="1:12" x14ac:dyDescent="0.2">
      <c r="A304" s="314">
        <v>97</v>
      </c>
      <c r="B304" s="534" t="s">
        <v>718</v>
      </c>
      <c r="C304" s="525"/>
      <c r="D304" s="513"/>
      <c r="E304" s="520"/>
      <c r="F304" s="520"/>
      <c r="G304" s="513"/>
      <c r="H304" s="526"/>
      <c r="I304" s="537">
        <f t="shared" si="10"/>
        <v>0</v>
      </c>
      <c r="J304" s="537">
        <f t="shared" si="11"/>
        <v>0</v>
      </c>
      <c r="K304" s="523"/>
      <c r="L304" s="524"/>
    </row>
    <row r="305" spans="1:12" x14ac:dyDescent="0.2">
      <c r="A305" s="314">
        <v>98</v>
      </c>
      <c r="B305" s="518" t="s">
        <v>719</v>
      </c>
      <c r="C305" s="525"/>
      <c r="D305" s="513"/>
      <c r="E305" s="514"/>
      <c r="F305" s="515"/>
      <c r="G305" s="513"/>
      <c r="H305" s="526"/>
      <c r="I305" s="522">
        <f t="shared" si="10"/>
        <v>0</v>
      </c>
      <c r="J305" s="522">
        <f t="shared" si="11"/>
        <v>0</v>
      </c>
      <c r="K305" s="523"/>
      <c r="L305" s="524"/>
    </row>
    <row r="306" spans="1:12" x14ac:dyDescent="0.2">
      <c r="A306" s="314">
        <v>99</v>
      </c>
      <c r="B306" s="534" t="s">
        <v>720</v>
      </c>
      <c r="C306" s="525"/>
      <c r="D306" s="513"/>
      <c r="E306" s="514"/>
      <c r="F306" s="515"/>
      <c r="G306" s="513"/>
      <c r="H306" s="526"/>
      <c r="I306" s="537">
        <f t="shared" si="10"/>
        <v>0</v>
      </c>
      <c r="J306" s="537">
        <f t="shared" si="11"/>
        <v>0</v>
      </c>
      <c r="K306" s="523"/>
      <c r="L306" s="524"/>
    </row>
    <row r="307" spans="1:12" x14ac:dyDescent="0.2">
      <c r="A307" s="314">
        <v>100</v>
      </c>
      <c r="B307" s="518" t="s">
        <v>721</v>
      </c>
      <c r="C307" s="525"/>
      <c r="D307" s="513"/>
      <c r="E307" s="514"/>
      <c r="F307" s="515"/>
      <c r="G307" s="513"/>
      <c r="H307" s="526"/>
      <c r="I307" s="522">
        <f t="shared" si="10"/>
        <v>0</v>
      </c>
      <c r="J307" s="522">
        <f t="shared" si="11"/>
        <v>0</v>
      </c>
      <c r="K307" s="523"/>
      <c r="L307" s="524"/>
    </row>
    <row r="308" spans="1:12" x14ac:dyDescent="0.2">
      <c r="A308" s="314">
        <v>101</v>
      </c>
      <c r="B308" s="534" t="s">
        <v>722</v>
      </c>
      <c r="C308" s="525"/>
      <c r="D308" s="513"/>
      <c r="E308" s="514"/>
      <c r="F308" s="515"/>
      <c r="G308" s="513"/>
      <c r="H308" s="526"/>
      <c r="I308" s="537">
        <f t="shared" si="10"/>
        <v>0</v>
      </c>
      <c r="J308" s="537">
        <f t="shared" si="11"/>
        <v>0</v>
      </c>
      <c r="K308" s="523"/>
      <c r="L308" s="524"/>
    </row>
    <row r="309" spans="1:12" x14ac:dyDescent="0.2">
      <c r="A309" s="314">
        <v>102</v>
      </c>
      <c r="B309" s="518" t="s">
        <v>723</v>
      </c>
      <c r="C309" s="525"/>
      <c r="D309" s="513"/>
      <c r="E309" s="514"/>
      <c r="F309" s="515"/>
      <c r="G309" s="513"/>
      <c r="H309" s="526"/>
      <c r="I309" s="522">
        <f t="shared" si="10"/>
        <v>0</v>
      </c>
      <c r="J309" s="522">
        <f t="shared" si="11"/>
        <v>0</v>
      </c>
      <c r="K309" s="523"/>
      <c r="L309" s="524"/>
    </row>
    <row r="310" spans="1:12" x14ac:dyDescent="0.2">
      <c r="A310" s="314">
        <v>103</v>
      </c>
      <c r="B310" s="534" t="s">
        <v>724</v>
      </c>
      <c r="C310" s="525"/>
      <c r="D310" s="513"/>
      <c r="E310" s="514"/>
      <c r="F310" s="515"/>
      <c r="G310" s="513"/>
      <c r="H310" s="526"/>
      <c r="I310" s="537">
        <f t="shared" si="10"/>
        <v>0</v>
      </c>
      <c r="J310" s="537">
        <f t="shared" si="11"/>
        <v>0</v>
      </c>
      <c r="K310" s="523"/>
      <c r="L310" s="524"/>
    </row>
    <row r="311" spans="1:12" x14ac:dyDescent="0.2">
      <c r="A311" s="314">
        <v>104</v>
      </c>
      <c r="B311" s="518" t="s">
        <v>725</v>
      </c>
      <c r="C311" s="525"/>
      <c r="D311" s="513"/>
      <c r="E311" s="514"/>
      <c r="F311" s="515"/>
      <c r="G311" s="513"/>
      <c r="H311" s="526"/>
      <c r="I311" s="522">
        <f t="shared" si="10"/>
        <v>0</v>
      </c>
      <c r="J311" s="522">
        <f t="shared" si="11"/>
        <v>0</v>
      </c>
      <c r="K311" s="523"/>
      <c r="L311" s="524"/>
    </row>
    <row r="312" spans="1:12" x14ac:dyDescent="0.2">
      <c r="A312" s="314">
        <v>105</v>
      </c>
      <c r="B312" s="534" t="s">
        <v>726</v>
      </c>
      <c r="C312" s="525"/>
      <c r="D312" s="513"/>
      <c r="E312" s="514"/>
      <c r="F312" s="515"/>
      <c r="G312" s="513"/>
      <c r="H312" s="526"/>
      <c r="I312" s="537">
        <f t="shared" si="10"/>
        <v>0</v>
      </c>
      <c r="J312" s="537">
        <f t="shared" si="11"/>
        <v>0</v>
      </c>
      <c r="K312" s="523"/>
      <c r="L312" s="524"/>
    </row>
    <row r="313" spans="1:12" x14ac:dyDescent="0.2">
      <c r="A313" s="314">
        <v>106</v>
      </c>
      <c r="B313" s="518" t="s">
        <v>727</v>
      </c>
      <c r="C313" s="525"/>
      <c r="D313" s="513"/>
      <c r="E313" s="514"/>
      <c r="F313" s="515"/>
      <c r="G313" s="513"/>
      <c r="H313" s="526"/>
      <c r="I313" s="522">
        <f t="shared" si="10"/>
        <v>0</v>
      </c>
      <c r="J313" s="522">
        <f t="shared" si="11"/>
        <v>0</v>
      </c>
      <c r="K313" s="523"/>
      <c r="L313" s="524"/>
    </row>
    <row r="314" spans="1:12" x14ac:dyDescent="0.2">
      <c r="A314" s="314">
        <v>107</v>
      </c>
      <c r="B314" s="534" t="s">
        <v>728</v>
      </c>
      <c r="C314" s="529"/>
      <c r="D314" s="530"/>
      <c r="E314" s="531"/>
      <c r="F314" s="532"/>
      <c r="G314" s="563"/>
      <c r="H314" s="533"/>
      <c r="I314" s="537">
        <f t="shared" si="10"/>
        <v>0</v>
      </c>
      <c r="J314" s="537">
        <f t="shared" si="11"/>
        <v>0</v>
      </c>
      <c r="K314" s="523"/>
      <c r="L314" s="524"/>
    </row>
    <row r="315" spans="1:12" x14ac:dyDescent="0.2">
      <c r="A315" s="314">
        <v>108</v>
      </c>
      <c r="B315" s="518" t="s">
        <v>729</v>
      </c>
      <c r="C315" s="525"/>
      <c r="D315" s="513"/>
      <c r="E315" s="520"/>
      <c r="F315" s="520"/>
      <c r="G315" s="513"/>
      <c r="H315" s="526"/>
      <c r="I315" s="522">
        <f t="shared" si="10"/>
        <v>0</v>
      </c>
      <c r="J315" s="522">
        <f t="shared" si="11"/>
        <v>0</v>
      </c>
      <c r="K315" s="523"/>
      <c r="L315" s="524"/>
    </row>
    <row r="316" spans="1:12" x14ac:dyDescent="0.2">
      <c r="A316" s="314">
        <v>109</v>
      </c>
      <c r="B316" s="534" t="s">
        <v>730</v>
      </c>
      <c r="C316" s="525"/>
      <c r="D316" s="513"/>
      <c r="E316" s="514"/>
      <c r="F316" s="515"/>
      <c r="G316" s="513"/>
      <c r="H316" s="526"/>
      <c r="I316" s="537">
        <f t="shared" si="10"/>
        <v>0</v>
      </c>
      <c r="J316" s="537">
        <f t="shared" si="11"/>
        <v>0</v>
      </c>
      <c r="K316" s="523"/>
      <c r="L316" s="524"/>
    </row>
    <row r="317" spans="1:12" x14ac:dyDescent="0.2">
      <c r="A317" s="314">
        <v>110</v>
      </c>
      <c r="B317" s="518" t="s">
        <v>731</v>
      </c>
      <c r="C317" s="525"/>
      <c r="D317" s="513"/>
      <c r="E317" s="514"/>
      <c r="F317" s="515"/>
      <c r="G317" s="513"/>
      <c r="H317" s="526"/>
      <c r="I317" s="522">
        <f t="shared" si="10"/>
        <v>0</v>
      </c>
      <c r="J317" s="522">
        <f t="shared" si="11"/>
        <v>0</v>
      </c>
      <c r="K317" s="523"/>
      <c r="L317" s="524"/>
    </row>
    <row r="318" spans="1:12" x14ac:dyDescent="0.2">
      <c r="A318" s="314">
        <v>111</v>
      </c>
      <c r="B318" s="534" t="s">
        <v>732</v>
      </c>
      <c r="C318" s="525"/>
      <c r="D318" s="513"/>
      <c r="E318" s="514"/>
      <c r="F318" s="515"/>
      <c r="G318" s="513"/>
      <c r="H318" s="526"/>
      <c r="I318" s="537">
        <f t="shared" si="10"/>
        <v>0</v>
      </c>
      <c r="J318" s="537">
        <f t="shared" si="11"/>
        <v>0</v>
      </c>
      <c r="K318" s="523"/>
      <c r="L318" s="524"/>
    </row>
    <row r="319" spans="1:12" x14ac:dyDescent="0.2">
      <c r="A319" s="314">
        <v>112</v>
      </c>
      <c r="B319" s="518" t="s">
        <v>733</v>
      </c>
      <c r="C319" s="525"/>
      <c r="D319" s="513"/>
      <c r="E319" s="514"/>
      <c r="F319" s="515"/>
      <c r="G319" s="513"/>
      <c r="H319" s="526"/>
      <c r="I319" s="522">
        <f t="shared" si="10"/>
        <v>0</v>
      </c>
      <c r="J319" s="522">
        <f t="shared" si="11"/>
        <v>0</v>
      </c>
      <c r="K319" s="523"/>
      <c r="L319" s="524"/>
    </row>
    <row r="320" spans="1:12" x14ac:dyDescent="0.2">
      <c r="A320" s="314">
        <v>113</v>
      </c>
      <c r="B320" s="534" t="s">
        <v>734</v>
      </c>
      <c r="C320" s="525"/>
      <c r="D320" s="513"/>
      <c r="E320" s="514"/>
      <c r="F320" s="515"/>
      <c r="G320" s="513"/>
      <c r="H320" s="526"/>
      <c r="I320" s="537">
        <f t="shared" si="10"/>
        <v>0</v>
      </c>
      <c r="J320" s="537">
        <f t="shared" si="11"/>
        <v>0</v>
      </c>
      <c r="K320" s="523"/>
      <c r="L320" s="524"/>
    </row>
    <row r="321" spans="1:12" x14ac:dyDescent="0.2">
      <c r="A321" s="314">
        <v>114</v>
      </c>
      <c r="B321" s="518" t="s">
        <v>735</v>
      </c>
      <c r="C321" s="525"/>
      <c r="D321" s="513"/>
      <c r="E321" s="514"/>
      <c r="F321" s="515"/>
      <c r="G321" s="513"/>
      <c r="H321" s="526"/>
      <c r="I321" s="522">
        <f t="shared" si="10"/>
        <v>0</v>
      </c>
      <c r="J321" s="522">
        <f t="shared" si="11"/>
        <v>0</v>
      </c>
      <c r="K321" s="523"/>
      <c r="L321" s="524"/>
    </row>
    <row r="322" spans="1:12" x14ac:dyDescent="0.2">
      <c r="A322" s="314">
        <v>115</v>
      </c>
      <c r="B322" s="534" t="s">
        <v>736</v>
      </c>
      <c r="C322" s="525"/>
      <c r="D322" s="513"/>
      <c r="E322" s="514"/>
      <c r="F322" s="515"/>
      <c r="G322" s="513"/>
      <c r="H322" s="526"/>
      <c r="I322" s="537">
        <f t="shared" si="10"/>
        <v>0</v>
      </c>
      <c r="J322" s="537">
        <f t="shared" si="11"/>
        <v>0</v>
      </c>
      <c r="K322" s="523"/>
      <c r="L322" s="524"/>
    </row>
    <row r="323" spans="1:12" x14ac:dyDescent="0.2">
      <c r="A323" s="314">
        <v>116</v>
      </c>
      <c r="B323" s="518" t="s">
        <v>737</v>
      </c>
      <c r="C323" s="525"/>
      <c r="D323" s="513"/>
      <c r="E323" s="514"/>
      <c r="F323" s="515"/>
      <c r="G323" s="513"/>
      <c r="H323" s="526"/>
      <c r="I323" s="522">
        <f t="shared" si="10"/>
        <v>0</v>
      </c>
      <c r="J323" s="522">
        <f t="shared" si="11"/>
        <v>0</v>
      </c>
      <c r="K323" s="523"/>
      <c r="L323" s="524"/>
    </row>
    <row r="324" spans="1:12" x14ac:dyDescent="0.2">
      <c r="A324" s="314">
        <v>117</v>
      </c>
      <c r="B324" s="534" t="s">
        <v>738</v>
      </c>
      <c r="C324" s="525"/>
      <c r="D324" s="513"/>
      <c r="E324" s="514"/>
      <c r="F324" s="515"/>
      <c r="G324" s="513"/>
      <c r="H324" s="526"/>
      <c r="I324" s="537">
        <f t="shared" si="10"/>
        <v>0</v>
      </c>
      <c r="J324" s="537">
        <f t="shared" si="11"/>
        <v>0</v>
      </c>
      <c r="K324" s="523"/>
      <c r="L324" s="524"/>
    </row>
    <row r="325" spans="1:12" x14ac:dyDescent="0.2">
      <c r="A325" s="314">
        <v>118</v>
      </c>
      <c r="B325" s="518" t="s">
        <v>739</v>
      </c>
      <c r="C325" s="529"/>
      <c r="D325" s="530"/>
      <c r="E325" s="531"/>
      <c r="F325" s="532"/>
      <c r="G325" s="563"/>
      <c r="H325" s="533"/>
      <c r="I325" s="522">
        <f t="shared" si="10"/>
        <v>0</v>
      </c>
      <c r="J325" s="522">
        <f t="shared" si="11"/>
        <v>0</v>
      </c>
      <c r="K325" s="523"/>
      <c r="L325" s="524"/>
    </row>
    <row r="326" spans="1:12" x14ac:dyDescent="0.2">
      <c r="A326" s="314">
        <v>119</v>
      </c>
      <c r="B326" s="534" t="s">
        <v>740</v>
      </c>
      <c r="C326" s="525"/>
      <c r="D326" s="513"/>
      <c r="E326" s="520"/>
      <c r="F326" s="520"/>
      <c r="G326" s="513"/>
      <c r="H326" s="526"/>
      <c r="I326" s="537">
        <f t="shared" si="10"/>
        <v>0</v>
      </c>
      <c r="J326" s="537">
        <f t="shared" si="11"/>
        <v>0</v>
      </c>
      <c r="K326" s="523"/>
      <c r="L326" s="524"/>
    </row>
    <row r="327" spans="1:12" x14ac:dyDescent="0.2">
      <c r="A327" s="314">
        <v>120</v>
      </c>
      <c r="B327" s="518" t="s">
        <v>741</v>
      </c>
      <c r="C327" s="525"/>
      <c r="D327" s="513"/>
      <c r="E327" s="514"/>
      <c r="F327" s="515"/>
      <c r="G327" s="513"/>
      <c r="H327" s="526"/>
      <c r="I327" s="522">
        <f t="shared" si="10"/>
        <v>0</v>
      </c>
      <c r="J327" s="522">
        <f t="shared" si="11"/>
        <v>0</v>
      </c>
      <c r="K327" s="523"/>
      <c r="L327" s="524"/>
    </row>
    <row r="328" spans="1:12" x14ac:dyDescent="0.2">
      <c r="A328" s="314">
        <v>121</v>
      </c>
      <c r="B328" s="534" t="s">
        <v>742</v>
      </c>
      <c r="C328" s="525"/>
      <c r="D328" s="513"/>
      <c r="E328" s="514"/>
      <c r="F328" s="515"/>
      <c r="G328" s="513"/>
      <c r="H328" s="526"/>
      <c r="I328" s="537">
        <f t="shared" si="10"/>
        <v>0</v>
      </c>
      <c r="J328" s="537">
        <f t="shared" si="11"/>
        <v>0</v>
      </c>
      <c r="K328" s="523"/>
      <c r="L328" s="524"/>
    </row>
    <row r="329" spans="1:12" x14ac:dyDescent="0.2">
      <c r="A329" s="314">
        <v>122</v>
      </c>
      <c r="B329" s="518" t="s">
        <v>743</v>
      </c>
      <c r="C329" s="525"/>
      <c r="D329" s="513"/>
      <c r="E329" s="514"/>
      <c r="F329" s="515"/>
      <c r="G329" s="513"/>
      <c r="H329" s="526"/>
      <c r="I329" s="522">
        <f t="shared" si="10"/>
        <v>0</v>
      </c>
      <c r="J329" s="522">
        <f t="shared" si="11"/>
        <v>0</v>
      </c>
      <c r="K329" s="523"/>
      <c r="L329" s="524"/>
    </row>
    <row r="330" spans="1:12" x14ac:dyDescent="0.2">
      <c r="A330" s="314">
        <v>123</v>
      </c>
      <c r="B330" s="534" t="s">
        <v>744</v>
      </c>
      <c r="C330" s="525"/>
      <c r="D330" s="513"/>
      <c r="E330" s="514"/>
      <c r="F330" s="515"/>
      <c r="G330" s="513"/>
      <c r="H330" s="526"/>
      <c r="I330" s="537">
        <f t="shared" si="10"/>
        <v>0</v>
      </c>
      <c r="J330" s="537">
        <f t="shared" si="11"/>
        <v>0</v>
      </c>
      <c r="K330" s="523"/>
      <c r="L330" s="524"/>
    </row>
    <row r="331" spans="1:12" x14ac:dyDescent="0.2">
      <c r="A331" s="314">
        <v>124</v>
      </c>
      <c r="B331" s="518" t="s">
        <v>745</v>
      </c>
      <c r="C331" s="525"/>
      <c r="D331" s="513"/>
      <c r="E331" s="514"/>
      <c r="F331" s="515"/>
      <c r="G331" s="513"/>
      <c r="H331" s="526"/>
      <c r="I331" s="522">
        <f t="shared" si="10"/>
        <v>0</v>
      </c>
      <c r="J331" s="522">
        <f t="shared" si="11"/>
        <v>0</v>
      </c>
      <c r="K331" s="523"/>
      <c r="L331" s="524"/>
    </row>
    <row r="332" spans="1:12" x14ac:dyDescent="0.2">
      <c r="A332" s="314">
        <v>125</v>
      </c>
      <c r="B332" s="534" t="s">
        <v>746</v>
      </c>
      <c r="C332" s="525"/>
      <c r="D332" s="513"/>
      <c r="E332" s="514"/>
      <c r="F332" s="515"/>
      <c r="G332" s="513"/>
      <c r="H332" s="526"/>
      <c r="I332" s="537">
        <f t="shared" si="10"/>
        <v>0</v>
      </c>
      <c r="J332" s="537">
        <f t="shared" si="11"/>
        <v>0</v>
      </c>
      <c r="K332" s="523"/>
      <c r="L332" s="524"/>
    </row>
    <row r="333" spans="1:12" x14ac:dyDescent="0.2">
      <c r="A333" s="314">
        <v>126</v>
      </c>
      <c r="B333" s="518" t="s">
        <v>747</v>
      </c>
      <c r="C333" s="525"/>
      <c r="D333" s="513"/>
      <c r="E333" s="514"/>
      <c r="F333" s="515"/>
      <c r="G333" s="513"/>
      <c r="H333" s="526"/>
      <c r="I333" s="522">
        <f t="shared" si="10"/>
        <v>0</v>
      </c>
      <c r="J333" s="522">
        <f t="shared" si="11"/>
        <v>0</v>
      </c>
      <c r="K333" s="523"/>
      <c r="L333" s="524"/>
    </row>
    <row r="334" spans="1:12" x14ac:dyDescent="0.2">
      <c r="A334" s="314">
        <v>127</v>
      </c>
      <c r="B334" s="534" t="s">
        <v>748</v>
      </c>
      <c r="C334" s="525"/>
      <c r="D334" s="513"/>
      <c r="E334" s="514"/>
      <c r="F334" s="515"/>
      <c r="G334" s="513"/>
      <c r="H334" s="526"/>
      <c r="I334" s="537">
        <f t="shared" si="10"/>
        <v>0</v>
      </c>
      <c r="J334" s="537">
        <f t="shared" si="11"/>
        <v>0</v>
      </c>
      <c r="K334" s="523"/>
      <c r="L334" s="524"/>
    </row>
    <row r="335" spans="1:12" x14ac:dyDescent="0.2">
      <c r="A335" s="314">
        <v>128</v>
      </c>
      <c r="B335" s="518" t="s">
        <v>749</v>
      </c>
      <c r="C335" s="525"/>
      <c r="D335" s="513"/>
      <c r="E335" s="514"/>
      <c r="F335" s="515"/>
      <c r="G335" s="513"/>
      <c r="H335" s="526"/>
      <c r="I335" s="522">
        <f t="shared" si="10"/>
        <v>0</v>
      </c>
      <c r="J335" s="522">
        <f t="shared" si="11"/>
        <v>0</v>
      </c>
      <c r="K335" s="523"/>
      <c r="L335" s="524"/>
    </row>
    <row r="336" spans="1:12" x14ac:dyDescent="0.2">
      <c r="A336" s="314">
        <v>129</v>
      </c>
      <c r="B336" s="534" t="s">
        <v>750</v>
      </c>
      <c r="C336" s="529"/>
      <c r="D336" s="530"/>
      <c r="E336" s="531"/>
      <c r="F336" s="532"/>
      <c r="G336" s="563"/>
      <c r="H336" s="533"/>
      <c r="I336" s="537">
        <f t="shared" si="10"/>
        <v>0</v>
      </c>
      <c r="J336" s="537">
        <f t="shared" si="11"/>
        <v>0</v>
      </c>
      <c r="K336" s="523"/>
      <c r="L336" s="524"/>
    </row>
    <row r="337" spans="1:12" x14ac:dyDescent="0.2">
      <c r="A337" s="314">
        <v>130</v>
      </c>
      <c r="B337" s="518" t="s">
        <v>751</v>
      </c>
      <c r="C337" s="525"/>
      <c r="D337" s="513"/>
      <c r="E337" s="520"/>
      <c r="F337" s="520"/>
      <c r="G337" s="513"/>
      <c r="H337" s="526"/>
      <c r="I337" s="522">
        <f t="shared" si="10"/>
        <v>0</v>
      </c>
      <c r="J337" s="522">
        <f t="shared" si="11"/>
        <v>0</v>
      </c>
      <c r="K337" s="523"/>
      <c r="L337" s="524"/>
    </row>
    <row r="338" spans="1:12" x14ac:dyDescent="0.2">
      <c r="A338" s="314">
        <v>131</v>
      </c>
      <c r="B338" s="534" t="s">
        <v>752</v>
      </c>
      <c r="C338" s="525"/>
      <c r="D338" s="513"/>
      <c r="E338" s="514"/>
      <c r="F338" s="515"/>
      <c r="G338" s="513"/>
      <c r="H338" s="526"/>
      <c r="I338" s="537">
        <f t="shared" ref="I338:I401" si="12">K338/1.11</f>
        <v>0</v>
      </c>
      <c r="J338" s="537">
        <f t="shared" ref="J338:J401" si="13">I338*11%</f>
        <v>0</v>
      </c>
      <c r="K338" s="523"/>
      <c r="L338" s="524"/>
    </row>
    <row r="339" spans="1:12" x14ac:dyDescent="0.2">
      <c r="A339" s="314">
        <v>132</v>
      </c>
      <c r="B339" s="518" t="s">
        <v>753</v>
      </c>
      <c r="C339" s="525"/>
      <c r="D339" s="513"/>
      <c r="E339" s="514"/>
      <c r="F339" s="515"/>
      <c r="G339" s="513"/>
      <c r="H339" s="526"/>
      <c r="I339" s="522">
        <f t="shared" si="12"/>
        <v>0</v>
      </c>
      <c r="J339" s="522">
        <f t="shared" si="13"/>
        <v>0</v>
      </c>
      <c r="K339" s="523"/>
      <c r="L339" s="524"/>
    </row>
    <row r="340" spans="1:12" x14ac:dyDescent="0.2">
      <c r="A340" s="314">
        <v>133</v>
      </c>
      <c r="B340" s="534" t="s">
        <v>754</v>
      </c>
      <c r="C340" s="525"/>
      <c r="D340" s="513"/>
      <c r="E340" s="514"/>
      <c r="F340" s="515"/>
      <c r="G340" s="513"/>
      <c r="H340" s="526"/>
      <c r="I340" s="537">
        <f t="shared" si="12"/>
        <v>0</v>
      </c>
      <c r="J340" s="537">
        <f t="shared" si="13"/>
        <v>0</v>
      </c>
      <c r="K340" s="523"/>
      <c r="L340" s="524"/>
    </row>
    <row r="341" spans="1:12" x14ac:dyDescent="0.2">
      <c r="A341" s="314">
        <v>134</v>
      </c>
      <c r="B341" s="518" t="s">
        <v>755</v>
      </c>
      <c r="C341" s="525"/>
      <c r="D341" s="513"/>
      <c r="E341" s="514"/>
      <c r="F341" s="515"/>
      <c r="G341" s="513"/>
      <c r="H341" s="526"/>
      <c r="I341" s="522">
        <f t="shared" si="12"/>
        <v>0</v>
      </c>
      <c r="J341" s="522">
        <f t="shared" si="13"/>
        <v>0</v>
      </c>
      <c r="K341" s="523"/>
      <c r="L341" s="524"/>
    </row>
    <row r="342" spans="1:12" x14ac:dyDescent="0.2">
      <c r="A342" s="314">
        <v>135</v>
      </c>
      <c r="B342" s="534" t="s">
        <v>756</v>
      </c>
      <c r="C342" s="525"/>
      <c r="D342" s="513"/>
      <c r="E342" s="514"/>
      <c r="F342" s="515"/>
      <c r="G342" s="513"/>
      <c r="H342" s="526"/>
      <c r="I342" s="537">
        <f t="shared" si="12"/>
        <v>0</v>
      </c>
      <c r="J342" s="537">
        <f t="shared" si="13"/>
        <v>0</v>
      </c>
      <c r="K342" s="523"/>
      <c r="L342" s="524"/>
    </row>
    <row r="343" spans="1:12" x14ac:dyDescent="0.2">
      <c r="A343" s="314">
        <v>136</v>
      </c>
      <c r="B343" s="518" t="s">
        <v>757</v>
      </c>
      <c r="C343" s="525"/>
      <c r="D343" s="513"/>
      <c r="E343" s="514"/>
      <c r="F343" s="515"/>
      <c r="G343" s="513"/>
      <c r="H343" s="526"/>
      <c r="I343" s="522">
        <f t="shared" si="12"/>
        <v>0</v>
      </c>
      <c r="J343" s="522">
        <f t="shared" si="13"/>
        <v>0</v>
      </c>
      <c r="K343" s="523"/>
      <c r="L343" s="524"/>
    </row>
    <row r="344" spans="1:12" x14ac:dyDescent="0.2">
      <c r="A344" s="314">
        <v>137</v>
      </c>
      <c r="B344" s="534" t="s">
        <v>758</v>
      </c>
      <c r="C344" s="525"/>
      <c r="D344" s="513"/>
      <c r="E344" s="514"/>
      <c r="F344" s="515"/>
      <c r="G344" s="513"/>
      <c r="H344" s="526"/>
      <c r="I344" s="537">
        <f t="shared" si="12"/>
        <v>0</v>
      </c>
      <c r="J344" s="537">
        <f t="shared" si="13"/>
        <v>0</v>
      </c>
      <c r="K344" s="523"/>
      <c r="L344" s="524"/>
    </row>
    <row r="345" spans="1:12" x14ac:dyDescent="0.2">
      <c r="A345" s="314">
        <v>138</v>
      </c>
      <c r="B345" s="518" t="s">
        <v>759</v>
      </c>
      <c r="C345" s="525"/>
      <c r="D345" s="513"/>
      <c r="E345" s="514"/>
      <c r="F345" s="515"/>
      <c r="G345" s="513"/>
      <c r="H345" s="526"/>
      <c r="I345" s="522">
        <f t="shared" si="12"/>
        <v>0</v>
      </c>
      <c r="J345" s="522">
        <f t="shared" si="13"/>
        <v>0</v>
      </c>
      <c r="K345" s="523"/>
      <c r="L345" s="524"/>
    </row>
    <row r="346" spans="1:12" x14ac:dyDescent="0.2">
      <c r="A346" s="314">
        <v>139</v>
      </c>
      <c r="B346" s="534" t="s">
        <v>760</v>
      </c>
      <c r="C346" s="525"/>
      <c r="D346" s="513"/>
      <c r="E346" s="514"/>
      <c r="F346" s="515"/>
      <c r="G346" s="513"/>
      <c r="H346" s="526"/>
      <c r="I346" s="537">
        <f t="shared" si="12"/>
        <v>0</v>
      </c>
      <c r="J346" s="537">
        <f t="shared" si="13"/>
        <v>0</v>
      </c>
      <c r="K346" s="523"/>
      <c r="L346" s="524"/>
    </row>
    <row r="347" spans="1:12" x14ac:dyDescent="0.2">
      <c r="A347" s="314">
        <v>140</v>
      </c>
      <c r="B347" s="518" t="s">
        <v>761</v>
      </c>
      <c r="C347" s="529"/>
      <c r="D347" s="530"/>
      <c r="E347" s="531"/>
      <c r="F347" s="532"/>
      <c r="G347" s="563"/>
      <c r="H347" s="533"/>
      <c r="I347" s="522">
        <f t="shared" si="12"/>
        <v>0</v>
      </c>
      <c r="J347" s="522">
        <f t="shared" si="13"/>
        <v>0</v>
      </c>
      <c r="K347" s="523"/>
      <c r="L347" s="524"/>
    </row>
    <row r="348" spans="1:12" x14ac:dyDescent="0.2">
      <c r="A348" s="314">
        <v>141</v>
      </c>
      <c r="B348" s="534" t="s">
        <v>762</v>
      </c>
      <c r="C348" s="525"/>
      <c r="D348" s="513"/>
      <c r="E348" s="514"/>
      <c r="F348" s="515"/>
      <c r="G348" s="513"/>
      <c r="H348" s="526"/>
      <c r="I348" s="537">
        <f t="shared" si="12"/>
        <v>0</v>
      </c>
      <c r="J348" s="537">
        <f t="shared" si="13"/>
        <v>0</v>
      </c>
      <c r="K348" s="523"/>
      <c r="L348" s="524"/>
    </row>
    <row r="349" spans="1:12" x14ac:dyDescent="0.2">
      <c r="A349" s="314">
        <v>142</v>
      </c>
      <c r="B349" s="518" t="s">
        <v>763</v>
      </c>
      <c r="C349" s="525"/>
      <c r="D349" s="513"/>
      <c r="E349" s="514"/>
      <c r="F349" s="515"/>
      <c r="G349" s="513"/>
      <c r="H349" s="526"/>
      <c r="I349" s="522">
        <f t="shared" si="12"/>
        <v>0</v>
      </c>
      <c r="J349" s="522">
        <f t="shared" si="13"/>
        <v>0</v>
      </c>
      <c r="K349" s="523"/>
      <c r="L349" s="524"/>
    </row>
    <row r="350" spans="1:12" x14ac:dyDescent="0.2">
      <c r="A350" s="314">
        <v>143</v>
      </c>
      <c r="B350" s="534" t="s">
        <v>764</v>
      </c>
      <c r="C350" s="525"/>
      <c r="D350" s="513"/>
      <c r="E350" s="514"/>
      <c r="F350" s="515"/>
      <c r="G350" s="513"/>
      <c r="H350" s="526"/>
      <c r="I350" s="537">
        <f t="shared" si="12"/>
        <v>0</v>
      </c>
      <c r="J350" s="537">
        <f t="shared" si="13"/>
        <v>0</v>
      </c>
      <c r="K350" s="523"/>
      <c r="L350" s="524"/>
    </row>
    <row r="351" spans="1:12" x14ac:dyDescent="0.2">
      <c r="A351" s="314">
        <v>144</v>
      </c>
      <c r="B351" s="518" t="s">
        <v>765</v>
      </c>
      <c r="C351" s="525"/>
      <c r="D351" s="513"/>
      <c r="E351" s="514"/>
      <c r="F351" s="515"/>
      <c r="G351" s="513"/>
      <c r="H351" s="526"/>
      <c r="I351" s="522">
        <f t="shared" si="12"/>
        <v>0</v>
      </c>
      <c r="J351" s="522">
        <f t="shared" si="13"/>
        <v>0</v>
      </c>
      <c r="K351" s="523"/>
      <c r="L351" s="524"/>
    </row>
    <row r="352" spans="1:12" x14ac:dyDescent="0.2">
      <c r="A352" s="314">
        <v>145</v>
      </c>
      <c r="B352" s="534" t="s">
        <v>766</v>
      </c>
      <c r="C352" s="529"/>
      <c r="D352" s="530"/>
      <c r="E352" s="531"/>
      <c r="F352" s="532"/>
      <c r="G352" s="563"/>
      <c r="H352" s="533"/>
      <c r="I352" s="537">
        <f t="shared" si="12"/>
        <v>0</v>
      </c>
      <c r="J352" s="537">
        <f t="shared" si="13"/>
        <v>0</v>
      </c>
      <c r="K352" s="523"/>
      <c r="L352" s="524"/>
    </row>
    <row r="353" spans="1:12" x14ac:dyDescent="0.2">
      <c r="A353" s="314">
        <v>146</v>
      </c>
      <c r="B353" s="518" t="s">
        <v>767</v>
      </c>
      <c r="C353" s="525"/>
      <c r="D353" s="513"/>
      <c r="E353" s="514"/>
      <c r="F353" s="515"/>
      <c r="G353" s="513"/>
      <c r="H353" s="526"/>
      <c r="I353" s="522">
        <f t="shared" si="12"/>
        <v>0</v>
      </c>
      <c r="J353" s="522">
        <f t="shared" si="13"/>
        <v>0</v>
      </c>
      <c r="K353" s="523"/>
      <c r="L353" s="524"/>
    </row>
    <row r="354" spans="1:12" x14ac:dyDescent="0.2">
      <c r="A354" s="314">
        <v>147</v>
      </c>
      <c r="B354" s="534" t="s">
        <v>768</v>
      </c>
      <c r="C354" s="525"/>
      <c r="D354" s="513"/>
      <c r="E354" s="514"/>
      <c r="F354" s="515"/>
      <c r="G354" s="513"/>
      <c r="H354" s="526"/>
      <c r="I354" s="537">
        <f t="shared" si="12"/>
        <v>0</v>
      </c>
      <c r="J354" s="537">
        <f t="shared" si="13"/>
        <v>0</v>
      </c>
      <c r="K354" s="523"/>
      <c r="L354" s="524"/>
    </row>
    <row r="355" spans="1:12" x14ac:dyDescent="0.2">
      <c r="A355" s="314">
        <v>148</v>
      </c>
      <c r="B355" s="518" t="s">
        <v>769</v>
      </c>
      <c r="C355" s="525"/>
      <c r="D355" s="513"/>
      <c r="E355" s="514"/>
      <c r="F355" s="515"/>
      <c r="G355" s="513"/>
      <c r="H355" s="526"/>
      <c r="I355" s="522">
        <f t="shared" si="12"/>
        <v>0</v>
      </c>
      <c r="J355" s="522">
        <f t="shared" si="13"/>
        <v>0</v>
      </c>
      <c r="K355" s="523"/>
      <c r="L355" s="524"/>
    </row>
    <row r="356" spans="1:12" x14ac:dyDescent="0.2">
      <c r="A356" s="314">
        <v>149</v>
      </c>
      <c r="B356" s="534" t="s">
        <v>770</v>
      </c>
      <c r="C356" s="525"/>
      <c r="D356" s="513"/>
      <c r="E356" s="514"/>
      <c r="F356" s="515"/>
      <c r="G356" s="513"/>
      <c r="H356" s="526"/>
      <c r="I356" s="537">
        <f t="shared" si="12"/>
        <v>0</v>
      </c>
      <c r="J356" s="537">
        <f t="shared" si="13"/>
        <v>0</v>
      </c>
      <c r="K356" s="523"/>
      <c r="L356" s="524"/>
    </row>
    <row r="357" spans="1:12" x14ac:dyDescent="0.2">
      <c r="A357" s="314">
        <v>150</v>
      </c>
      <c r="B357" s="518" t="s">
        <v>771</v>
      </c>
      <c r="C357" s="525"/>
      <c r="D357" s="513"/>
      <c r="E357" s="514"/>
      <c r="F357" s="515"/>
      <c r="G357" s="513"/>
      <c r="H357" s="526"/>
      <c r="I357" s="522">
        <f t="shared" si="12"/>
        <v>0</v>
      </c>
      <c r="J357" s="522">
        <f t="shared" si="13"/>
        <v>0</v>
      </c>
      <c r="K357" s="523"/>
      <c r="L357" s="524"/>
    </row>
    <row r="358" spans="1:12" x14ac:dyDescent="0.2">
      <c r="A358" s="314">
        <v>151</v>
      </c>
      <c r="B358" s="534" t="s">
        <v>772</v>
      </c>
      <c r="C358" s="525"/>
      <c r="D358" s="513"/>
      <c r="E358" s="514"/>
      <c r="F358" s="515"/>
      <c r="G358" s="513"/>
      <c r="H358" s="526"/>
      <c r="I358" s="537">
        <f t="shared" si="12"/>
        <v>0</v>
      </c>
      <c r="J358" s="537">
        <f t="shared" si="13"/>
        <v>0</v>
      </c>
      <c r="K358" s="523"/>
      <c r="L358" s="524"/>
    </row>
    <row r="359" spans="1:12" x14ac:dyDescent="0.2">
      <c r="A359" s="314">
        <v>152</v>
      </c>
      <c r="B359" s="518" t="s">
        <v>773</v>
      </c>
      <c r="C359" s="525"/>
      <c r="D359" s="513"/>
      <c r="E359" s="514"/>
      <c r="F359" s="515"/>
      <c r="G359" s="513"/>
      <c r="H359" s="526"/>
      <c r="I359" s="522">
        <f t="shared" si="12"/>
        <v>0</v>
      </c>
      <c r="J359" s="522">
        <f t="shared" si="13"/>
        <v>0</v>
      </c>
      <c r="K359" s="523"/>
      <c r="L359" s="524"/>
    </row>
    <row r="360" spans="1:12" x14ac:dyDescent="0.2">
      <c r="A360" s="314">
        <v>153</v>
      </c>
      <c r="B360" s="534" t="s">
        <v>774</v>
      </c>
      <c r="C360" s="529"/>
      <c r="D360" s="530"/>
      <c r="E360" s="531"/>
      <c r="F360" s="532"/>
      <c r="G360" s="563"/>
      <c r="H360" s="533"/>
      <c r="I360" s="537">
        <f t="shared" si="12"/>
        <v>0</v>
      </c>
      <c r="J360" s="537">
        <f t="shared" si="13"/>
        <v>0</v>
      </c>
      <c r="K360" s="523"/>
      <c r="L360" s="524"/>
    </row>
    <row r="361" spans="1:12" x14ac:dyDescent="0.2">
      <c r="A361" s="314">
        <v>154</v>
      </c>
      <c r="B361" s="518" t="s">
        <v>775</v>
      </c>
      <c r="C361" s="525"/>
      <c r="D361" s="513"/>
      <c r="E361" s="514"/>
      <c r="F361" s="515"/>
      <c r="G361" s="513"/>
      <c r="H361" s="526"/>
      <c r="I361" s="522">
        <f t="shared" si="12"/>
        <v>0</v>
      </c>
      <c r="J361" s="522">
        <f t="shared" si="13"/>
        <v>0</v>
      </c>
      <c r="K361" s="523"/>
      <c r="L361" s="524"/>
    </row>
    <row r="362" spans="1:12" x14ac:dyDescent="0.2">
      <c r="A362" s="314">
        <v>155</v>
      </c>
      <c r="B362" s="534" t="s">
        <v>776</v>
      </c>
      <c r="C362" s="525"/>
      <c r="D362" s="513"/>
      <c r="E362" s="514"/>
      <c r="F362" s="515"/>
      <c r="G362" s="513"/>
      <c r="H362" s="526"/>
      <c r="I362" s="537">
        <f t="shared" si="12"/>
        <v>0</v>
      </c>
      <c r="J362" s="537">
        <f t="shared" si="13"/>
        <v>0</v>
      </c>
      <c r="K362" s="523"/>
      <c r="L362" s="524"/>
    </row>
    <row r="363" spans="1:12" x14ac:dyDescent="0.2">
      <c r="A363" s="314">
        <v>156</v>
      </c>
      <c r="B363" s="518" t="s">
        <v>777</v>
      </c>
      <c r="C363" s="525"/>
      <c r="D363" s="513"/>
      <c r="E363" s="514"/>
      <c r="F363" s="515"/>
      <c r="G363" s="513"/>
      <c r="H363" s="526"/>
      <c r="I363" s="522">
        <f t="shared" si="12"/>
        <v>0</v>
      </c>
      <c r="J363" s="522">
        <f t="shared" si="13"/>
        <v>0</v>
      </c>
      <c r="K363" s="523"/>
      <c r="L363" s="524"/>
    </row>
    <row r="364" spans="1:12" x14ac:dyDescent="0.2">
      <c r="A364" s="314">
        <v>157</v>
      </c>
      <c r="B364" s="534" t="s">
        <v>778</v>
      </c>
      <c r="C364" s="525"/>
      <c r="D364" s="513"/>
      <c r="E364" s="514"/>
      <c r="F364" s="515"/>
      <c r="G364" s="513"/>
      <c r="H364" s="526"/>
      <c r="I364" s="537">
        <f t="shared" si="12"/>
        <v>0</v>
      </c>
      <c r="J364" s="537">
        <f t="shared" si="13"/>
        <v>0</v>
      </c>
      <c r="K364" s="523"/>
      <c r="L364" s="524"/>
    </row>
    <row r="365" spans="1:12" x14ac:dyDescent="0.2">
      <c r="A365" s="314">
        <v>158</v>
      </c>
      <c r="B365" s="518" t="s">
        <v>779</v>
      </c>
      <c r="C365" s="529"/>
      <c r="D365" s="530"/>
      <c r="E365" s="531"/>
      <c r="F365" s="532"/>
      <c r="G365" s="563"/>
      <c r="H365" s="533"/>
      <c r="I365" s="522">
        <f t="shared" si="12"/>
        <v>0</v>
      </c>
      <c r="J365" s="522">
        <f t="shared" si="13"/>
        <v>0</v>
      </c>
      <c r="K365" s="523"/>
      <c r="L365" s="524"/>
    </row>
    <row r="366" spans="1:12" x14ac:dyDescent="0.2">
      <c r="A366" s="314">
        <v>159</v>
      </c>
      <c r="B366" s="534" t="s">
        <v>780</v>
      </c>
      <c r="C366" s="525"/>
      <c r="D366" s="513"/>
      <c r="E366" s="514"/>
      <c r="F366" s="515"/>
      <c r="G366" s="513"/>
      <c r="H366" s="526"/>
      <c r="I366" s="537">
        <f t="shared" si="12"/>
        <v>0</v>
      </c>
      <c r="J366" s="537">
        <f t="shared" si="13"/>
        <v>0</v>
      </c>
      <c r="K366" s="523"/>
      <c r="L366" s="524"/>
    </row>
    <row r="367" spans="1:12" x14ac:dyDescent="0.2">
      <c r="A367" s="314">
        <v>160</v>
      </c>
      <c r="B367" s="518" t="s">
        <v>781</v>
      </c>
      <c r="C367" s="525"/>
      <c r="D367" s="513"/>
      <c r="E367" s="514"/>
      <c r="F367" s="515"/>
      <c r="G367" s="513"/>
      <c r="H367" s="526"/>
      <c r="I367" s="522">
        <f t="shared" si="12"/>
        <v>0</v>
      </c>
      <c r="J367" s="522">
        <f t="shared" si="13"/>
        <v>0</v>
      </c>
      <c r="K367" s="523"/>
      <c r="L367" s="524"/>
    </row>
    <row r="368" spans="1:12" x14ac:dyDescent="0.2">
      <c r="A368" s="314">
        <v>161</v>
      </c>
      <c r="B368" s="534" t="s">
        <v>782</v>
      </c>
      <c r="C368" s="525"/>
      <c r="D368" s="513"/>
      <c r="E368" s="514"/>
      <c r="F368" s="515"/>
      <c r="G368" s="513"/>
      <c r="H368" s="526"/>
      <c r="I368" s="537">
        <f t="shared" si="12"/>
        <v>0</v>
      </c>
      <c r="J368" s="537">
        <f t="shared" si="13"/>
        <v>0</v>
      </c>
      <c r="K368" s="523"/>
      <c r="L368" s="524"/>
    </row>
    <row r="369" spans="1:12" x14ac:dyDescent="0.2">
      <c r="A369" s="314">
        <v>162</v>
      </c>
      <c r="B369" s="518" t="s">
        <v>783</v>
      </c>
      <c r="C369" s="525"/>
      <c r="D369" s="513"/>
      <c r="E369" s="514"/>
      <c r="F369" s="515"/>
      <c r="G369" s="513"/>
      <c r="H369" s="526"/>
      <c r="I369" s="522">
        <f t="shared" si="12"/>
        <v>0</v>
      </c>
      <c r="J369" s="522">
        <f t="shared" si="13"/>
        <v>0</v>
      </c>
      <c r="K369" s="523"/>
      <c r="L369" s="524"/>
    </row>
    <row r="370" spans="1:12" x14ac:dyDescent="0.2">
      <c r="A370" s="314">
        <v>163</v>
      </c>
      <c r="B370" s="534" t="s">
        <v>784</v>
      </c>
      <c r="C370" s="525"/>
      <c r="D370" s="513"/>
      <c r="E370" s="514"/>
      <c r="F370" s="515"/>
      <c r="G370" s="513"/>
      <c r="H370" s="526"/>
      <c r="I370" s="537">
        <f t="shared" si="12"/>
        <v>0</v>
      </c>
      <c r="J370" s="537">
        <f t="shared" si="13"/>
        <v>0</v>
      </c>
      <c r="K370" s="523"/>
      <c r="L370" s="524"/>
    </row>
    <row r="371" spans="1:12" x14ac:dyDescent="0.2">
      <c r="A371" s="314">
        <v>164</v>
      </c>
      <c r="B371" s="518" t="s">
        <v>785</v>
      </c>
      <c r="C371" s="525"/>
      <c r="D371" s="513"/>
      <c r="E371" s="514"/>
      <c r="F371" s="515"/>
      <c r="G371" s="513"/>
      <c r="H371" s="526"/>
      <c r="I371" s="522">
        <f t="shared" si="12"/>
        <v>0</v>
      </c>
      <c r="J371" s="522">
        <f t="shared" si="13"/>
        <v>0</v>
      </c>
      <c r="K371" s="523"/>
      <c r="L371" s="524"/>
    </row>
    <row r="372" spans="1:12" x14ac:dyDescent="0.2">
      <c r="A372" s="314">
        <v>165</v>
      </c>
      <c r="B372" s="534" t="s">
        <v>786</v>
      </c>
      <c r="C372" s="525"/>
      <c r="D372" s="513"/>
      <c r="E372" s="514"/>
      <c r="F372" s="515"/>
      <c r="G372" s="513"/>
      <c r="H372" s="526"/>
      <c r="I372" s="537">
        <f t="shared" si="12"/>
        <v>0</v>
      </c>
      <c r="J372" s="537">
        <f t="shared" si="13"/>
        <v>0</v>
      </c>
      <c r="K372" s="523"/>
      <c r="L372" s="524"/>
    </row>
    <row r="373" spans="1:12" x14ac:dyDescent="0.2">
      <c r="A373" s="314">
        <v>166</v>
      </c>
      <c r="B373" s="518" t="s">
        <v>787</v>
      </c>
      <c r="C373" s="529"/>
      <c r="D373" s="530"/>
      <c r="E373" s="531"/>
      <c r="F373" s="532"/>
      <c r="G373" s="563"/>
      <c r="H373" s="533"/>
      <c r="I373" s="522">
        <f t="shared" si="12"/>
        <v>0</v>
      </c>
      <c r="J373" s="522">
        <f t="shared" si="13"/>
        <v>0</v>
      </c>
      <c r="K373" s="523"/>
      <c r="L373" s="524"/>
    </row>
    <row r="374" spans="1:12" x14ac:dyDescent="0.2">
      <c r="A374" s="314">
        <v>167</v>
      </c>
      <c r="B374" s="534" t="s">
        <v>788</v>
      </c>
      <c r="C374" s="525"/>
      <c r="D374" s="513"/>
      <c r="E374" s="514"/>
      <c r="F374" s="515"/>
      <c r="G374" s="513"/>
      <c r="H374" s="526"/>
      <c r="I374" s="537">
        <f t="shared" si="12"/>
        <v>0</v>
      </c>
      <c r="J374" s="537">
        <f t="shared" si="13"/>
        <v>0</v>
      </c>
      <c r="K374" s="523"/>
      <c r="L374" s="524"/>
    </row>
    <row r="375" spans="1:12" x14ac:dyDescent="0.2">
      <c r="A375" s="314">
        <v>168</v>
      </c>
      <c r="B375" s="518" t="s">
        <v>789</v>
      </c>
      <c r="C375" s="525"/>
      <c r="D375" s="513"/>
      <c r="E375" s="514"/>
      <c r="F375" s="515"/>
      <c r="G375" s="513"/>
      <c r="H375" s="526"/>
      <c r="I375" s="522">
        <f t="shared" si="12"/>
        <v>0</v>
      </c>
      <c r="J375" s="522">
        <f t="shared" si="13"/>
        <v>0</v>
      </c>
      <c r="K375" s="523"/>
      <c r="L375" s="524"/>
    </row>
    <row r="376" spans="1:12" x14ac:dyDescent="0.2">
      <c r="A376" s="314">
        <v>169</v>
      </c>
      <c r="B376" s="534" t="s">
        <v>790</v>
      </c>
      <c r="C376" s="525"/>
      <c r="D376" s="513"/>
      <c r="E376" s="514"/>
      <c r="F376" s="515"/>
      <c r="G376" s="513"/>
      <c r="H376" s="526"/>
      <c r="I376" s="537">
        <f t="shared" si="12"/>
        <v>0</v>
      </c>
      <c r="J376" s="537">
        <f t="shared" si="13"/>
        <v>0</v>
      </c>
      <c r="K376" s="523"/>
      <c r="L376" s="524"/>
    </row>
    <row r="377" spans="1:12" x14ac:dyDescent="0.2">
      <c r="A377" s="314">
        <v>170</v>
      </c>
      <c r="B377" s="518" t="s">
        <v>791</v>
      </c>
      <c r="C377" s="525"/>
      <c r="D377" s="513"/>
      <c r="E377" s="514"/>
      <c r="F377" s="515"/>
      <c r="G377" s="513"/>
      <c r="H377" s="526"/>
      <c r="I377" s="522">
        <f t="shared" si="12"/>
        <v>0</v>
      </c>
      <c r="J377" s="522">
        <f t="shared" si="13"/>
        <v>0</v>
      </c>
      <c r="K377" s="523"/>
      <c r="L377" s="524"/>
    </row>
    <row r="378" spans="1:12" x14ac:dyDescent="0.2">
      <c r="A378" s="314">
        <v>171</v>
      </c>
      <c r="B378" s="534" t="s">
        <v>792</v>
      </c>
      <c r="C378" s="525"/>
      <c r="D378" s="513"/>
      <c r="E378" s="514"/>
      <c r="F378" s="515"/>
      <c r="G378" s="513"/>
      <c r="H378" s="526"/>
      <c r="I378" s="537">
        <f t="shared" si="12"/>
        <v>0</v>
      </c>
      <c r="J378" s="537">
        <f t="shared" si="13"/>
        <v>0</v>
      </c>
      <c r="K378" s="523"/>
      <c r="L378" s="524"/>
    </row>
    <row r="379" spans="1:12" x14ac:dyDescent="0.2">
      <c r="A379" s="314">
        <v>172</v>
      </c>
      <c r="B379" s="518" t="s">
        <v>793</v>
      </c>
      <c r="C379" s="525"/>
      <c r="D379" s="513"/>
      <c r="E379" s="514"/>
      <c r="F379" s="515"/>
      <c r="G379" s="513"/>
      <c r="H379" s="526"/>
      <c r="I379" s="522">
        <f t="shared" si="12"/>
        <v>0</v>
      </c>
      <c r="J379" s="522">
        <f t="shared" si="13"/>
        <v>0</v>
      </c>
      <c r="K379" s="523"/>
      <c r="L379" s="524"/>
    </row>
    <row r="380" spans="1:12" x14ac:dyDescent="0.2">
      <c r="A380" s="314">
        <v>173</v>
      </c>
      <c r="B380" s="534" t="s">
        <v>794</v>
      </c>
      <c r="C380" s="525"/>
      <c r="D380" s="513"/>
      <c r="E380" s="514"/>
      <c r="F380" s="515"/>
      <c r="G380" s="513"/>
      <c r="H380" s="526"/>
      <c r="I380" s="537">
        <f t="shared" si="12"/>
        <v>0</v>
      </c>
      <c r="J380" s="537">
        <f t="shared" si="13"/>
        <v>0</v>
      </c>
      <c r="K380" s="523"/>
      <c r="L380" s="524"/>
    </row>
    <row r="381" spans="1:12" x14ac:dyDescent="0.2">
      <c r="A381" s="314">
        <v>174</v>
      </c>
      <c r="B381" s="518" t="s">
        <v>795</v>
      </c>
      <c r="C381" s="525"/>
      <c r="D381" s="513"/>
      <c r="E381" s="514"/>
      <c r="F381" s="515"/>
      <c r="G381" s="513"/>
      <c r="H381" s="526"/>
      <c r="I381" s="522">
        <f t="shared" si="12"/>
        <v>0</v>
      </c>
      <c r="J381" s="522">
        <f t="shared" si="13"/>
        <v>0</v>
      </c>
      <c r="K381" s="523"/>
      <c r="L381" s="524"/>
    </row>
    <row r="382" spans="1:12" x14ac:dyDescent="0.2">
      <c r="A382" s="314">
        <v>175</v>
      </c>
      <c r="B382" s="534" t="s">
        <v>796</v>
      </c>
      <c r="C382" s="525"/>
      <c r="D382" s="513"/>
      <c r="E382" s="514"/>
      <c r="F382" s="515"/>
      <c r="G382" s="513"/>
      <c r="H382" s="526"/>
      <c r="I382" s="537">
        <f t="shared" si="12"/>
        <v>0</v>
      </c>
      <c r="J382" s="537">
        <f t="shared" si="13"/>
        <v>0</v>
      </c>
      <c r="K382" s="523"/>
      <c r="L382" s="524"/>
    </row>
    <row r="383" spans="1:12" x14ac:dyDescent="0.2">
      <c r="A383" s="314">
        <v>176</v>
      </c>
      <c r="B383" s="518" t="s">
        <v>797</v>
      </c>
      <c r="C383" s="525"/>
      <c r="D383" s="513"/>
      <c r="E383" s="514"/>
      <c r="F383" s="515"/>
      <c r="G383" s="513"/>
      <c r="H383" s="526"/>
      <c r="I383" s="522">
        <f t="shared" si="12"/>
        <v>0</v>
      </c>
      <c r="J383" s="522">
        <f t="shared" si="13"/>
        <v>0</v>
      </c>
      <c r="K383" s="523"/>
      <c r="L383" s="524"/>
    </row>
    <row r="384" spans="1:12" x14ac:dyDescent="0.2">
      <c r="A384" s="314">
        <v>177</v>
      </c>
      <c r="B384" s="534" t="s">
        <v>798</v>
      </c>
      <c r="C384" s="529"/>
      <c r="D384" s="530"/>
      <c r="E384" s="531"/>
      <c r="F384" s="532"/>
      <c r="G384" s="563"/>
      <c r="H384" s="533"/>
      <c r="I384" s="537">
        <f t="shared" si="12"/>
        <v>0</v>
      </c>
      <c r="J384" s="537">
        <f t="shared" si="13"/>
        <v>0</v>
      </c>
      <c r="K384" s="523"/>
      <c r="L384" s="524"/>
    </row>
    <row r="385" spans="1:12" x14ac:dyDescent="0.2">
      <c r="A385" s="314">
        <v>178</v>
      </c>
      <c r="B385" s="518" t="s">
        <v>799</v>
      </c>
      <c r="C385" s="525"/>
      <c r="D385" s="513"/>
      <c r="E385" s="514"/>
      <c r="F385" s="515"/>
      <c r="G385" s="513"/>
      <c r="H385" s="526"/>
      <c r="I385" s="522">
        <f t="shared" si="12"/>
        <v>0</v>
      </c>
      <c r="J385" s="522">
        <f t="shared" si="13"/>
        <v>0</v>
      </c>
      <c r="K385" s="523"/>
      <c r="L385" s="524"/>
    </row>
    <row r="386" spans="1:12" x14ac:dyDescent="0.2">
      <c r="A386" s="314">
        <v>179</v>
      </c>
      <c r="B386" s="534" t="s">
        <v>800</v>
      </c>
      <c r="C386" s="525"/>
      <c r="D386" s="513"/>
      <c r="E386" s="514"/>
      <c r="F386" s="515"/>
      <c r="G386" s="513"/>
      <c r="H386" s="526"/>
      <c r="I386" s="537">
        <f t="shared" si="12"/>
        <v>0</v>
      </c>
      <c r="J386" s="537">
        <f t="shared" si="13"/>
        <v>0</v>
      </c>
      <c r="K386" s="523"/>
      <c r="L386" s="524"/>
    </row>
    <row r="387" spans="1:12" x14ac:dyDescent="0.2">
      <c r="A387" s="314">
        <v>180</v>
      </c>
      <c r="B387" s="518" t="s">
        <v>801</v>
      </c>
      <c r="C387" s="525"/>
      <c r="D387" s="513"/>
      <c r="E387" s="514"/>
      <c r="F387" s="515"/>
      <c r="G387" s="513"/>
      <c r="H387" s="526"/>
      <c r="I387" s="522">
        <f t="shared" si="12"/>
        <v>0</v>
      </c>
      <c r="J387" s="522">
        <f t="shared" si="13"/>
        <v>0</v>
      </c>
      <c r="K387" s="523"/>
      <c r="L387" s="524"/>
    </row>
    <row r="388" spans="1:12" x14ac:dyDescent="0.2">
      <c r="A388" s="314">
        <v>181</v>
      </c>
      <c r="B388" s="534" t="s">
        <v>802</v>
      </c>
      <c r="C388" s="525"/>
      <c r="D388" s="513"/>
      <c r="E388" s="514"/>
      <c r="F388" s="515"/>
      <c r="G388" s="513"/>
      <c r="H388" s="526"/>
      <c r="I388" s="537">
        <f t="shared" si="12"/>
        <v>0</v>
      </c>
      <c r="J388" s="537">
        <f t="shared" si="13"/>
        <v>0</v>
      </c>
      <c r="K388" s="523"/>
      <c r="L388" s="524"/>
    </row>
    <row r="389" spans="1:12" x14ac:dyDescent="0.2">
      <c r="A389" s="314">
        <v>182</v>
      </c>
      <c r="B389" s="518" t="s">
        <v>803</v>
      </c>
      <c r="C389" s="529"/>
      <c r="D389" s="530"/>
      <c r="E389" s="531"/>
      <c r="F389" s="532"/>
      <c r="G389" s="563"/>
      <c r="H389" s="533"/>
      <c r="I389" s="522">
        <f t="shared" si="12"/>
        <v>0</v>
      </c>
      <c r="J389" s="522">
        <f t="shared" si="13"/>
        <v>0</v>
      </c>
      <c r="K389" s="523"/>
      <c r="L389" s="524"/>
    </row>
    <row r="390" spans="1:12" x14ac:dyDescent="0.2">
      <c r="A390" s="314">
        <v>183</v>
      </c>
      <c r="B390" s="534" t="s">
        <v>804</v>
      </c>
      <c r="C390" s="525"/>
      <c r="D390" s="513"/>
      <c r="E390" s="514"/>
      <c r="F390" s="515"/>
      <c r="G390" s="513"/>
      <c r="H390" s="526"/>
      <c r="I390" s="537">
        <f t="shared" si="12"/>
        <v>0</v>
      </c>
      <c r="J390" s="537">
        <f t="shared" si="13"/>
        <v>0</v>
      </c>
      <c r="K390" s="523"/>
      <c r="L390" s="524"/>
    </row>
    <row r="391" spans="1:12" x14ac:dyDescent="0.2">
      <c r="A391" s="314">
        <v>184</v>
      </c>
      <c r="B391" s="518" t="s">
        <v>805</v>
      </c>
      <c r="C391" s="525"/>
      <c r="D391" s="513"/>
      <c r="E391" s="514"/>
      <c r="F391" s="515"/>
      <c r="G391" s="513"/>
      <c r="H391" s="526"/>
      <c r="I391" s="522">
        <f t="shared" si="12"/>
        <v>0</v>
      </c>
      <c r="J391" s="522">
        <f t="shared" si="13"/>
        <v>0</v>
      </c>
      <c r="K391" s="523"/>
      <c r="L391" s="524"/>
    </row>
    <row r="392" spans="1:12" x14ac:dyDescent="0.2">
      <c r="A392" s="314">
        <v>185</v>
      </c>
      <c r="B392" s="534" t="s">
        <v>806</v>
      </c>
      <c r="C392" s="525"/>
      <c r="D392" s="513"/>
      <c r="E392" s="514"/>
      <c r="F392" s="515"/>
      <c r="G392" s="513"/>
      <c r="H392" s="526"/>
      <c r="I392" s="537">
        <f t="shared" si="12"/>
        <v>0</v>
      </c>
      <c r="J392" s="537">
        <f t="shared" si="13"/>
        <v>0</v>
      </c>
      <c r="K392" s="523"/>
      <c r="L392" s="524"/>
    </row>
    <row r="393" spans="1:12" x14ac:dyDescent="0.2">
      <c r="A393" s="314">
        <v>186</v>
      </c>
      <c r="B393" s="518" t="s">
        <v>807</v>
      </c>
      <c r="C393" s="525"/>
      <c r="D393" s="513"/>
      <c r="E393" s="514"/>
      <c r="F393" s="515"/>
      <c r="G393" s="513"/>
      <c r="H393" s="526"/>
      <c r="I393" s="522">
        <f t="shared" si="12"/>
        <v>0</v>
      </c>
      <c r="J393" s="522">
        <f t="shared" si="13"/>
        <v>0</v>
      </c>
      <c r="K393" s="523"/>
      <c r="L393" s="524"/>
    </row>
    <row r="394" spans="1:12" x14ac:dyDescent="0.2">
      <c r="A394" s="314">
        <v>187</v>
      </c>
      <c r="B394" s="534" t="s">
        <v>808</v>
      </c>
      <c r="C394" s="525"/>
      <c r="D394" s="513"/>
      <c r="E394" s="514"/>
      <c r="F394" s="515"/>
      <c r="G394" s="513"/>
      <c r="H394" s="526"/>
      <c r="I394" s="537">
        <f t="shared" si="12"/>
        <v>0</v>
      </c>
      <c r="J394" s="537">
        <f t="shared" si="13"/>
        <v>0</v>
      </c>
      <c r="K394" s="523"/>
      <c r="L394" s="524"/>
    </row>
    <row r="395" spans="1:12" x14ac:dyDescent="0.2">
      <c r="A395" s="314">
        <v>188</v>
      </c>
      <c r="B395" s="518" t="s">
        <v>809</v>
      </c>
      <c r="C395" s="525"/>
      <c r="D395" s="513"/>
      <c r="E395" s="514"/>
      <c r="F395" s="515"/>
      <c r="G395" s="513"/>
      <c r="H395" s="526"/>
      <c r="I395" s="522">
        <f t="shared" si="12"/>
        <v>0</v>
      </c>
      <c r="J395" s="522">
        <f t="shared" si="13"/>
        <v>0</v>
      </c>
      <c r="K395" s="523"/>
      <c r="L395" s="524"/>
    </row>
    <row r="396" spans="1:12" x14ac:dyDescent="0.2">
      <c r="A396" s="314">
        <v>189</v>
      </c>
      <c r="B396" s="534" t="s">
        <v>810</v>
      </c>
      <c r="C396" s="525"/>
      <c r="D396" s="513"/>
      <c r="E396" s="514"/>
      <c r="F396" s="515"/>
      <c r="G396" s="513"/>
      <c r="H396" s="526"/>
      <c r="I396" s="537">
        <f t="shared" si="12"/>
        <v>0</v>
      </c>
      <c r="J396" s="537">
        <f t="shared" si="13"/>
        <v>0</v>
      </c>
      <c r="K396" s="523"/>
      <c r="L396" s="524"/>
    </row>
    <row r="397" spans="1:12" x14ac:dyDescent="0.2">
      <c r="A397" s="314">
        <v>190</v>
      </c>
      <c r="B397" s="518" t="s">
        <v>811</v>
      </c>
      <c r="C397" s="529"/>
      <c r="D397" s="530"/>
      <c r="E397" s="531"/>
      <c r="F397" s="532"/>
      <c r="G397" s="563"/>
      <c r="H397" s="533"/>
      <c r="I397" s="522">
        <f t="shared" si="12"/>
        <v>0</v>
      </c>
      <c r="J397" s="522">
        <f t="shared" si="13"/>
        <v>0</v>
      </c>
      <c r="K397" s="523"/>
      <c r="L397" s="524"/>
    </row>
    <row r="398" spans="1:12" x14ac:dyDescent="0.2">
      <c r="A398" s="314">
        <v>191</v>
      </c>
      <c r="B398" s="534" t="s">
        <v>812</v>
      </c>
      <c r="C398" s="525"/>
      <c r="D398" s="513"/>
      <c r="E398" s="514"/>
      <c r="F398" s="515"/>
      <c r="G398" s="513"/>
      <c r="H398" s="526"/>
      <c r="I398" s="537">
        <f t="shared" si="12"/>
        <v>0</v>
      </c>
      <c r="J398" s="537">
        <f t="shared" si="13"/>
        <v>0</v>
      </c>
      <c r="K398" s="523"/>
      <c r="L398" s="524"/>
    </row>
    <row r="399" spans="1:12" x14ac:dyDescent="0.2">
      <c r="A399" s="314">
        <v>192</v>
      </c>
      <c r="B399" s="518" t="s">
        <v>813</v>
      </c>
      <c r="C399" s="525"/>
      <c r="D399" s="513"/>
      <c r="E399" s="514"/>
      <c r="F399" s="515"/>
      <c r="G399" s="513"/>
      <c r="H399" s="526"/>
      <c r="I399" s="522">
        <f t="shared" si="12"/>
        <v>0</v>
      </c>
      <c r="J399" s="522">
        <f t="shared" si="13"/>
        <v>0</v>
      </c>
      <c r="K399" s="523"/>
      <c r="L399" s="524"/>
    </row>
    <row r="400" spans="1:12" x14ac:dyDescent="0.2">
      <c r="A400" s="314">
        <v>193</v>
      </c>
      <c r="B400" s="534" t="s">
        <v>814</v>
      </c>
      <c r="C400" s="525"/>
      <c r="D400" s="513"/>
      <c r="E400" s="514"/>
      <c r="F400" s="515"/>
      <c r="G400" s="513"/>
      <c r="H400" s="526"/>
      <c r="I400" s="537">
        <f t="shared" si="12"/>
        <v>0</v>
      </c>
      <c r="J400" s="537">
        <f t="shared" si="13"/>
        <v>0</v>
      </c>
      <c r="K400" s="523"/>
      <c r="L400" s="524"/>
    </row>
    <row r="401" spans="1:12" x14ac:dyDescent="0.2">
      <c r="A401" s="314">
        <v>194</v>
      </c>
      <c r="B401" s="518" t="s">
        <v>815</v>
      </c>
      <c r="C401" s="525"/>
      <c r="D401" s="513"/>
      <c r="E401" s="514"/>
      <c r="F401" s="515"/>
      <c r="G401" s="513"/>
      <c r="H401" s="526"/>
      <c r="I401" s="522">
        <f t="shared" si="12"/>
        <v>0</v>
      </c>
      <c r="J401" s="522">
        <f t="shared" si="13"/>
        <v>0</v>
      </c>
      <c r="K401" s="523"/>
      <c r="L401" s="524"/>
    </row>
    <row r="402" spans="1:12" x14ac:dyDescent="0.2">
      <c r="A402" s="314">
        <v>195</v>
      </c>
      <c r="B402" s="534" t="s">
        <v>816</v>
      </c>
      <c r="C402" s="525"/>
      <c r="D402" s="513"/>
      <c r="E402" s="514"/>
      <c r="F402" s="515"/>
      <c r="G402" s="513"/>
      <c r="H402" s="526"/>
      <c r="I402" s="537">
        <f t="shared" ref="I402:I407" si="14">K402/1.11</f>
        <v>0</v>
      </c>
      <c r="J402" s="537">
        <f t="shared" ref="J402:J407" si="15">I402*11%</f>
        <v>0</v>
      </c>
      <c r="K402" s="523"/>
      <c r="L402" s="524"/>
    </row>
    <row r="403" spans="1:12" x14ac:dyDescent="0.2">
      <c r="A403" s="314">
        <v>196</v>
      </c>
      <c r="B403" s="518" t="s">
        <v>817</v>
      </c>
      <c r="C403" s="525"/>
      <c r="D403" s="513"/>
      <c r="E403" s="514"/>
      <c r="F403" s="515"/>
      <c r="G403" s="513"/>
      <c r="H403" s="526"/>
      <c r="I403" s="522">
        <f t="shared" si="14"/>
        <v>0</v>
      </c>
      <c r="J403" s="522">
        <f t="shared" si="15"/>
        <v>0</v>
      </c>
      <c r="K403" s="523"/>
      <c r="L403" s="524"/>
    </row>
    <row r="404" spans="1:12" x14ac:dyDescent="0.2">
      <c r="A404" s="314">
        <v>197</v>
      </c>
      <c r="B404" s="534" t="s">
        <v>818</v>
      </c>
      <c r="C404" s="529"/>
      <c r="D404" s="530"/>
      <c r="E404" s="531"/>
      <c r="F404" s="532"/>
      <c r="G404" s="563"/>
      <c r="H404" s="533"/>
      <c r="I404" s="537">
        <f t="shared" si="14"/>
        <v>0</v>
      </c>
      <c r="J404" s="537">
        <f t="shared" si="15"/>
        <v>0</v>
      </c>
      <c r="K404" s="523"/>
      <c r="L404" s="524"/>
    </row>
    <row r="405" spans="1:12" x14ac:dyDescent="0.2">
      <c r="A405" s="314">
        <v>198</v>
      </c>
      <c r="B405" s="518" t="s">
        <v>819</v>
      </c>
      <c r="C405" s="525"/>
      <c r="D405" s="513"/>
      <c r="E405" s="514"/>
      <c r="F405" s="515"/>
      <c r="G405" s="513"/>
      <c r="H405" s="526"/>
      <c r="I405" s="522">
        <f t="shared" si="14"/>
        <v>0</v>
      </c>
      <c r="J405" s="522">
        <f t="shared" si="15"/>
        <v>0</v>
      </c>
      <c r="K405" s="523"/>
      <c r="L405" s="524"/>
    </row>
    <row r="406" spans="1:12" x14ac:dyDescent="0.2">
      <c r="A406" s="314">
        <v>199</v>
      </c>
      <c r="B406" s="534" t="s">
        <v>820</v>
      </c>
      <c r="C406" s="525"/>
      <c r="D406" s="513"/>
      <c r="E406" s="514"/>
      <c r="F406" s="515"/>
      <c r="G406" s="513"/>
      <c r="H406" s="526"/>
      <c r="I406" s="537">
        <f t="shared" si="14"/>
        <v>0</v>
      </c>
      <c r="J406" s="537">
        <f t="shared" si="15"/>
        <v>0</v>
      </c>
      <c r="K406" s="523"/>
      <c r="L406" s="524"/>
    </row>
    <row r="407" spans="1:12" x14ac:dyDescent="0.2">
      <c r="A407" s="314">
        <v>200</v>
      </c>
      <c r="B407" s="518" t="s">
        <v>821</v>
      </c>
      <c r="C407" s="525"/>
      <c r="D407" s="513"/>
      <c r="E407" s="514"/>
      <c r="F407" s="515"/>
      <c r="G407" s="513"/>
      <c r="H407" s="526"/>
      <c r="I407" s="522">
        <f t="shared" si="14"/>
        <v>0</v>
      </c>
      <c r="J407" s="522">
        <f t="shared" si="15"/>
        <v>0</v>
      </c>
      <c r="K407" s="523"/>
      <c r="L407" s="524"/>
    </row>
    <row r="408" spans="1:12" ht="18" x14ac:dyDescent="0.25">
      <c r="B408" s="539" t="s">
        <v>232</v>
      </c>
      <c r="C408" s="540"/>
      <c r="D408" s="541"/>
      <c r="E408" s="542"/>
      <c r="F408" s="543"/>
      <c r="G408" s="564"/>
      <c r="H408" s="544"/>
      <c r="I408" s="545">
        <f>SUM(I208:I407)</f>
        <v>0</v>
      </c>
      <c r="J408" s="545">
        <f t="shared" ref="J408:K408" si="16">SUM(J208:J407)</f>
        <v>0</v>
      </c>
      <c r="K408" s="545">
        <f t="shared" si="16"/>
        <v>0</v>
      </c>
      <c r="L408" s="547"/>
    </row>
    <row r="409" spans="1:12" s="401" customFormat="1" ht="20.25" x14ac:dyDescent="0.3">
      <c r="A409" s="314"/>
      <c r="B409" s="548" t="s">
        <v>100</v>
      </c>
      <c r="C409" s="535"/>
      <c r="D409" s="536"/>
      <c r="E409" s="536"/>
      <c r="F409" s="536"/>
      <c r="G409" s="536"/>
      <c r="H409" s="549"/>
      <c r="I409" s="550"/>
      <c r="J409" s="550"/>
      <c r="K409" s="551"/>
      <c r="L409" s="552"/>
    </row>
    <row r="410" spans="1:12" s="570" customFormat="1" x14ac:dyDescent="0.2">
      <c r="A410" s="567">
        <v>1</v>
      </c>
      <c r="B410" s="534" t="s">
        <v>822</v>
      </c>
      <c r="C410" s="535"/>
      <c r="D410" s="536"/>
      <c r="E410" s="553"/>
      <c r="F410" s="554"/>
      <c r="G410" s="568"/>
      <c r="H410" s="569"/>
      <c r="I410" s="537">
        <f>K410/1.11</f>
        <v>0</v>
      </c>
      <c r="J410" s="537">
        <f>I410*11%</f>
        <v>0</v>
      </c>
      <c r="K410" s="538"/>
      <c r="L410" s="599"/>
    </row>
    <row r="411" spans="1:12" s="570" customFormat="1" x14ac:dyDescent="0.2">
      <c r="A411" s="567">
        <v>2</v>
      </c>
      <c r="B411" s="518" t="s">
        <v>823</v>
      </c>
      <c r="C411" s="519"/>
      <c r="D411" s="513"/>
      <c r="E411" s="514"/>
      <c r="F411" s="515"/>
      <c r="G411" s="568"/>
      <c r="H411" s="569"/>
      <c r="I411" s="522">
        <f>K411/1.11</f>
        <v>0</v>
      </c>
      <c r="J411" s="522">
        <f>I411*11%</f>
        <v>0</v>
      </c>
      <c r="K411" s="523"/>
      <c r="L411" s="524"/>
    </row>
    <row r="412" spans="1:12" s="570" customFormat="1" x14ac:dyDescent="0.2">
      <c r="A412" s="567">
        <v>3</v>
      </c>
      <c r="B412" s="534" t="s">
        <v>824</v>
      </c>
      <c r="C412" s="525"/>
      <c r="D412" s="513"/>
      <c r="E412" s="520"/>
      <c r="F412" s="520"/>
      <c r="G412" s="568"/>
      <c r="H412" s="569"/>
      <c r="I412" s="537">
        <f t="shared" ref="I412:I475" si="17">K412/1.11</f>
        <v>0</v>
      </c>
      <c r="J412" s="537">
        <f t="shared" ref="J412:J475" si="18">I412*11%</f>
        <v>0</v>
      </c>
      <c r="K412" s="523"/>
      <c r="L412" s="524"/>
    </row>
    <row r="413" spans="1:12" s="570" customFormat="1" x14ac:dyDescent="0.2">
      <c r="A413" s="567">
        <v>4</v>
      </c>
      <c r="B413" s="518" t="s">
        <v>825</v>
      </c>
      <c r="C413" s="525"/>
      <c r="D413" s="513"/>
      <c r="E413" s="514"/>
      <c r="F413" s="515"/>
      <c r="G413" s="568"/>
      <c r="H413" s="569"/>
      <c r="I413" s="522">
        <f t="shared" si="17"/>
        <v>0</v>
      </c>
      <c r="J413" s="522">
        <f t="shared" si="18"/>
        <v>0</v>
      </c>
      <c r="K413" s="523"/>
      <c r="L413" s="524"/>
    </row>
    <row r="414" spans="1:12" s="570" customFormat="1" x14ac:dyDescent="0.2">
      <c r="A414" s="567">
        <v>5</v>
      </c>
      <c r="B414" s="534" t="s">
        <v>826</v>
      </c>
      <c r="C414" s="525"/>
      <c r="D414" s="536"/>
      <c r="E414" s="553"/>
      <c r="F414" s="554"/>
      <c r="G414" s="568"/>
      <c r="H414" s="569"/>
      <c r="I414" s="537">
        <f t="shared" si="17"/>
        <v>0</v>
      </c>
      <c r="J414" s="537">
        <f t="shared" si="18"/>
        <v>0</v>
      </c>
      <c r="K414" s="523"/>
      <c r="L414" s="524"/>
    </row>
    <row r="415" spans="1:12" s="570" customFormat="1" x14ac:dyDescent="0.2">
      <c r="A415" s="567">
        <v>6</v>
      </c>
      <c r="B415" s="518" t="s">
        <v>827</v>
      </c>
      <c r="C415" s="525"/>
      <c r="D415" s="513"/>
      <c r="E415" s="514"/>
      <c r="F415" s="515"/>
      <c r="G415" s="568"/>
      <c r="H415" s="569"/>
      <c r="I415" s="522">
        <f t="shared" si="17"/>
        <v>0</v>
      </c>
      <c r="J415" s="522">
        <f t="shared" si="18"/>
        <v>0</v>
      </c>
      <c r="K415" s="523"/>
      <c r="L415" s="524"/>
    </row>
    <row r="416" spans="1:12" s="570" customFormat="1" x14ac:dyDescent="0.2">
      <c r="A416" s="567">
        <v>7</v>
      </c>
      <c r="B416" s="534" t="s">
        <v>828</v>
      </c>
      <c r="C416" s="525"/>
      <c r="D416" s="561"/>
      <c r="E416" s="514"/>
      <c r="F416" s="560"/>
      <c r="G416" s="568"/>
      <c r="H416" s="569"/>
      <c r="I416" s="537">
        <f t="shared" si="17"/>
        <v>0</v>
      </c>
      <c r="J416" s="537">
        <f t="shared" si="18"/>
        <v>0</v>
      </c>
      <c r="K416" s="523"/>
      <c r="L416" s="524"/>
    </row>
    <row r="417" spans="1:12" s="570" customFormat="1" x14ac:dyDescent="0.2">
      <c r="A417" s="567">
        <v>8</v>
      </c>
      <c r="B417" s="518" t="s">
        <v>829</v>
      </c>
      <c r="C417" s="525"/>
      <c r="D417" s="536"/>
      <c r="E417" s="553"/>
      <c r="F417" s="554"/>
      <c r="G417" s="568"/>
      <c r="H417" s="569"/>
      <c r="I417" s="522">
        <f t="shared" si="17"/>
        <v>0</v>
      </c>
      <c r="J417" s="522">
        <f t="shared" si="18"/>
        <v>0</v>
      </c>
      <c r="K417" s="523"/>
      <c r="L417" s="524"/>
    </row>
    <row r="418" spans="1:12" s="570" customFormat="1" x14ac:dyDescent="0.2">
      <c r="A418" s="567">
        <v>9</v>
      </c>
      <c r="B418" s="534" t="s">
        <v>830</v>
      </c>
      <c r="C418" s="525"/>
      <c r="D418" s="513"/>
      <c r="E418" s="520"/>
      <c r="F418" s="520"/>
      <c r="G418" s="568"/>
      <c r="H418" s="569"/>
      <c r="I418" s="537">
        <f t="shared" si="17"/>
        <v>0</v>
      </c>
      <c r="J418" s="537">
        <f t="shared" si="18"/>
        <v>0</v>
      </c>
      <c r="K418" s="523"/>
      <c r="L418" s="524"/>
    </row>
    <row r="419" spans="1:12" s="570" customFormat="1" ht="14.25" customHeight="1" x14ac:dyDescent="0.2">
      <c r="A419" s="567">
        <v>10</v>
      </c>
      <c r="B419" s="518" t="s">
        <v>831</v>
      </c>
      <c r="C419" s="525"/>
      <c r="D419" s="513"/>
      <c r="E419" s="514"/>
      <c r="F419" s="515"/>
      <c r="G419" s="568"/>
      <c r="H419" s="569"/>
      <c r="I419" s="522">
        <f t="shared" si="17"/>
        <v>0</v>
      </c>
      <c r="J419" s="522">
        <f t="shared" si="18"/>
        <v>0</v>
      </c>
      <c r="K419" s="523"/>
      <c r="L419" s="524"/>
    </row>
    <row r="420" spans="1:12" s="570" customFormat="1" ht="14.25" customHeight="1" x14ac:dyDescent="0.2">
      <c r="A420" s="567">
        <v>11</v>
      </c>
      <c r="B420" s="534" t="s">
        <v>832</v>
      </c>
      <c r="C420" s="525"/>
      <c r="D420" s="513"/>
      <c r="E420" s="514"/>
      <c r="F420" s="515"/>
      <c r="G420" s="568"/>
      <c r="H420" s="569"/>
      <c r="I420" s="537">
        <f t="shared" si="17"/>
        <v>0</v>
      </c>
      <c r="J420" s="537">
        <f t="shared" si="18"/>
        <v>0</v>
      </c>
      <c r="K420" s="523"/>
      <c r="L420" s="524"/>
    </row>
    <row r="421" spans="1:12" s="570" customFormat="1" x14ac:dyDescent="0.2">
      <c r="A421" s="567">
        <v>12</v>
      </c>
      <c r="B421" s="518" t="s">
        <v>833</v>
      </c>
      <c r="C421" s="525"/>
      <c r="D421" s="536"/>
      <c r="E421" s="553"/>
      <c r="F421" s="554"/>
      <c r="G421" s="568"/>
      <c r="H421" s="569"/>
      <c r="I421" s="522">
        <f t="shared" si="17"/>
        <v>0</v>
      </c>
      <c r="J421" s="522">
        <f t="shared" si="18"/>
        <v>0</v>
      </c>
      <c r="K421" s="523"/>
      <c r="L421" s="524"/>
    </row>
    <row r="422" spans="1:12" s="570" customFormat="1" ht="14.25" customHeight="1" x14ac:dyDescent="0.2">
      <c r="A422" s="567">
        <v>13</v>
      </c>
      <c r="B422" s="534" t="s">
        <v>834</v>
      </c>
      <c r="C422" s="525"/>
      <c r="D422" s="513"/>
      <c r="E422" s="514"/>
      <c r="F422" s="515"/>
      <c r="G422" s="568"/>
      <c r="H422" s="569"/>
      <c r="I422" s="537">
        <f t="shared" si="17"/>
        <v>0</v>
      </c>
      <c r="J422" s="537">
        <f t="shared" si="18"/>
        <v>0</v>
      </c>
      <c r="K422" s="523"/>
      <c r="L422" s="524"/>
    </row>
    <row r="423" spans="1:12" s="570" customFormat="1" ht="14.25" customHeight="1" x14ac:dyDescent="0.2">
      <c r="A423" s="567">
        <v>14</v>
      </c>
      <c r="B423" s="518" t="s">
        <v>835</v>
      </c>
      <c r="C423" s="525"/>
      <c r="D423" s="513"/>
      <c r="E423" s="514"/>
      <c r="F423" s="515"/>
      <c r="G423" s="568"/>
      <c r="H423" s="569"/>
      <c r="I423" s="522">
        <f t="shared" si="17"/>
        <v>0</v>
      </c>
      <c r="J423" s="522">
        <f t="shared" si="18"/>
        <v>0</v>
      </c>
      <c r="K423" s="523"/>
      <c r="L423" s="524"/>
    </row>
    <row r="424" spans="1:12" s="570" customFormat="1" x14ac:dyDescent="0.2">
      <c r="A424" s="567">
        <v>15</v>
      </c>
      <c r="B424" s="534" t="s">
        <v>836</v>
      </c>
      <c r="C424" s="525"/>
      <c r="D424" s="513"/>
      <c r="E424" s="520"/>
      <c r="F424" s="520"/>
      <c r="G424" s="568"/>
      <c r="H424" s="569"/>
      <c r="I424" s="537">
        <f t="shared" si="17"/>
        <v>0</v>
      </c>
      <c r="J424" s="537">
        <f t="shared" si="18"/>
        <v>0</v>
      </c>
      <c r="K424" s="523"/>
      <c r="L424" s="524"/>
    </row>
    <row r="425" spans="1:12" s="570" customFormat="1" x14ac:dyDescent="0.2">
      <c r="A425" s="567">
        <v>16</v>
      </c>
      <c r="B425" s="518" t="s">
        <v>837</v>
      </c>
      <c r="C425" s="525"/>
      <c r="D425" s="513"/>
      <c r="E425" s="514"/>
      <c r="F425" s="515"/>
      <c r="G425" s="568"/>
      <c r="H425" s="569"/>
      <c r="I425" s="522">
        <f t="shared" si="17"/>
        <v>0</v>
      </c>
      <c r="J425" s="522">
        <f t="shared" si="18"/>
        <v>0</v>
      </c>
      <c r="K425" s="523"/>
      <c r="L425" s="524"/>
    </row>
    <row r="426" spans="1:12" s="570" customFormat="1" x14ac:dyDescent="0.2">
      <c r="A426" s="567">
        <v>17</v>
      </c>
      <c r="B426" s="534" t="s">
        <v>838</v>
      </c>
      <c r="C426" s="525"/>
      <c r="D426" s="536"/>
      <c r="E426" s="553"/>
      <c r="F426" s="554"/>
      <c r="G426" s="568"/>
      <c r="H426" s="569"/>
      <c r="I426" s="537">
        <f t="shared" si="17"/>
        <v>0</v>
      </c>
      <c r="J426" s="537">
        <f t="shared" si="18"/>
        <v>0</v>
      </c>
      <c r="K426" s="523"/>
      <c r="L426" s="524"/>
    </row>
    <row r="427" spans="1:12" s="570" customFormat="1" x14ac:dyDescent="0.2">
      <c r="A427" s="567">
        <v>18</v>
      </c>
      <c r="B427" s="518" t="s">
        <v>839</v>
      </c>
      <c r="C427" s="525"/>
      <c r="D427" s="513"/>
      <c r="E427" s="514"/>
      <c r="F427" s="515"/>
      <c r="G427" s="568"/>
      <c r="H427" s="569"/>
      <c r="I427" s="522">
        <f t="shared" si="17"/>
        <v>0</v>
      </c>
      <c r="J427" s="522">
        <f t="shared" si="18"/>
        <v>0</v>
      </c>
      <c r="K427" s="523"/>
      <c r="L427" s="524"/>
    </row>
    <row r="428" spans="1:12" s="570" customFormat="1" x14ac:dyDescent="0.2">
      <c r="A428" s="567">
        <v>19</v>
      </c>
      <c r="B428" s="534" t="s">
        <v>840</v>
      </c>
      <c r="C428" s="525"/>
      <c r="D428" s="513"/>
      <c r="E428" s="514"/>
      <c r="F428" s="515"/>
      <c r="G428" s="568"/>
      <c r="H428" s="526"/>
      <c r="I428" s="537">
        <f t="shared" si="17"/>
        <v>0</v>
      </c>
      <c r="J428" s="537">
        <f t="shared" si="18"/>
        <v>0</v>
      </c>
      <c r="K428" s="523"/>
      <c r="L428" s="524"/>
    </row>
    <row r="429" spans="1:12" s="570" customFormat="1" x14ac:dyDescent="0.2">
      <c r="A429" s="567">
        <v>20</v>
      </c>
      <c r="B429" s="518" t="s">
        <v>841</v>
      </c>
      <c r="C429" s="525"/>
      <c r="D429" s="536"/>
      <c r="E429" s="553"/>
      <c r="F429" s="554"/>
      <c r="G429" s="568"/>
      <c r="H429" s="526"/>
      <c r="I429" s="522">
        <f t="shared" si="17"/>
        <v>0</v>
      </c>
      <c r="J429" s="522">
        <f t="shared" si="18"/>
        <v>0</v>
      </c>
      <c r="K429" s="523"/>
      <c r="L429" s="524"/>
    </row>
    <row r="430" spans="1:12" s="570" customFormat="1" x14ac:dyDescent="0.2">
      <c r="A430" s="567">
        <v>21</v>
      </c>
      <c r="B430" s="534" t="s">
        <v>842</v>
      </c>
      <c r="C430" s="525"/>
      <c r="D430" s="536"/>
      <c r="E430" s="553"/>
      <c r="F430" s="554"/>
      <c r="G430" s="568"/>
      <c r="H430" s="526"/>
      <c r="I430" s="537">
        <f t="shared" si="17"/>
        <v>0</v>
      </c>
      <c r="J430" s="537">
        <f t="shared" si="18"/>
        <v>0</v>
      </c>
      <c r="K430" s="523"/>
      <c r="L430" s="524"/>
    </row>
    <row r="431" spans="1:12" s="570" customFormat="1" x14ac:dyDescent="0.2">
      <c r="A431" s="567">
        <v>22</v>
      </c>
      <c r="B431" s="518" t="s">
        <v>843</v>
      </c>
      <c r="C431" s="525"/>
      <c r="D431" s="513"/>
      <c r="E431" s="520"/>
      <c r="F431" s="520"/>
      <c r="G431" s="568"/>
      <c r="H431" s="526"/>
      <c r="I431" s="522">
        <f t="shared" si="17"/>
        <v>0</v>
      </c>
      <c r="J431" s="522">
        <f t="shared" si="18"/>
        <v>0</v>
      </c>
      <c r="K431" s="523"/>
      <c r="L431" s="524"/>
    </row>
    <row r="432" spans="1:12" s="570" customFormat="1" x14ac:dyDescent="0.2">
      <c r="A432" s="567">
        <v>23</v>
      </c>
      <c r="B432" s="534" t="s">
        <v>844</v>
      </c>
      <c r="C432" s="525"/>
      <c r="D432" s="536"/>
      <c r="E432" s="553"/>
      <c r="F432" s="554"/>
      <c r="G432" s="568"/>
      <c r="H432" s="526"/>
      <c r="I432" s="537">
        <f t="shared" si="17"/>
        <v>0</v>
      </c>
      <c r="J432" s="537">
        <f t="shared" si="18"/>
        <v>0</v>
      </c>
      <c r="K432" s="523"/>
      <c r="L432" s="524"/>
    </row>
    <row r="433" spans="1:12" s="570" customFormat="1" x14ac:dyDescent="0.2">
      <c r="A433" s="567">
        <v>24</v>
      </c>
      <c r="B433" s="518" t="s">
        <v>845</v>
      </c>
      <c r="C433" s="525"/>
      <c r="D433" s="513"/>
      <c r="E433" s="520"/>
      <c r="F433" s="520"/>
      <c r="G433" s="568"/>
      <c r="H433" s="526"/>
      <c r="I433" s="522">
        <f t="shared" si="17"/>
        <v>0</v>
      </c>
      <c r="J433" s="522">
        <f t="shared" si="18"/>
        <v>0</v>
      </c>
      <c r="K433" s="523"/>
      <c r="L433" s="524"/>
    </row>
    <row r="434" spans="1:12" s="570" customFormat="1" x14ac:dyDescent="0.2">
      <c r="A434" s="567">
        <v>25</v>
      </c>
      <c r="B434" s="534" t="s">
        <v>846</v>
      </c>
      <c r="C434" s="525"/>
      <c r="D434" s="536"/>
      <c r="E434" s="553"/>
      <c r="F434" s="554"/>
      <c r="G434" s="568"/>
      <c r="H434" s="526"/>
      <c r="I434" s="537">
        <f t="shared" si="17"/>
        <v>0</v>
      </c>
      <c r="J434" s="537">
        <f t="shared" si="18"/>
        <v>0</v>
      </c>
      <c r="K434" s="523"/>
      <c r="L434" s="524"/>
    </row>
    <row r="435" spans="1:12" s="571" customFormat="1" x14ac:dyDescent="0.2">
      <c r="A435" s="567">
        <v>26</v>
      </c>
      <c r="B435" s="518" t="s">
        <v>847</v>
      </c>
      <c r="C435" s="525"/>
      <c r="D435" s="513"/>
      <c r="E435" s="514"/>
      <c r="F435" s="515"/>
      <c r="G435" s="568"/>
      <c r="H435" s="526"/>
      <c r="I435" s="522">
        <f t="shared" si="17"/>
        <v>0</v>
      </c>
      <c r="J435" s="522">
        <f t="shared" si="18"/>
        <v>0</v>
      </c>
      <c r="K435" s="523"/>
      <c r="L435" s="524"/>
    </row>
    <row r="436" spans="1:12" s="571" customFormat="1" x14ac:dyDescent="0.2">
      <c r="A436" s="567">
        <v>27</v>
      </c>
      <c r="B436" s="534" t="s">
        <v>848</v>
      </c>
      <c r="C436" s="525"/>
      <c r="D436" s="513"/>
      <c r="E436" s="514"/>
      <c r="F436" s="515"/>
      <c r="G436" s="568"/>
      <c r="H436" s="526"/>
      <c r="I436" s="537">
        <f t="shared" si="17"/>
        <v>0</v>
      </c>
      <c r="J436" s="537">
        <f t="shared" si="18"/>
        <v>0</v>
      </c>
      <c r="K436" s="523"/>
      <c r="L436" s="524"/>
    </row>
    <row r="437" spans="1:12" s="571" customFormat="1" x14ac:dyDescent="0.2">
      <c r="A437" s="567">
        <v>28</v>
      </c>
      <c r="B437" s="518" t="s">
        <v>849</v>
      </c>
      <c r="C437" s="525"/>
      <c r="D437" s="513"/>
      <c r="E437" s="520"/>
      <c r="F437" s="520"/>
      <c r="G437" s="568"/>
      <c r="H437" s="526"/>
      <c r="I437" s="522">
        <f t="shared" si="17"/>
        <v>0</v>
      </c>
      <c r="J437" s="522">
        <f t="shared" si="18"/>
        <v>0</v>
      </c>
      <c r="K437" s="523"/>
      <c r="L437" s="524"/>
    </row>
    <row r="438" spans="1:12" s="571" customFormat="1" x14ac:dyDescent="0.2">
      <c r="A438" s="567">
        <v>29</v>
      </c>
      <c r="B438" s="534" t="s">
        <v>850</v>
      </c>
      <c r="C438" s="525"/>
      <c r="D438" s="536"/>
      <c r="E438" s="553"/>
      <c r="F438" s="554"/>
      <c r="G438" s="568"/>
      <c r="H438" s="526"/>
      <c r="I438" s="537">
        <f t="shared" si="17"/>
        <v>0</v>
      </c>
      <c r="J438" s="537">
        <f t="shared" si="18"/>
        <v>0</v>
      </c>
      <c r="K438" s="523"/>
      <c r="L438" s="524"/>
    </row>
    <row r="439" spans="1:12" s="571" customFormat="1" x14ac:dyDescent="0.2">
      <c r="A439" s="567">
        <v>30</v>
      </c>
      <c r="B439" s="518" t="s">
        <v>851</v>
      </c>
      <c r="C439" s="525"/>
      <c r="D439" s="513"/>
      <c r="E439" s="514"/>
      <c r="F439" s="515"/>
      <c r="G439" s="568"/>
      <c r="H439" s="526"/>
      <c r="I439" s="522">
        <f t="shared" si="17"/>
        <v>0</v>
      </c>
      <c r="J439" s="522">
        <f t="shared" si="18"/>
        <v>0</v>
      </c>
      <c r="K439" s="523"/>
      <c r="L439" s="524"/>
    </row>
    <row r="440" spans="1:12" s="571" customFormat="1" x14ac:dyDescent="0.2">
      <c r="A440" s="567">
        <v>31</v>
      </c>
      <c r="B440" s="534" t="s">
        <v>852</v>
      </c>
      <c r="C440" s="525"/>
      <c r="D440" s="513"/>
      <c r="E440" s="514"/>
      <c r="F440" s="515"/>
      <c r="G440" s="568"/>
      <c r="H440" s="526"/>
      <c r="I440" s="537">
        <f t="shared" si="17"/>
        <v>0</v>
      </c>
      <c r="J440" s="537">
        <f t="shared" si="18"/>
        <v>0</v>
      </c>
      <c r="K440" s="523"/>
      <c r="L440" s="524"/>
    </row>
    <row r="441" spans="1:12" s="571" customFormat="1" x14ac:dyDescent="0.2">
      <c r="A441" s="567">
        <v>32</v>
      </c>
      <c r="B441" s="518" t="s">
        <v>853</v>
      </c>
      <c r="C441" s="525"/>
      <c r="D441" s="513"/>
      <c r="E441" s="520"/>
      <c r="F441" s="520"/>
      <c r="G441" s="568"/>
      <c r="H441" s="526"/>
      <c r="I441" s="522">
        <f t="shared" si="17"/>
        <v>0</v>
      </c>
      <c r="J441" s="522">
        <f t="shared" si="18"/>
        <v>0</v>
      </c>
      <c r="K441" s="523"/>
      <c r="L441" s="524"/>
    </row>
    <row r="442" spans="1:12" s="571" customFormat="1" x14ac:dyDescent="0.2">
      <c r="A442" s="567">
        <v>33</v>
      </c>
      <c r="B442" s="534" t="s">
        <v>854</v>
      </c>
      <c r="C442" s="525"/>
      <c r="D442" s="513"/>
      <c r="E442" s="514"/>
      <c r="F442" s="515"/>
      <c r="G442" s="568"/>
      <c r="H442" s="526"/>
      <c r="I442" s="537">
        <f t="shared" si="17"/>
        <v>0</v>
      </c>
      <c r="J442" s="537">
        <f t="shared" si="18"/>
        <v>0</v>
      </c>
      <c r="K442" s="523"/>
      <c r="L442" s="527"/>
    </row>
    <row r="443" spans="1:12" s="571" customFormat="1" x14ac:dyDescent="0.2">
      <c r="A443" s="567">
        <v>34</v>
      </c>
      <c r="B443" s="518" t="s">
        <v>855</v>
      </c>
      <c r="C443" s="525"/>
      <c r="D443" s="513"/>
      <c r="E443" s="514"/>
      <c r="F443" s="515"/>
      <c r="G443" s="568"/>
      <c r="H443" s="526"/>
      <c r="I443" s="522">
        <f t="shared" si="17"/>
        <v>0</v>
      </c>
      <c r="J443" s="522">
        <f t="shared" si="18"/>
        <v>0</v>
      </c>
      <c r="K443" s="523"/>
      <c r="L443" s="524"/>
    </row>
    <row r="444" spans="1:12" s="571" customFormat="1" x14ac:dyDescent="0.2">
      <c r="A444" s="567">
        <v>35</v>
      </c>
      <c r="B444" s="534" t="s">
        <v>856</v>
      </c>
      <c r="C444" s="525"/>
      <c r="D444" s="513"/>
      <c r="E444" s="520"/>
      <c r="F444" s="520"/>
      <c r="G444" s="568"/>
      <c r="H444" s="526"/>
      <c r="I444" s="537">
        <f t="shared" si="17"/>
        <v>0</v>
      </c>
      <c r="J444" s="537">
        <f t="shared" si="18"/>
        <v>0</v>
      </c>
      <c r="K444" s="523"/>
      <c r="L444" s="524"/>
    </row>
    <row r="445" spans="1:12" s="571" customFormat="1" x14ac:dyDescent="0.2">
      <c r="A445" s="567">
        <v>36</v>
      </c>
      <c r="B445" s="518" t="s">
        <v>857</v>
      </c>
      <c r="C445" s="525"/>
      <c r="D445" s="513"/>
      <c r="E445" s="514"/>
      <c r="F445" s="515"/>
      <c r="G445" s="568"/>
      <c r="H445" s="526"/>
      <c r="I445" s="522">
        <f t="shared" si="17"/>
        <v>0</v>
      </c>
      <c r="J445" s="522">
        <f t="shared" si="18"/>
        <v>0</v>
      </c>
      <c r="K445" s="523"/>
      <c r="L445" s="524"/>
    </row>
    <row r="446" spans="1:12" s="571" customFormat="1" x14ac:dyDescent="0.2">
      <c r="A446" s="567">
        <v>37</v>
      </c>
      <c r="B446" s="534" t="s">
        <v>858</v>
      </c>
      <c r="C446" s="525"/>
      <c r="D446" s="513"/>
      <c r="E446" s="514"/>
      <c r="F446" s="515"/>
      <c r="G446" s="568"/>
      <c r="H446" s="526"/>
      <c r="I446" s="537">
        <f t="shared" si="17"/>
        <v>0</v>
      </c>
      <c r="J446" s="537">
        <f t="shared" si="18"/>
        <v>0</v>
      </c>
      <c r="K446" s="523"/>
      <c r="L446" s="524"/>
    </row>
    <row r="447" spans="1:12" s="571" customFormat="1" x14ac:dyDescent="0.2">
      <c r="A447" s="567">
        <v>38</v>
      </c>
      <c r="B447" s="518" t="s">
        <v>859</v>
      </c>
      <c r="C447" s="525"/>
      <c r="D447" s="513"/>
      <c r="E447" s="520"/>
      <c r="F447" s="520"/>
      <c r="G447" s="568"/>
      <c r="H447" s="526"/>
      <c r="I447" s="522">
        <f t="shared" si="17"/>
        <v>0</v>
      </c>
      <c r="J447" s="522">
        <f t="shared" si="18"/>
        <v>0</v>
      </c>
      <c r="K447" s="523"/>
      <c r="L447" s="524"/>
    </row>
    <row r="448" spans="1:12" s="571" customFormat="1" x14ac:dyDescent="0.2">
      <c r="A448" s="567">
        <v>39</v>
      </c>
      <c r="B448" s="534" t="s">
        <v>860</v>
      </c>
      <c r="C448" s="525"/>
      <c r="D448" s="513"/>
      <c r="E448" s="514"/>
      <c r="F448" s="515"/>
      <c r="G448" s="568"/>
      <c r="H448" s="526"/>
      <c r="I448" s="537">
        <f t="shared" si="17"/>
        <v>0</v>
      </c>
      <c r="J448" s="537">
        <f t="shared" si="18"/>
        <v>0</v>
      </c>
      <c r="K448" s="523"/>
      <c r="L448" s="524"/>
    </row>
    <row r="449" spans="1:12" s="571" customFormat="1" x14ac:dyDescent="0.2">
      <c r="A449" s="567">
        <v>40</v>
      </c>
      <c r="B449" s="518" t="s">
        <v>861</v>
      </c>
      <c r="C449" s="525"/>
      <c r="D449" s="536"/>
      <c r="E449" s="553"/>
      <c r="F449" s="554"/>
      <c r="G449" s="568"/>
      <c r="H449" s="526"/>
      <c r="I449" s="522">
        <f t="shared" si="17"/>
        <v>0</v>
      </c>
      <c r="J449" s="522">
        <f t="shared" si="18"/>
        <v>0</v>
      </c>
      <c r="K449" s="523"/>
      <c r="L449" s="524"/>
    </row>
    <row r="450" spans="1:12" s="571" customFormat="1" x14ac:dyDescent="0.2">
      <c r="A450" s="567">
        <v>41</v>
      </c>
      <c r="B450" s="534" t="s">
        <v>862</v>
      </c>
      <c r="C450" s="525"/>
      <c r="D450" s="513"/>
      <c r="E450" s="520"/>
      <c r="F450" s="520"/>
      <c r="G450" s="568"/>
      <c r="H450" s="526"/>
      <c r="I450" s="537">
        <f t="shared" si="17"/>
        <v>0</v>
      </c>
      <c r="J450" s="537">
        <f t="shared" si="18"/>
        <v>0</v>
      </c>
      <c r="K450" s="523"/>
      <c r="L450" s="524"/>
    </row>
    <row r="451" spans="1:12" s="571" customFormat="1" x14ac:dyDescent="0.2">
      <c r="A451" s="567">
        <v>42</v>
      </c>
      <c r="B451" s="518" t="s">
        <v>863</v>
      </c>
      <c r="C451" s="525"/>
      <c r="D451" s="513"/>
      <c r="E451" s="514"/>
      <c r="F451" s="515"/>
      <c r="G451" s="568"/>
      <c r="H451" s="526"/>
      <c r="I451" s="522">
        <f t="shared" si="17"/>
        <v>0</v>
      </c>
      <c r="J451" s="522">
        <f t="shared" si="18"/>
        <v>0</v>
      </c>
      <c r="K451" s="523"/>
      <c r="L451" s="524"/>
    </row>
    <row r="452" spans="1:12" s="571" customFormat="1" x14ac:dyDescent="0.2">
      <c r="A452" s="567">
        <v>43</v>
      </c>
      <c r="B452" s="534" t="s">
        <v>864</v>
      </c>
      <c r="C452" s="525"/>
      <c r="D452" s="513"/>
      <c r="E452" s="514"/>
      <c r="F452" s="515"/>
      <c r="G452" s="568"/>
      <c r="H452" s="526"/>
      <c r="I452" s="537">
        <f t="shared" si="17"/>
        <v>0</v>
      </c>
      <c r="J452" s="537">
        <f t="shared" si="18"/>
        <v>0</v>
      </c>
      <c r="K452" s="523"/>
      <c r="L452" s="524"/>
    </row>
    <row r="453" spans="1:12" x14ac:dyDescent="0.2">
      <c r="A453" s="314">
        <v>44</v>
      </c>
      <c r="B453" s="518" t="s">
        <v>865</v>
      </c>
      <c r="C453" s="525"/>
      <c r="D453" s="513"/>
      <c r="E453" s="514"/>
      <c r="F453" s="515"/>
      <c r="G453" s="562"/>
      <c r="H453" s="526"/>
      <c r="I453" s="522">
        <f t="shared" si="17"/>
        <v>0</v>
      </c>
      <c r="J453" s="522">
        <f t="shared" si="18"/>
        <v>0</v>
      </c>
      <c r="K453" s="523"/>
      <c r="L453" s="524"/>
    </row>
    <row r="454" spans="1:12" x14ac:dyDescent="0.2">
      <c r="A454" s="314">
        <v>45</v>
      </c>
      <c r="B454" s="534" t="s">
        <v>866</v>
      </c>
      <c r="C454" s="525"/>
      <c r="D454" s="513"/>
      <c r="E454" s="514"/>
      <c r="F454" s="515"/>
      <c r="G454" s="513"/>
      <c r="H454" s="526"/>
      <c r="I454" s="537">
        <f t="shared" si="17"/>
        <v>0</v>
      </c>
      <c r="J454" s="537">
        <f t="shared" si="18"/>
        <v>0</v>
      </c>
      <c r="K454" s="523"/>
      <c r="L454" s="524"/>
    </row>
    <row r="455" spans="1:12" x14ac:dyDescent="0.2">
      <c r="A455" s="314">
        <v>46</v>
      </c>
      <c r="B455" s="518" t="s">
        <v>867</v>
      </c>
      <c r="C455" s="525"/>
      <c r="D455" s="513"/>
      <c r="E455" s="514"/>
      <c r="F455" s="515"/>
      <c r="G455" s="513"/>
      <c r="H455" s="526"/>
      <c r="I455" s="522">
        <f t="shared" si="17"/>
        <v>0</v>
      </c>
      <c r="J455" s="522">
        <f t="shared" si="18"/>
        <v>0</v>
      </c>
      <c r="K455" s="523"/>
      <c r="L455" s="524"/>
    </row>
    <row r="456" spans="1:12" x14ac:dyDescent="0.2">
      <c r="A456" s="314">
        <v>47</v>
      </c>
      <c r="B456" s="534" t="s">
        <v>868</v>
      </c>
      <c r="C456" s="525"/>
      <c r="D456" s="513"/>
      <c r="E456" s="514"/>
      <c r="F456" s="515"/>
      <c r="G456" s="513"/>
      <c r="H456" s="526"/>
      <c r="I456" s="537">
        <f t="shared" si="17"/>
        <v>0</v>
      </c>
      <c r="J456" s="537">
        <f t="shared" si="18"/>
        <v>0</v>
      </c>
      <c r="K456" s="523"/>
      <c r="L456" s="524"/>
    </row>
    <row r="457" spans="1:12" x14ac:dyDescent="0.2">
      <c r="A457" s="314">
        <v>48</v>
      </c>
      <c r="B457" s="518" t="s">
        <v>869</v>
      </c>
      <c r="C457" s="525"/>
      <c r="D457" s="513"/>
      <c r="E457" s="514"/>
      <c r="F457" s="515"/>
      <c r="G457" s="513"/>
      <c r="H457" s="526"/>
      <c r="I457" s="522">
        <f t="shared" si="17"/>
        <v>0</v>
      </c>
      <c r="J457" s="522">
        <f t="shared" si="18"/>
        <v>0</v>
      </c>
      <c r="K457" s="523"/>
      <c r="L457" s="524"/>
    </row>
    <row r="458" spans="1:12" x14ac:dyDescent="0.2">
      <c r="A458" s="314">
        <v>49</v>
      </c>
      <c r="B458" s="534" t="s">
        <v>870</v>
      </c>
      <c r="C458" s="525"/>
      <c r="D458" s="513"/>
      <c r="E458" s="514"/>
      <c r="F458" s="515"/>
      <c r="G458" s="513"/>
      <c r="H458" s="526"/>
      <c r="I458" s="537">
        <f t="shared" si="17"/>
        <v>0</v>
      </c>
      <c r="J458" s="537">
        <f t="shared" si="18"/>
        <v>0</v>
      </c>
      <c r="K458" s="523"/>
      <c r="L458" s="524"/>
    </row>
    <row r="459" spans="1:12" x14ac:dyDescent="0.2">
      <c r="A459" s="314">
        <v>50</v>
      </c>
      <c r="B459" s="518" t="s">
        <v>871</v>
      </c>
      <c r="C459" s="525"/>
      <c r="D459" s="513"/>
      <c r="E459" s="514"/>
      <c r="F459" s="515"/>
      <c r="G459" s="513"/>
      <c r="H459" s="526"/>
      <c r="I459" s="522">
        <f t="shared" si="17"/>
        <v>0</v>
      </c>
      <c r="J459" s="522">
        <f t="shared" si="18"/>
        <v>0</v>
      </c>
      <c r="K459" s="523"/>
      <c r="L459" s="524"/>
    </row>
    <row r="460" spans="1:12" x14ac:dyDescent="0.2">
      <c r="A460" s="314">
        <v>51</v>
      </c>
      <c r="B460" s="534" t="s">
        <v>872</v>
      </c>
      <c r="C460" s="525"/>
      <c r="D460" s="513"/>
      <c r="E460" s="514"/>
      <c r="F460" s="515"/>
      <c r="G460" s="513"/>
      <c r="H460" s="526"/>
      <c r="I460" s="537">
        <f t="shared" si="17"/>
        <v>0</v>
      </c>
      <c r="J460" s="537">
        <f t="shared" si="18"/>
        <v>0</v>
      </c>
      <c r="K460" s="523"/>
      <c r="L460" s="524"/>
    </row>
    <row r="461" spans="1:12" x14ac:dyDescent="0.2">
      <c r="A461" s="314">
        <v>52</v>
      </c>
      <c r="B461" s="518" t="s">
        <v>873</v>
      </c>
      <c r="C461" s="525"/>
      <c r="D461" s="513"/>
      <c r="E461" s="514"/>
      <c r="F461" s="515"/>
      <c r="G461" s="513"/>
      <c r="H461" s="526"/>
      <c r="I461" s="522">
        <f t="shared" si="17"/>
        <v>0</v>
      </c>
      <c r="J461" s="522">
        <f t="shared" si="18"/>
        <v>0</v>
      </c>
      <c r="K461" s="523"/>
      <c r="L461" s="524"/>
    </row>
    <row r="462" spans="1:12" x14ac:dyDescent="0.2">
      <c r="A462" s="314">
        <v>53</v>
      </c>
      <c r="B462" s="534" t="s">
        <v>874</v>
      </c>
      <c r="C462" s="525"/>
      <c r="D462" s="513"/>
      <c r="E462" s="520"/>
      <c r="F462" s="520"/>
      <c r="G462" s="513"/>
      <c r="H462" s="521"/>
      <c r="I462" s="537">
        <f t="shared" si="17"/>
        <v>0</v>
      </c>
      <c r="J462" s="537">
        <f t="shared" si="18"/>
        <v>0</v>
      </c>
      <c r="K462" s="523"/>
      <c r="L462" s="524"/>
    </row>
    <row r="463" spans="1:12" x14ac:dyDescent="0.2">
      <c r="A463" s="314">
        <v>54</v>
      </c>
      <c r="B463" s="518" t="s">
        <v>875</v>
      </c>
      <c r="C463" s="525"/>
      <c r="D463" s="513"/>
      <c r="E463" s="514"/>
      <c r="F463" s="515"/>
      <c r="G463" s="513"/>
      <c r="H463" s="526"/>
      <c r="I463" s="522">
        <f t="shared" si="17"/>
        <v>0</v>
      </c>
      <c r="J463" s="522">
        <f t="shared" si="18"/>
        <v>0</v>
      </c>
      <c r="K463" s="523"/>
      <c r="L463" s="524"/>
    </row>
    <row r="464" spans="1:12" x14ac:dyDescent="0.2">
      <c r="A464" s="314">
        <v>55</v>
      </c>
      <c r="B464" s="534" t="s">
        <v>876</v>
      </c>
      <c r="C464" s="525"/>
      <c r="D464" s="513"/>
      <c r="E464" s="514"/>
      <c r="F464" s="515"/>
      <c r="G464" s="513"/>
      <c r="H464" s="526"/>
      <c r="I464" s="537">
        <f t="shared" si="17"/>
        <v>0</v>
      </c>
      <c r="J464" s="537">
        <f t="shared" si="18"/>
        <v>0</v>
      </c>
      <c r="K464" s="523"/>
      <c r="L464" s="524"/>
    </row>
    <row r="465" spans="1:12" x14ac:dyDescent="0.2">
      <c r="A465" s="314">
        <v>56</v>
      </c>
      <c r="B465" s="518" t="s">
        <v>877</v>
      </c>
      <c r="C465" s="525"/>
      <c r="D465" s="513"/>
      <c r="E465" s="528"/>
      <c r="F465" s="515"/>
      <c r="G465" s="513"/>
      <c r="H465" s="526"/>
      <c r="I465" s="522">
        <f t="shared" si="17"/>
        <v>0</v>
      </c>
      <c r="J465" s="522">
        <f t="shared" si="18"/>
        <v>0</v>
      </c>
      <c r="K465" s="523"/>
      <c r="L465" s="524"/>
    </row>
    <row r="466" spans="1:12" x14ac:dyDescent="0.2">
      <c r="A466" s="314">
        <v>57</v>
      </c>
      <c r="B466" s="534" t="s">
        <v>878</v>
      </c>
      <c r="C466" s="525"/>
      <c r="D466" s="513"/>
      <c r="E466" s="514"/>
      <c r="F466" s="515"/>
      <c r="G466" s="513"/>
      <c r="H466" s="526"/>
      <c r="I466" s="537">
        <f t="shared" si="17"/>
        <v>0</v>
      </c>
      <c r="J466" s="537">
        <f t="shared" si="18"/>
        <v>0</v>
      </c>
      <c r="K466" s="523"/>
      <c r="L466" s="524"/>
    </row>
    <row r="467" spans="1:12" x14ac:dyDescent="0.2">
      <c r="A467" s="314">
        <v>58</v>
      </c>
      <c r="B467" s="518" t="s">
        <v>879</v>
      </c>
      <c r="C467" s="525"/>
      <c r="D467" s="513"/>
      <c r="E467" s="514"/>
      <c r="F467" s="515"/>
      <c r="G467" s="513"/>
      <c r="H467" s="526"/>
      <c r="I467" s="522">
        <f t="shared" si="17"/>
        <v>0</v>
      </c>
      <c r="J467" s="522">
        <f t="shared" si="18"/>
        <v>0</v>
      </c>
      <c r="K467" s="523"/>
      <c r="L467" s="524"/>
    </row>
    <row r="468" spans="1:12" x14ac:dyDescent="0.2">
      <c r="A468" s="314">
        <v>59</v>
      </c>
      <c r="B468" s="534" t="s">
        <v>880</v>
      </c>
      <c r="C468" s="525"/>
      <c r="D468" s="513"/>
      <c r="E468" s="514"/>
      <c r="F468" s="515"/>
      <c r="G468" s="513"/>
      <c r="H468" s="526"/>
      <c r="I468" s="537">
        <f t="shared" si="17"/>
        <v>0</v>
      </c>
      <c r="J468" s="537">
        <f t="shared" si="18"/>
        <v>0</v>
      </c>
      <c r="K468" s="523"/>
      <c r="L468" s="524"/>
    </row>
    <row r="469" spans="1:12" x14ac:dyDescent="0.2">
      <c r="A469" s="314">
        <v>60</v>
      </c>
      <c r="B469" s="518" t="s">
        <v>881</v>
      </c>
      <c r="C469" s="525"/>
      <c r="D469" s="513"/>
      <c r="E469" s="514"/>
      <c r="F469" s="515"/>
      <c r="G469" s="513"/>
      <c r="H469" s="526"/>
      <c r="I469" s="522">
        <f t="shared" si="17"/>
        <v>0</v>
      </c>
      <c r="J469" s="522">
        <f t="shared" si="18"/>
        <v>0</v>
      </c>
      <c r="K469" s="523"/>
      <c r="L469" s="524"/>
    </row>
    <row r="470" spans="1:12" x14ac:dyDescent="0.2">
      <c r="A470" s="314">
        <v>61</v>
      </c>
      <c r="B470" s="534" t="s">
        <v>882</v>
      </c>
      <c r="C470" s="525"/>
      <c r="D470" s="513"/>
      <c r="E470" s="514"/>
      <c r="F470" s="515"/>
      <c r="G470" s="513"/>
      <c r="H470" s="526"/>
      <c r="I470" s="537">
        <f t="shared" si="17"/>
        <v>0</v>
      </c>
      <c r="J470" s="537">
        <f t="shared" si="18"/>
        <v>0</v>
      </c>
      <c r="K470" s="523"/>
      <c r="L470" s="524"/>
    </row>
    <row r="471" spans="1:12" x14ac:dyDescent="0.2">
      <c r="A471" s="314">
        <v>62</v>
      </c>
      <c r="B471" s="518" t="s">
        <v>883</v>
      </c>
      <c r="C471" s="525"/>
      <c r="D471" s="513"/>
      <c r="E471" s="514"/>
      <c r="F471" s="515"/>
      <c r="G471" s="513"/>
      <c r="H471" s="526"/>
      <c r="I471" s="522">
        <f t="shared" si="17"/>
        <v>0</v>
      </c>
      <c r="J471" s="522">
        <f t="shared" si="18"/>
        <v>0</v>
      </c>
      <c r="K471" s="523"/>
      <c r="L471" s="524"/>
    </row>
    <row r="472" spans="1:12" x14ac:dyDescent="0.2">
      <c r="A472" s="314">
        <v>63</v>
      </c>
      <c r="B472" s="534" t="s">
        <v>884</v>
      </c>
      <c r="C472" s="525"/>
      <c r="D472" s="513"/>
      <c r="E472" s="514"/>
      <c r="F472" s="515"/>
      <c r="G472" s="513"/>
      <c r="H472" s="526"/>
      <c r="I472" s="537">
        <f t="shared" si="17"/>
        <v>0</v>
      </c>
      <c r="J472" s="537">
        <f t="shared" si="18"/>
        <v>0</v>
      </c>
      <c r="K472" s="523"/>
      <c r="L472" s="524"/>
    </row>
    <row r="473" spans="1:12" x14ac:dyDescent="0.2">
      <c r="A473" s="314">
        <v>64</v>
      </c>
      <c r="B473" s="518" t="s">
        <v>885</v>
      </c>
      <c r="C473" s="525"/>
      <c r="D473" s="513"/>
      <c r="E473" s="514"/>
      <c r="F473" s="515"/>
      <c r="G473" s="513"/>
      <c r="H473" s="526"/>
      <c r="I473" s="522">
        <f t="shared" si="17"/>
        <v>0</v>
      </c>
      <c r="J473" s="522">
        <f t="shared" si="18"/>
        <v>0</v>
      </c>
      <c r="K473" s="523"/>
      <c r="L473" s="524"/>
    </row>
    <row r="474" spans="1:12" x14ac:dyDescent="0.2">
      <c r="A474" s="314">
        <v>65</v>
      </c>
      <c r="B474" s="534" t="s">
        <v>886</v>
      </c>
      <c r="C474" s="525"/>
      <c r="D474" s="513"/>
      <c r="E474" s="514"/>
      <c r="F474" s="515"/>
      <c r="G474" s="513"/>
      <c r="H474" s="526"/>
      <c r="I474" s="537">
        <f t="shared" si="17"/>
        <v>0</v>
      </c>
      <c r="J474" s="537">
        <f t="shared" si="18"/>
        <v>0</v>
      </c>
      <c r="K474" s="523"/>
      <c r="L474" s="524"/>
    </row>
    <row r="475" spans="1:12" x14ac:dyDescent="0.2">
      <c r="A475" s="314">
        <v>66</v>
      </c>
      <c r="B475" s="518" t="s">
        <v>887</v>
      </c>
      <c r="C475" s="525"/>
      <c r="D475" s="513"/>
      <c r="E475" s="514"/>
      <c r="F475" s="515"/>
      <c r="G475" s="513"/>
      <c r="H475" s="526"/>
      <c r="I475" s="522">
        <f t="shared" si="17"/>
        <v>0</v>
      </c>
      <c r="J475" s="522">
        <f t="shared" si="18"/>
        <v>0</v>
      </c>
      <c r="K475" s="523"/>
      <c r="L475" s="524"/>
    </row>
    <row r="476" spans="1:12" x14ac:dyDescent="0.2">
      <c r="A476" s="314">
        <v>67</v>
      </c>
      <c r="B476" s="534" t="s">
        <v>888</v>
      </c>
      <c r="C476" s="525"/>
      <c r="D476" s="513"/>
      <c r="E476" s="514"/>
      <c r="F476" s="515"/>
      <c r="G476" s="513"/>
      <c r="H476" s="526"/>
      <c r="I476" s="537">
        <f t="shared" ref="I476:I539" si="19">K476/1.11</f>
        <v>0</v>
      </c>
      <c r="J476" s="537">
        <f t="shared" ref="J476:J539" si="20">I476*11%</f>
        <v>0</v>
      </c>
      <c r="K476" s="523"/>
      <c r="L476" s="524"/>
    </row>
    <row r="477" spans="1:12" x14ac:dyDescent="0.2">
      <c r="A477" s="314">
        <v>68</v>
      </c>
      <c r="B477" s="518" t="s">
        <v>889</v>
      </c>
      <c r="C477" s="525"/>
      <c r="D477" s="513"/>
      <c r="E477" s="514"/>
      <c r="F477" s="515"/>
      <c r="G477" s="513"/>
      <c r="H477" s="526"/>
      <c r="I477" s="522">
        <f t="shared" si="19"/>
        <v>0</v>
      </c>
      <c r="J477" s="522">
        <f t="shared" si="20"/>
        <v>0</v>
      </c>
      <c r="K477" s="523"/>
      <c r="L477" s="524"/>
    </row>
    <row r="478" spans="1:12" x14ac:dyDescent="0.2">
      <c r="A478" s="314">
        <v>69</v>
      </c>
      <c r="B478" s="534" t="s">
        <v>890</v>
      </c>
      <c r="C478" s="525"/>
      <c r="D478" s="513"/>
      <c r="E478" s="514"/>
      <c r="F478" s="515"/>
      <c r="G478" s="513"/>
      <c r="H478" s="526"/>
      <c r="I478" s="537">
        <f t="shared" si="19"/>
        <v>0</v>
      </c>
      <c r="J478" s="537">
        <f t="shared" si="20"/>
        <v>0</v>
      </c>
      <c r="K478" s="523"/>
      <c r="L478" s="524"/>
    </row>
    <row r="479" spans="1:12" x14ac:dyDescent="0.2">
      <c r="A479" s="314">
        <v>70</v>
      </c>
      <c r="B479" s="518" t="s">
        <v>891</v>
      </c>
      <c r="C479" s="525"/>
      <c r="D479" s="513"/>
      <c r="E479" s="514"/>
      <c r="F479" s="515"/>
      <c r="G479" s="513"/>
      <c r="H479" s="526"/>
      <c r="I479" s="522">
        <f t="shared" si="19"/>
        <v>0</v>
      </c>
      <c r="J479" s="522">
        <f t="shared" si="20"/>
        <v>0</v>
      </c>
      <c r="K479" s="523"/>
      <c r="L479" s="524"/>
    </row>
    <row r="480" spans="1:12" x14ac:dyDescent="0.2">
      <c r="A480" s="314">
        <v>71</v>
      </c>
      <c r="B480" s="534" t="s">
        <v>892</v>
      </c>
      <c r="C480" s="525"/>
      <c r="D480" s="513"/>
      <c r="E480" s="514"/>
      <c r="F480" s="515"/>
      <c r="G480" s="513"/>
      <c r="H480" s="526"/>
      <c r="I480" s="537">
        <f t="shared" si="19"/>
        <v>0</v>
      </c>
      <c r="J480" s="537">
        <f t="shared" si="20"/>
        <v>0</v>
      </c>
      <c r="K480" s="523"/>
      <c r="L480" s="524"/>
    </row>
    <row r="481" spans="1:12" x14ac:dyDescent="0.2">
      <c r="A481" s="314">
        <v>72</v>
      </c>
      <c r="B481" s="518" t="s">
        <v>893</v>
      </c>
      <c r="C481" s="525"/>
      <c r="D481" s="513"/>
      <c r="E481" s="514"/>
      <c r="F481" s="515"/>
      <c r="G481" s="513"/>
      <c r="H481" s="526"/>
      <c r="I481" s="522">
        <f t="shared" si="19"/>
        <v>0</v>
      </c>
      <c r="J481" s="522">
        <f t="shared" si="20"/>
        <v>0</v>
      </c>
      <c r="K481" s="523"/>
      <c r="L481" s="524"/>
    </row>
    <row r="482" spans="1:12" x14ac:dyDescent="0.2">
      <c r="A482" s="314">
        <v>73</v>
      </c>
      <c r="B482" s="534" t="s">
        <v>894</v>
      </c>
      <c r="C482" s="525"/>
      <c r="D482" s="513"/>
      <c r="E482" s="520"/>
      <c r="F482" s="520"/>
      <c r="G482" s="513"/>
      <c r="H482" s="521"/>
      <c r="I482" s="537">
        <f t="shared" si="19"/>
        <v>0</v>
      </c>
      <c r="J482" s="537">
        <f t="shared" si="20"/>
        <v>0</v>
      </c>
      <c r="K482" s="523"/>
      <c r="L482" s="524"/>
    </row>
    <row r="483" spans="1:12" x14ac:dyDescent="0.2">
      <c r="A483" s="314">
        <v>74</v>
      </c>
      <c r="B483" s="518" t="s">
        <v>895</v>
      </c>
      <c r="C483" s="525"/>
      <c r="D483" s="513"/>
      <c r="E483" s="514"/>
      <c r="F483" s="515"/>
      <c r="G483" s="513"/>
      <c r="H483" s="526"/>
      <c r="I483" s="522">
        <f t="shared" si="19"/>
        <v>0</v>
      </c>
      <c r="J483" s="522">
        <f t="shared" si="20"/>
        <v>0</v>
      </c>
      <c r="K483" s="523"/>
      <c r="L483" s="524"/>
    </row>
    <row r="484" spans="1:12" x14ac:dyDescent="0.2">
      <c r="A484" s="314">
        <v>75</v>
      </c>
      <c r="B484" s="534" t="s">
        <v>896</v>
      </c>
      <c r="C484" s="525"/>
      <c r="D484" s="513"/>
      <c r="E484" s="514"/>
      <c r="F484" s="515"/>
      <c r="G484" s="513"/>
      <c r="H484" s="526"/>
      <c r="I484" s="537">
        <f t="shared" si="19"/>
        <v>0</v>
      </c>
      <c r="J484" s="537">
        <f t="shared" si="20"/>
        <v>0</v>
      </c>
      <c r="K484" s="523"/>
      <c r="L484" s="524"/>
    </row>
    <row r="485" spans="1:12" x14ac:dyDescent="0.2">
      <c r="A485" s="314">
        <v>76</v>
      </c>
      <c r="B485" s="518" t="s">
        <v>897</v>
      </c>
      <c r="C485" s="525"/>
      <c r="D485" s="513"/>
      <c r="E485" s="514"/>
      <c r="F485" s="515"/>
      <c r="G485" s="513"/>
      <c r="H485" s="526"/>
      <c r="I485" s="522">
        <f t="shared" si="19"/>
        <v>0</v>
      </c>
      <c r="J485" s="522">
        <f t="shared" si="20"/>
        <v>0</v>
      </c>
      <c r="K485" s="523"/>
      <c r="L485" s="524"/>
    </row>
    <row r="486" spans="1:12" x14ac:dyDescent="0.2">
      <c r="A486" s="314">
        <v>77</v>
      </c>
      <c r="B486" s="534" t="s">
        <v>898</v>
      </c>
      <c r="C486" s="525"/>
      <c r="D486" s="513"/>
      <c r="E486" s="514"/>
      <c r="F486" s="515"/>
      <c r="G486" s="513"/>
      <c r="H486" s="526"/>
      <c r="I486" s="537">
        <f t="shared" si="19"/>
        <v>0</v>
      </c>
      <c r="J486" s="537">
        <f t="shared" si="20"/>
        <v>0</v>
      </c>
      <c r="K486" s="523"/>
      <c r="L486" s="524"/>
    </row>
    <row r="487" spans="1:12" x14ac:dyDescent="0.2">
      <c r="A487" s="314">
        <v>78</v>
      </c>
      <c r="B487" s="518" t="s">
        <v>899</v>
      </c>
      <c r="C487" s="525"/>
      <c r="D487" s="513"/>
      <c r="E487" s="514"/>
      <c r="F487" s="515"/>
      <c r="G487" s="513"/>
      <c r="H487" s="526"/>
      <c r="I487" s="522">
        <f t="shared" si="19"/>
        <v>0</v>
      </c>
      <c r="J487" s="522">
        <f t="shared" si="20"/>
        <v>0</v>
      </c>
      <c r="K487" s="523"/>
      <c r="L487" s="524"/>
    </row>
    <row r="488" spans="1:12" x14ac:dyDescent="0.2">
      <c r="A488" s="314">
        <v>79</v>
      </c>
      <c r="B488" s="534" t="s">
        <v>900</v>
      </c>
      <c r="C488" s="525"/>
      <c r="D488" s="513"/>
      <c r="E488" s="514"/>
      <c r="F488" s="515"/>
      <c r="G488" s="513"/>
      <c r="H488" s="526"/>
      <c r="I488" s="537">
        <f t="shared" si="19"/>
        <v>0</v>
      </c>
      <c r="J488" s="537">
        <f t="shared" si="20"/>
        <v>0</v>
      </c>
      <c r="K488" s="523"/>
      <c r="L488" s="524"/>
    </row>
    <row r="489" spans="1:12" x14ac:dyDescent="0.2">
      <c r="A489" s="314">
        <v>80</v>
      </c>
      <c r="B489" s="518" t="s">
        <v>901</v>
      </c>
      <c r="C489" s="525"/>
      <c r="D489" s="513"/>
      <c r="E489" s="514"/>
      <c r="F489" s="515"/>
      <c r="G489" s="513"/>
      <c r="H489" s="526"/>
      <c r="I489" s="522">
        <f t="shared" si="19"/>
        <v>0</v>
      </c>
      <c r="J489" s="522">
        <f t="shared" si="20"/>
        <v>0</v>
      </c>
      <c r="K489" s="523"/>
      <c r="L489" s="524"/>
    </row>
    <row r="490" spans="1:12" x14ac:dyDescent="0.2">
      <c r="A490" s="314">
        <v>81</v>
      </c>
      <c r="B490" s="534" t="s">
        <v>902</v>
      </c>
      <c r="C490" s="525"/>
      <c r="D490" s="513"/>
      <c r="E490" s="514"/>
      <c r="F490" s="515"/>
      <c r="G490" s="513"/>
      <c r="H490" s="526"/>
      <c r="I490" s="537">
        <f t="shared" si="19"/>
        <v>0</v>
      </c>
      <c r="J490" s="537">
        <f t="shared" si="20"/>
        <v>0</v>
      </c>
      <c r="K490" s="523"/>
      <c r="L490" s="524"/>
    </row>
    <row r="491" spans="1:12" x14ac:dyDescent="0.2">
      <c r="A491" s="314">
        <v>82</v>
      </c>
      <c r="B491" s="518" t="s">
        <v>903</v>
      </c>
      <c r="C491" s="525"/>
      <c r="D491" s="513"/>
      <c r="E491" s="514"/>
      <c r="F491" s="515"/>
      <c r="G491" s="513"/>
      <c r="H491" s="526"/>
      <c r="I491" s="522">
        <f t="shared" si="19"/>
        <v>0</v>
      </c>
      <c r="J491" s="522">
        <f t="shared" si="20"/>
        <v>0</v>
      </c>
      <c r="K491" s="523"/>
      <c r="L491" s="524"/>
    </row>
    <row r="492" spans="1:12" x14ac:dyDescent="0.2">
      <c r="A492" s="314">
        <v>83</v>
      </c>
      <c r="B492" s="534" t="s">
        <v>904</v>
      </c>
      <c r="C492" s="525"/>
      <c r="D492" s="513"/>
      <c r="E492" s="514"/>
      <c r="F492" s="515"/>
      <c r="G492" s="513"/>
      <c r="H492" s="526"/>
      <c r="I492" s="537">
        <f t="shared" si="19"/>
        <v>0</v>
      </c>
      <c r="J492" s="537">
        <f t="shared" si="20"/>
        <v>0</v>
      </c>
      <c r="K492" s="523"/>
      <c r="L492" s="524"/>
    </row>
    <row r="493" spans="1:12" x14ac:dyDescent="0.2">
      <c r="A493" s="314">
        <v>84</v>
      </c>
      <c r="B493" s="518" t="s">
        <v>905</v>
      </c>
      <c r="C493" s="525"/>
      <c r="D493" s="513"/>
      <c r="E493" s="520"/>
      <c r="F493" s="520"/>
      <c r="G493" s="513"/>
      <c r="H493" s="521"/>
      <c r="I493" s="522">
        <f t="shared" si="19"/>
        <v>0</v>
      </c>
      <c r="J493" s="522">
        <f t="shared" si="20"/>
        <v>0</v>
      </c>
      <c r="K493" s="523"/>
      <c r="L493" s="524"/>
    </row>
    <row r="494" spans="1:12" x14ac:dyDescent="0.2">
      <c r="A494" s="314">
        <v>85</v>
      </c>
      <c r="B494" s="534" t="s">
        <v>906</v>
      </c>
      <c r="C494" s="525"/>
      <c r="D494" s="513"/>
      <c r="E494" s="520"/>
      <c r="F494" s="520"/>
      <c r="G494" s="513"/>
      <c r="H494" s="521"/>
      <c r="I494" s="537">
        <f t="shared" si="19"/>
        <v>0</v>
      </c>
      <c r="J494" s="537">
        <f t="shared" si="20"/>
        <v>0</v>
      </c>
      <c r="K494" s="523"/>
      <c r="L494" s="524"/>
    </row>
    <row r="495" spans="1:12" x14ac:dyDescent="0.2">
      <c r="A495" s="314">
        <v>86</v>
      </c>
      <c r="B495" s="518" t="s">
        <v>907</v>
      </c>
      <c r="C495" s="525"/>
      <c r="D495" s="513"/>
      <c r="E495" s="514"/>
      <c r="F495" s="515"/>
      <c r="G495" s="513"/>
      <c r="H495" s="526"/>
      <c r="I495" s="522">
        <f t="shared" si="19"/>
        <v>0</v>
      </c>
      <c r="J495" s="522">
        <f t="shared" si="20"/>
        <v>0</v>
      </c>
      <c r="K495" s="523"/>
      <c r="L495" s="524"/>
    </row>
    <row r="496" spans="1:12" x14ac:dyDescent="0.2">
      <c r="A496" s="314">
        <v>87</v>
      </c>
      <c r="B496" s="534" t="s">
        <v>908</v>
      </c>
      <c r="C496" s="525"/>
      <c r="D496" s="513"/>
      <c r="E496" s="514"/>
      <c r="F496" s="515"/>
      <c r="G496" s="513"/>
      <c r="H496" s="526"/>
      <c r="I496" s="537">
        <f t="shared" si="19"/>
        <v>0</v>
      </c>
      <c r="J496" s="537">
        <f t="shared" si="20"/>
        <v>0</v>
      </c>
      <c r="K496" s="523"/>
      <c r="L496" s="524"/>
    </row>
    <row r="497" spans="1:12" x14ac:dyDescent="0.2">
      <c r="A497" s="314">
        <v>88</v>
      </c>
      <c r="B497" s="518" t="s">
        <v>909</v>
      </c>
      <c r="C497" s="525"/>
      <c r="D497" s="513"/>
      <c r="E497" s="514"/>
      <c r="F497" s="515"/>
      <c r="G497" s="513"/>
      <c r="H497" s="526"/>
      <c r="I497" s="522">
        <f t="shared" si="19"/>
        <v>0</v>
      </c>
      <c r="J497" s="522">
        <f t="shared" si="20"/>
        <v>0</v>
      </c>
      <c r="K497" s="523"/>
      <c r="L497" s="524"/>
    </row>
    <row r="498" spans="1:12" x14ac:dyDescent="0.2">
      <c r="A498" s="314">
        <v>89</v>
      </c>
      <c r="B498" s="534" t="s">
        <v>910</v>
      </c>
      <c r="C498" s="525"/>
      <c r="D498" s="513"/>
      <c r="E498" s="514"/>
      <c r="F498" s="515"/>
      <c r="G498" s="513"/>
      <c r="H498" s="526"/>
      <c r="I498" s="537">
        <f t="shared" si="19"/>
        <v>0</v>
      </c>
      <c r="J498" s="537">
        <f t="shared" si="20"/>
        <v>0</v>
      </c>
      <c r="K498" s="523"/>
      <c r="L498" s="524"/>
    </row>
    <row r="499" spans="1:12" x14ac:dyDescent="0.2">
      <c r="A499" s="314">
        <v>90</v>
      </c>
      <c r="B499" s="518" t="s">
        <v>911</v>
      </c>
      <c r="C499" s="525"/>
      <c r="D499" s="513"/>
      <c r="E499" s="514"/>
      <c r="F499" s="515"/>
      <c r="G499" s="513"/>
      <c r="H499" s="526"/>
      <c r="I499" s="522">
        <f t="shared" si="19"/>
        <v>0</v>
      </c>
      <c r="J499" s="522">
        <f t="shared" si="20"/>
        <v>0</v>
      </c>
      <c r="K499" s="523"/>
      <c r="L499" s="524"/>
    </row>
    <row r="500" spans="1:12" x14ac:dyDescent="0.2">
      <c r="A500" s="314">
        <v>91</v>
      </c>
      <c r="B500" s="534" t="s">
        <v>912</v>
      </c>
      <c r="C500" s="525"/>
      <c r="D500" s="513"/>
      <c r="E500" s="514"/>
      <c r="F500" s="515"/>
      <c r="G500" s="513"/>
      <c r="H500" s="526"/>
      <c r="I500" s="537">
        <f t="shared" si="19"/>
        <v>0</v>
      </c>
      <c r="J500" s="537">
        <f t="shared" si="20"/>
        <v>0</v>
      </c>
      <c r="K500" s="523"/>
      <c r="L500" s="524"/>
    </row>
    <row r="501" spans="1:12" x14ac:dyDescent="0.2">
      <c r="A501" s="314">
        <v>92</v>
      </c>
      <c r="B501" s="518" t="s">
        <v>913</v>
      </c>
      <c r="C501" s="525"/>
      <c r="D501" s="513"/>
      <c r="E501" s="514"/>
      <c r="F501" s="515"/>
      <c r="G501" s="513"/>
      <c r="H501" s="526"/>
      <c r="I501" s="522">
        <f t="shared" si="19"/>
        <v>0</v>
      </c>
      <c r="J501" s="522">
        <f t="shared" si="20"/>
        <v>0</v>
      </c>
      <c r="K501" s="523"/>
      <c r="L501" s="524"/>
    </row>
    <row r="502" spans="1:12" x14ac:dyDescent="0.2">
      <c r="A502" s="314">
        <v>93</v>
      </c>
      <c r="B502" s="534" t="s">
        <v>914</v>
      </c>
      <c r="C502" s="525"/>
      <c r="D502" s="513"/>
      <c r="E502" s="514"/>
      <c r="F502" s="515"/>
      <c r="G502" s="513"/>
      <c r="H502" s="526"/>
      <c r="I502" s="537">
        <f t="shared" si="19"/>
        <v>0</v>
      </c>
      <c r="J502" s="537">
        <f t="shared" si="20"/>
        <v>0</v>
      </c>
      <c r="K502" s="523"/>
      <c r="L502" s="524"/>
    </row>
    <row r="503" spans="1:12" x14ac:dyDescent="0.2">
      <c r="A503" s="314">
        <v>94</v>
      </c>
      <c r="B503" s="518" t="s">
        <v>915</v>
      </c>
      <c r="C503" s="525"/>
      <c r="D503" s="513"/>
      <c r="E503" s="514"/>
      <c r="F503" s="515"/>
      <c r="G503" s="513"/>
      <c r="H503" s="526"/>
      <c r="I503" s="522">
        <f t="shared" si="19"/>
        <v>0</v>
      </c>
      <c r="J503" s="522">
        <f t="shared" si="20"/>
        <v>0</v>
      </c>
      <c r="K503" s="523"/>
      <c r="L503" s="524"/>
    </row>
    <row r="504" spans="1:12" x14ac:dyDescent="0.2">
      <c r="A504" s="314">
        <v>95</v>
      </c>
      <c r="B504" s="534" t="s">
        <v>916</v>
      </c>
      <c r="C504" s="525"/>
      <c r="D504" s="513"/>
      <c r="E504" s="514"/>
      <c r="F504" s="515"/>
      <c r="G504" s="513"/>
      <c r="H504" s="526"/>
      <c r="I504" s="537">
        <f t="shared" si="19"/>
        <v>0</v>
      </c>
      <c r="J504" s="537">
        <f t="shared" si="20"/>
        <v>0</v>
      </c>
      <c r="K504" s="523"/>
      <c r="L504" s="524"/>
    </row>
    <row r="505" spans="1:12" x14ac:dyDescent="0.2">
      <c r="A505" s="314">
        <v>96</v>
      </c>
      <c r="B505" s="518" t="s">
        <v>917</v>
      </c>
      <c r="C505" s="529"/>
      <c r="D505" s="530"/>
      <c r="E505" s="531"/>
      <c r="F505" s="532"/>
      <c r="G505" s="563"/>
      <c r="H505" s="533"/>
      <c r="I505" s="522">
        <f t="shared" si="19"/>
        <v>0</v>
      </c>
      <c r="J505" s="522">
        <f t="shared" si="20"/>
        <v>0</v>
      </c>
      <c r="K505" s="523"/>
      <c r="L505" s="524"/>
    </row>
    <row r="506" spans="1:12" x14ac:dyDescent="0.2">
      <c r="A506" s="314">
        <v>97</v>
      </c>
      <c r="B506" s="534" t="s">
        <v>918</v>
      </c>
      <c r="C506" s="525"/>
      <c r="D506" s="513"/>
      <c r="E506" s="520"/>
      <c r="F506" s="520"/>
      <c r="G506" s="513"/>
      <c r="H506" s="526"/>
      <c r="I506" s="537">
        <f t="shared" si="19"/>
        <v>0</v>
      </c>
      <c r="J506" s="537">
        <f t="shared" si="20"/>
        <v>0</v>
      </c>
      <c r="K506" s="523"/>
      <c r="L506" s="524"/>
    </row>
    <row r="507" spans="1:12" x14ac:dyDescent="0.2">
      <c r="A507" s="314">
        <v>98</v>
      </c>
      <c r="B507" s="518" t="s">
        <v>919</v>
      </c>
      <c r="C507" s="525"/>
      <c r="D507" s="513"/>
      <c r="E507" s="514"/>
      <c r="F507" s="515"/>
      <c r="G507" s="513"/>
      <c r="H507" s="526"/>
      <c r="I507" s="522">
        <f t="shared" si="19"/>
        <v>0</v>
      </c>
      <c r="J507" s="522">
        <f t="shared" si="20"/>
        <v>0</v>
      </c>
      <c r="K507" s="523"/>
      <c r="L507" s="524"/>
    </row>
    <row r="508" spans="1:12" x14ac:dyDescent="0.2">
      <c r="A508" s="314">
        <v>99</v>
      </c>
      <c r="B508" s="534" t="s">
        <v>920</v>
      </c>
      <c r="C508" s="525"/>
      <c r="D508" s="513"/>
      <c r="E508" s="514"/>
      <c r="F508" s="515"/>
      <c r="G508" s="513"/>
      <c r="H508" s="526"/>
      <c r="I508" s="537">
        <f t="shared" si="19"/>
        <v>0</v>
      </c>
      <c r="J508" s="537">
        <f t="shared" si="20"/>
        <v>0</v>
      </c>
      <c r="K508" s="523"/>
      <c r="L508" s="524"/>
    </row>
    <row r="509" spans="1:12" x14ac:dyDescent="0.2">
      <c r="A509" s="314">
        <v>100</v>
      </c>
      <c r="B509" s="518" t="s">
        <v>921</v>
      </c>
      <c r="C509" s="525"/>
      <c r="D509" s="513"/>
      <c r="E509" s="514"/>
      <c r="F509" s="515"/>
      <c r="G509" s="513"/>
      <c r="H509" s="526"/>
      <c r="I509" s="522">
        <f t="shared" si="19"/>
        <v>0</v>
      </c>
      <c r="J509" s="522">
        <f t="shared" si="20"/>
        <v>0</v>
      </c>
      <c r="K509" s="523"/>
      <c r="L509" s="524"/>
    </row>
    <row r="510" spans="1:12" x14ac:dyDescent="0.2">
      <c r="A510" s="314">
        <v>101</v>
      </c>
      <c r="B510" s="534" t="s">
        <v>922</v>
      </c>
      <c r="C510" s="525"/>
      <c r="D510" s="513"/>
      <c r="E510" s="514"/>
      <c r="F510" s="515"/>
      <c r="G510" s="513"/>
      <c r="H510" s="526"/>
      <c r="I510" s="537">
        <f t="shared" si="19"/>
        <v>0</v>
      </c>
      <c r="J510" s="537">
        <f t="shared" si="20"/>
        <v>0</v>
      </c>
      <c r="K510" s="523"/>
      <c r="L510" s="524"/>
    </row>
    <row r="511" spans="1:12" x14ac:dyDescent="0.2">
      <c r="A511" s="314">
        <v>102</v>
      </c>
      <c r="B511" s="518" t="s">
        <v>923</v>
      </c>
      <c r="C511" s="525"/>
      <c r="D511" s="513"/>
      <c r="E511" s="514"/>
      <c r="F511" s="515"/>
      <c r="G511" s="513"/>
      <c r="H511" s="526"/>
      <c r="I511" s="522">
        <f t="shared" si="19"/>
        <v>0</v>
      </c>
      <c r="J511" s="522">
        <f t="shared" si="20"/>
        <v>0</v>
      </c>
      <c r="K511" s="523"/>
      <c r="L511" s="524"/>
    </row>
    <row r="512" spans="1:12" x14ac:dyDescent="0.2">
      <c r="A512" s="314">
        <v>103</v>
      </c>
      <c r="B512" s="534" t="s">
        <v>924</v>
      </c>
      <c r="C512" s="525"/>
      <c r="D512" s="513"/>
      <c r="E512" s="514"/>
      <c r="F512" s="515"/>
      <c r="G512" s="513"/>
      <c r="H512" s="526"/>
      <c r="I512" s="537">
        <f t="shared" si="19"/>
        <v>0</v>
      </c>
      <c r="J512" s="537">
        <f t="shared" si="20"/>
        <v>0</v>
      </c>
      <c r="K512" s="523"/>
      <c r="L512" s="524"/>
    </row>
    <row r="513" spans="1:12" x14ac:dyDescent="0.2">
      <c r="A513" s="314">
        <v>104</v>
      </c>
      <c r="B513" s="518" t="s">
        <v>925</v>
      </c>
      <c r="C513" s="525"/>
      <c r="D513" s="513"/>
      <c r="E513" s="514"/>
      <c r="F513" s="515"/>
      <c r="G513" s="513"/>
      <c r="H513" s="526"/>
      <c r="I513" s="522">
        <f t="shared" si="19"/>
        <v>0</v>
      </c>
      <c r="J513" s="522">
        <f t="shared" si="20"/>
        <v>0</v>
      </c>
      <c r="K513" s="523"/>
      <c r="L513" s="524"/>
    </row>
    <row r="514" spans="1:12" x14ac:dyDescent="0.2">
      <c r="A514" s="314">
        <v>105</v>
      </c>
      <c r="B514" s="534" t="s">
        <v>926</v>
      </c>
      <c r="C514" s="525"/>
      <c r="D514" s="513"/>
      <c r="E514" s="514"/>
      <c r="F514" s="515"/>
      <c r="G514" s="513"/>
      <c r="H514" s="526"/>
      <c r="I514" s="537">
        <f t="shared" si="19"/>
        <v>0</v>
      </c>
      <c r="J514" s="537">
        <f t="shared" si="20"/>
        <v>0</v>
      </c>
      <c r="K514" s="523"/>
      <c r="L514" s="524"/>
    </row>
    <row r="515" spans="1:12" x14ac:dyDescent="0.2">
      <c r="A515" s="314">
        <v>106</v>
      </c>
      <c r="B515" s="518" t="s">
        <v>927</v>
      </c>
      <c r="C515" s="525"/>
      <c r="D515" s="513"/>
      <c r="E515" s="514"/>
      <c r="F515" s="515"/>
      <c r="G515" s="513"/>
      <c r="H515" s="526"/>
      <c r="I515" s="522">
        <f t="shared" si="19"/>
        <v>0</v>
      </c>
      <c r="J515" s="522">
        <f t="shared" si="20"/>
        <v>0</v>
      </c>
      <c r="K515" s="523"/>
      <c r="L515" s="524"/>
    </row>
    <row r="516" spans="1:12" x14ac:dyDescent="0.2">
      <c r="A516" s="314">
        <v>107</v>
      </c>
      <c r="B516" s="534" t="s">
        <v>928</v>
      </c>
      <c r="C516" s="529"/>
      <c r="D516" s="530"/>
      <c r="E516" s="531"/>
      <c r="F516" s="532"/>
      <c r="G516" s="563"/>
      <c r="H516" s="533"/>
      <c r="I516" s="537">
        <f t="shared" si="19"/>
        <v>0</v>
      </c>
      <c r="J516" s="537">
        <f t="shared" si="20"/>
        <v>0</v>
      </c>
      <c r="K516" s="523"/>
      <c r="L516" s="524"/>
    </row>
    <row r="517" spans="1:12" x14ac:dyDescent="0.2">
      <c r="A517" s="314">
        <v>108</v>
      </c>
      <c r="B517" s="518" t="s">
        <v>929</v>
      </c>
      <c r="C517" s="525"/>
      <c r="D517" s="513"/>
      <c r="E517" s="520"/>
      <c r="F517" s="520"/>
      <c r="G517" s="513"/>
      <c r="H517" s="526"/>
      <c r="I517" s="522">
        <f t="shared" si="19"/>
        <v>0</v>
      </c>
      <c r="J517" s="522">
        <f t="shared" si="20"/>
        <v>0</v>
      </c>
      <c r="K517" s="523"/>
      <c r="L517" s="524"/>
    </row>
    <row r="518" spans="1:12" x14ac:dyDescent="0.2">
      <c r="A518" s="314">
        <v>109</v>
      </c>
      <c r="B518" s="534" t="s">
        <v>930</v>
      </c>
      <c r="C518" s="525"/>
      <c r="D518" s="513"/>
      <c r="E518" s="514"/>
      <c r="F518" s="515"/>
      <c r="G518" s="513"/>
      <c r="H518" s="526"/>
      <c r="I518" s="537">
        <f t="shared" si="19"/>
        <v>0</v>
      </c>
      <c r="J518" s="537">
        <f t="shared" si="20"/>
        <v>0</v>
      </c>
      <c r="K518" s="523"/>
      <c r="L518" s="524"/>
    </row>
    <row r="519" spans="1:12" x14ac:dyDescent="0.2">
      <c r="A519" s="314">
        <v>110</v>
      </c>
      <c r="B519" s="518" t="s">
        <v>931</v>
      </c>
      <c r="C519" s="525"/>
      <c r="D519" s="513"/>
      <c r="E519" s="514"/>
      <c r="F519" s="515"/>
      <c r="G519" s="513"/>
      <c r="H519" s="526"/>
      <c r="I519" s="522">
        <f t="shared" si="19"/>
        <v>0</v>
      </c>
      <c r="J519" s="522">
        <f t="shared" si="20"/>
        <v>0</v>
      </c>
      <c r="K519" s="523"/>
      <c r="L519" s="524"/>
    </row>
    <row r="520" spans="1:12" x14ac:dyDescent="0.2">
      <c r="A520" s="314">
        <v>111</v>
      </c>
      <c r="B520" s="534" t="s">
        <v>932</v>
      </c>
      <c r="C520" s="525"/>
      <c r="D520" s="513"/>
      <c r="E520" s="514"/>
      <c r="F520" s="515"/>
      <c r="G520" s="513"/>
      <c r="H520" s="526"/>
      <c r="I520" s="537">
        <f t="shared" si="19"/>
        <v>0</v>
      </c>
      <c r="J520" s="537">
        <f t="shared" si="20"/>
        <v>0</v>
      </c>
      <c r="K520" s="523"/>
      <c r="L520" s="524"/>
    </row>
    <row r="521" spans="1:12" x14ac:dyDescent="0.2">
      <c r="A521" s="314">
        <v>112</v>
      </c>
      <c r="B521" s="518" t="s">
        <v>933</v>
      </c>
      <c r="C521" s="525"/>
      <c r="D521" s="513"/>
      <c r="E521" s="514"/>
      <c r="F521" s="515"/>
      <c r="G521" s="513"/>
      <c r="H521" s="526"/>
      <c r="I521" s="522">
        <f t="shared" si="19"/>
        <v>0</v>
      </c>
      <c r="J521" s="522">
        <f t="shared" si="20"/>
        <v>0</v>
      </c>
      <c r="K521" s="523"/>
      <c r="L521" s="524"/>
    </row>
    <row r="522" spans="1:12" x14ac:dyDescent="0.2">
      <c r="A522" s="314">
        <v>113</v>
      </c>
      <c r="B522" s="534" t="s">
        <v>934</v>
      </c>
      <c r="C522" s="525"/>
      <c r="D522" s="513"/>
      <c r="E522" s="514"/>
      <c r="F522" s="515"/>
      <c r="G522" s="513"/>
      <c r="H522" s="526"/>
      <c r="I522" s="537">
        <f t="shared" si="19"/>
        <v>0</v>
      </c>
      <c r="J522" s="537">
        <f t="shared" si="20"/>
        <v>0</v>
      </c>
      <c r="K522" s="523"/>
      <c r="L522" s="524"/>
    </row>
    <row r="523" spans="1:12" x14ac:dyDescent="0.2">
      <c r="A523" s="314">
        <v>114</v>
      </c>
      <c r="B523" s="518" t="s">
        <v>935</v>
      </c>
      <c r="C523" s="525"/>
      <c r="D523" s="513"/>
      <c r="E523" s="514"/>
      <c r="F523" s="515"/>
      <c r="G523" s="513"/>
      <c r="H523" s="526"/>
      <c r="I523" s="522">
        <f t="shared" si="19"/>
        <v>0</v>
      </c>
      <c r="J523" s="522">
        <f t="shared" si="20"/>
        <v>0</v>
      </c>
      <c r="K523" s="523"/>
      <c r="L523" s="524"/>
    </row>
    <row r="524" spans="1:12" x14ac:dyDescent="0.2">
      <c r="A524" s="314">
        <v>115</v>
      </c>
      <c r="B524" s="534" t="s">
        <v>936</v>
      </c>
      <c r="C524" s="525"/>
      <c r="D524" s="513"/>
      <c r="E524" s="514"/>
      <c r="F524" s="515"/>
      <c r="G524" s="513"/>
      <c r="H524" s="526"/>
      <c r="I524" s="537">
        <f t="shared" si="19"/>
        <v>0</v>
      </c>
      <c r="J524" s="537">
        <f t="shared" si="20"/>
        <v>0</v>
      </c>
      <c r="K524" s="523"/>
      <c r="L524" s="524"/>
    </row>
    <row r="525" spans="1:12" x14ac:dyDescent="0.2">
      <c r="A525" s="314">
        <v>116</v>
      </c>
      <c r="B525" s="518" t="s">
        <v>937</v>
      </c>
      <c r="C525" s="525"/>
      <c r="D525" s="513"/>
      <c r="E525" s="514"/>
      <c r="F525" s="515"/>
      <c r="G525" s="513"/>
      <c r="H525" s="526"/>
      <c r="I525" s="522">
        <f t="shared" si="19"/>
        <v>0</v>
      </c>
      <c r="J525" s="522">
        <f t="shared" si="20"/>
        <v>0</v>
      </c>
      <c r="K525" s="523"/>
      <c r="L525" s="524"/>
    </row>
    <row r="526" spans="1:12" x14ac:dyDescent="0.2">
      <c r="A526" s="314">
        <v>117</v>
      </c>
      <c r="B526" s="534" t="s">
        <v>938</v>
      </c>
      <c r="C526" s="525"/>
      <c r="D526" s="513"/>
      <c r="E526" s="514"/>
      <c r="F526" s="515"/>
      <c r="G526" s="513"/>
      <c r="H526" s="526"/>
      <c r="I526" s="537">
        <f t="shared" si="19"/>
        <v>0</v>
      </c>
      <c r="J526" s="537">
        <f t="shared" si="20"/>
        <v>0</v>
      </c>
      <c r="K526" s="523"/>
      <c r="L526" s="524"/>
    </row>
    <row r="527" spans="1:12" x14ac:dyDescent="0.2">
      <c r="A527" s="314">
        <v>118</v>
      </c>
      <c r="B527" s="518" t="s">
        <v>939</v>
      </c>
      <c r="C527" s="529"/>
      <c r="D527" s="530"/>
      <c r="E527" s="531"/>
      <c r="F527" s="532"/>
      <c r="G527" s="563"/>
      <c r="H527" s="533"/>
      <c r="I527" s="522">
        <f t="shared" si="19"/>
        <v>0</v>
      </c>
      <c r="J527" s="522">
        <f t="shared" si="20"/>
        <v>0</v>
      </c>
      <c r="K527" s="523"/>
      <c r="L527" s="524"/>
    </row>
    <row r="528" spans="1:12" x14ac:dyDescent="0.2">
      <c r="A528" s="314">
        <v>119</v>
      </c>
      <c r="B528" s="534" t="s">
        <v>940</v>
      </c>
      <c r="C528" s="525"/>
      <c r="D528" s="513"/>
      <c r="E528" s="520"/>
      <c r="F528" s="520"/>
      <c r="G528" s="513"/>
      <c r="H528" s="526"/>
      <c r="I528" s="537">
        <f t="shared" si="19"/>
        <v>0</v>
      </c>
      <c r="J528" s="537">
        <f t="shared" si="20"/>
        <v>0</v>
      </c>
      <c r="K528" s="523"/>
      <c r="L528" s="524"/>
    </row>
    <row r="529" spans="1:12" x14ac:dyDescent="0.2">
      <c r="A529" s="314">
        <v>120</v>
      </c>
      <c r="B529" s="518" t="s">
        <v>941</v>
      </c>
      <c r="C529" s="525"/>
      <c r="D529" s="513"/>
      <c r="E529" s="514"/>
      <c r="F529" s="515"/>
      <c r="G529" s="513"/>
      <c r="H529" s="526"/>
      <c r="I529" s="522">
        <f t="shared" si="19"/>
        <v>0</v>
      </c>
      <c r="J529" s="522">
        <f t="shared" si="20"/>
        <v>0</v>
      </c>
      <c r="K529" s="523"/>
      <c r="L529" s="524"/>
    </row>
    <row r="530" spans="1:12" x14ac:dyDescent="0.2">
      <c r="A530" s="314">
        <v>121</v>
      </c>
      <c r="B530" s="534" t="s">
        <v>942</v>
      </c>
      <c r="C530" s="525"/>
      <c r="D530" s="513"/>
      <c r="E530" s="514"/>
      <c r="F530" s="515"/>
      <c r="G530" s="513"/>
      <c r="H530" s="526"/>
      <c r="I530" s="537">
        <f t="shared" si="19"/>
        <v>0</v>
      </c>
      <c r="J530" s="537">
        <f t="shared" si="20"/>
        <v>0</v>
      </c>
      <c r="K530" s="523"/>
      <c r="L530" s="524"/>
    </row>
    <row r="531" spans="1:12" x14ac:dyDescent="0.2">
      <c r="A531" s="314">
        <v>122</v>
      </c>
      <c r="B531" s="518" t="s">
        <v>943</v>
      </c>
      <c r="C531" s="525"/>
      <c r="D531" s="513"/>
      <c r="E531" s="514"/>
      <c r="F531" s="515"/>
      <c r="G531" s="513"/>
      <c r="H531" s="526"/>
      <c r="I531" s="522">
        <f t="shared" si="19"/>
        <v>0</v>
      </c>
      <c r="J531" s="522">
        <f t="shared" si="20"/>
        <v>0</v>
      </c>
      <c r="K531" s="523"/>
      <c r="L531" s="524"/>
    </row>
    <row r="532" spans="1:12" x14ac:dyDescent="0.2">
      <c r="A532" s="314">
        <v>123</v>
      </c>
      <c r="B532" s="534" t="s">
        <v>944</v>
      </c>
      <c r="C532" s="525"/>
      <c r="D532" s="513"/>
      <c r="E532" s="514"/>
      <c r="F532" s="515"/>
      <c r="G532" s="513"/>
      <c r="H532" s="526"/>
      <c r="I532" s="537">
        <f t="shared" si="19"/>
        <v>0</v>
      </c>
      <c r="J532" s="537">
        <f t="shared" si="20"/>
        <v>0</v>
      </c>
      <c r="K532" s="523"/>
      <c r="L532" s="524"/>
    </row>
    <row r="533" spans="1:12" x14ac:dyDescent="0.2">
      <c r="A533" s="314">
        <v>124</v>
      </c>
      <c r="B533" s="518" t="s">
        <v>945</v>
      </c>
      <c r="C533" s="525"/>
      <c r="D533" s="513"/>
      <c r="E533" s="514"/>
      <c r="F533" s="515"/>
      <c r="G533" s="513"/>
      <c r="H533" s="526"/>
      <c r="I533" s="522">
        <f t="shared" si="19"/>
        <v>0</v>
      </c>
      <c r="J533" s="522">
        <f t="shared" si="20"/>
        <v>0</v>
      </c>
      <c r="K533" s="523"/>
      <c r="L533" s="524"/>
    </row>
    <row r="534" spans="1:12" x14ac:dyDescent="0.2">
      <c r="A534" s="314">
        <v>125</v>
      </c>
      <c r="B534" s="534" t="s">
        <v>946</v>
      </c>
      <c r="C534" s="525"/>
      <c r="D534" s="513"/>
      <c r="E534" s="514"/>
      <c r="F534" s="515"/>
      <c r="G534" s="513"/>
      <c r="H534" s="526"/>
      <c r="I534" s="537">
        <f t="shared" si="19"/>
        <v>0</v>
      </c>
      <c r="J534" s="537">
        <f t="shared" si="20"/>
        <v>0</v>
      </c>
      <c r="K534" s="523"/>
      <c r="L534" s="524"/>
    </row>
    <row r="535" spans="1:12" x14ac:dyDescent="0.2">
      <c r="A535" s="314">
        <v>126</v>
      </c>
      <c r="B535" s="518" t="s">
        <v>947</v>
      </c>
      <c r="C535" s="525"/>
      <c r="D535" s="513"/>
      <c r="E535" s="514"/>
      <c r="F535" s="515"/>
      <c r="G535" s="513"/>
      <c r="H535" s="526"/>
      <c r="I535" s="522">
        <f t="shared" si="19"/>
        <v>0</v>
      </c>
      <c r="J535" s="522">
        <f t="shared" si="20"/>
        <v>0</v>
      </c>
      <c r="K535" s="523"/>
      <c r="L535" s="524"/>
    </row>
    <row r="536" spans="1:12" x14ac:dyDescent="0.2">
      <c r="A536" s="314">
        <v>127</v>
      </c>
      <c r="B536" s="534" t="s">
        <v>948</v>
      </c>
      <c r="C536" s="525"/>
      <c r="D536" s="513"/>
      <c r="E536" s="514"/>
      <c r="F536" s="515"/>
      <c r="G536" s="513"/>
      <c r="H536" s="526"/>
      <c r="I536" s="537">
        <f t="shared" si="19"/>
        <v>0</v>
      </c>
      <c r="J536" s="537">
        <f t="shared" si="20"/>
        <v>0</v>
      </c>
      <c r="K536" s="523"/>
      <c r="L536" s="524"/>
    </row>
    <row r="537" spans="1:12" x14ac:dyDescent="0.2">
      <c r="A537" s="314">
        <v>128</v>
      </c>
      <c r="B537" s="518" t="s">
        <v>949</v>
      </c>
      <c r="C537" s="525"/>
      <c r="D537" s="513"/>
      <c r="E537" s="514"/>
      <c r="F537" s="515"/>
      <c r="G537" s="513"/>
      <c r="H537" s="526"/>
      <c r="I537" s="522">
        <f t="shared" si="19"/>
        <v>0</v>
      </c>
      <c r="J537" s="522">
        <f t="shared" si="20"/>
        <v>0</v>
      </c>
      <c r="K537" s="523"/>
      <c r="L537" s="524"/>
    </row>
    <row r="538" spans="1:12" x14ac:dyDescent="0.2">
      <c r="A538" s="314">
        <v>129</v>
      </c>
      <c r="B538" s="534" t="s">
        <v>950</v>
      </c>
      <c r="C538" s="529"/>
      <c r="D538" s="530"/>
      <c r="E538" s="531"/>
      <c r="F538" s="532"/>
      <c r="G538" s="563"/>
      <c r="H538" s="533"/>
      <c r="I538" s="537">
        <f t="shared" si="19"/>
        <v>0</v>
      </c>
      <c r="J538" s="537">
        <f t="shared" si="20"/>
        <v>0</v>
      </c>
      <c r="K538" s="523"/>
      <c r="L538" s="524"/>
    </row>
    <row r="539" spans="1:12" x14ac:dyDescent="0.2">
      <c r="A539" s="314">
        <v>130</v>
      </c>
      <c r="B539" s="518" t="s">
        <v>951</v>
      </c>
      <c r="C539" s="525"/>
      <c r="D539" s="513"/>
      <c r="E539" s="520"/>
      <c r="F539" s="520"/>
      <c r="G539" s="513"/>
      <c r="H539" s="526"/>
      <c r="I539" s="522">
        <f t="shared" si="19"/>
        <v>0</v>
      </c>
      <c r="J539" s="522">
        <f t="shared" si="20"/>
        <v>0</v>
      </c>
      <c r="K539" s="523"/>
      <c r="L539" s="524"/>
    </row>
    <row r="540" spans="1:12" x14ac:dyDescent="0.2">
      <c r="A540" s="314">
        <v>131</v>
      </c>
      <c r="B540" s="534" t="s">
        <v>952</v>
      </c>
      <c r="C540" s="525"/>
      <c r="D540" s="513"/>
      <c r="E540" s="514"/>
      <c r="F540" s="515"/>
      <c r="G540" s="513"/>
      <c r="H540" s="526"/>
      <c r="I540" s="537">
        <f t="shared" ref="I540:I603" si="21">K540/1.11</f>
        <v>0</v>
      </c>
      <c r="J540" s="537">
        <f t="shared" ref="J540:J603" si="22">I540*11%</f>
        <v>0</v>
      </c>
      <c r="K540" s="523"/>
      <c r="L540" s="524"/>
    </row>
    <row r="541" spans="1:12" x14ac:dyDescent="0.2">
      <c r="A541" s="314">
        <v>132</v>
      </c>
      <c r="B541" s="518" t="s">
        <v>953</v>
      </c>
      <c r="C541" s="525"/>
      <c r="D541" s="513"/>
      <c r="E541" s="514"/>
      <c r="F541" s="515"/>
      <c r="G541" s="513"/>
      <c r="H541" s="526"/>
      <c r="I541" s="522">
        <f t="shared" si="21"/>
        <v>0</v>
      </c>
      <c r="J541" s="522">
        <f t="shared" si="22"/>
        <v>0</v>
      </c>
      <c r="K541" s="523"/>
      <c r="L541" s="524"/>
    </row>
    <row r="542" spans="1:12" x14ac:dyDescent="0.2">
      <c r="A542" s="314">
        <v>133</v>
      </c>
      <c r="B542" s="534" t="s">
        <v>954</v>
      </c>
      <c r="C542" s="525"/>
      <c r="D542" s="513"/>
      <c r="E542" s="514"/>
      <c r="F542" s="515"/>
      <c r="G542" s="513"/>
      <c r="H542" s="526"/>
      <c r="I542" s="537">
        <f t="shared" si="21"/>
        <v>0</v>
      </c>
      <c r="J542" s="537">
        <f t="shared" si="22"/>
        <v>0</v>
      </c>
      <c r="K542" s="523"/>
      <c r="L542" s="524"/>
    </row>
    <row r="543" spans="1:12" x14ac:dyDescent="0.2">
      <c r="A543" s="314">
        <v>134</v>
      </c>
      <c r="B543" s="518" t="s">
        <v>955</v>
      </c>
      <c r="C543" s="525"/>
      <c r="D543" s="513"/>
      <c r="E543" s="514"/>
      <c r="F543" s="515"/>
      <c r="G543" s="513"/>
      <c r="H543" s="526"/>
      <c r="I543" s="522">
        <f t="shared" si="21"/>
        <v>0</v>
      </c>
      <c r="J543" s="522">
        <f t="shared" si="22"/>
        <v>0</v>
      </c>
      <c r="K543" s="523"/>
      <c r="L543" s="524"/>
    </row>
    <row r="544" spans="1:12" x14ac:dyDescent="0.2">
      <c r="A544" s="314">
        <v>135</v>
      </c>
      <c r="B544" s="534" t="s">
        <v>956</v>
      </c>
      <c r="C544" s="525"/>
      <c r="D544" s="513"/>
      <c r="E544" s="514"/>
      <c r="F544" s="515"/>
      <c r="G544" s="513"/>
      <c r="H544" s="526"/>
      <c r="I544" s="537">
        <f t="shared" si="21"/>
        <v>0</v>
      </c>
      <c r="J544" s="537">
        <f t="shared" si="22"/>
        <v>0</v>
      </c>
      <c r="K544" s="523"/>
      <c r="L544" s="524"/>
    </row>
    <row r="545" spans="1:12" x14ac:dyDescent="0.2">
      <c r="A545" s="314">
        <v>136</v>
      </c>
      <c r="B545" s="518" t="s">
        <v>957</v>
      </c>
      <c r="C545" s="525"/>
      <c r="D545" s="513"/>
      <c r="E545" s="514"/>
      <c r="F545" s="515"/>
      <c r="G545" s="513"/>
      <c r="H545" s="526"/>
      <c r="I545" s="522">
        <f t="shared" si="21"/>
        <v>0</v>
      </c>
      <c r="J545" s="522">
        <f t="shared" si="22"/>
        <v>0</v>
      </c>
      <c r="K545" s="523"/>
      <c r="L545" s="524"/>
    </row>
    <row r="546" spans="1:12" x14ac:dyDescent="0.2">
      <c r="A546" s="314">
        <v>137</v>
      </c>
      <c r="B546" s="534" t="s">
        <v>958</v>
      </c>
      <c r="C546" s="525"/>
      <c r="D546" s="513"/>
      <c r="E546" s="514"/>
      <c r="F546" s="515"/>
      <c r="G546" s="513"/>
      <c r="H546" s="526"/>
      <c r="I546" s="537">
        <f t="shared" si="21"/>
        <v>0</v>
      </c>
      <c r="J546" s="537">
        <f t="shared" si="22"/>
        <v>0</v>
      </c>
      <c r="K546" s="523"/>
      <c r="L546" s="524"/>
    </row>
    <row r="547" spans="1:12" x14ac:dyDescent="0.2">
      <c r="A547" s="314">
        <v>138</v>
      </c>
      <c r="B547" s="518" t="s">
        <v>959</v>
      </c>
      <c r="C547" s="525"/>
      <c r="D547" s="513"/>
      <c r="E547" s="514"/>
      <c r="F547" s="515"/>
      <c r="G547" s="513"/>
      <c r="H547" s="526"/>
      <c r="I547" s="522">
        <f t="shared" si="21"/>
        <v>0</v>
      </c>
      <c r="J547" s="522">
        <f t="shared" si="22"/>
        <v>0</v>
      </c>
      <c r="K547" s="523"/>
      <c r="L547" s="524"/>
    </row>
    <row r="548" spans="1:12" x14ac:dyDescent="0.2">
      <c r="A548" s="314">
        <v>139</v>
      </c>
      <c r="B548" s="534" t="s">
        <v>960</v>
      </c>
      <c r="C548" s="525"/>
      <c r="D548" s="513"/>
      <c r="E548" s="514"/>
      <c r="F548" s="515"/>
      <c r="G548" s="513"/>
      <c r="H548" s="526"/>
      <c r="I548" s="537">
        <f t="shared" si="21"/>
        <v>0</v>
      </c>
      <c r="J548" s="537">
        <f t="shared" si="22"/>
        <v>0</v>
      </c>
      <c r="K548" s="523"/>
      <c r="L548" s="524"/>
    </row>
    <row r="549" spans="1:12" x14ac:dyDescent="0.2">
      <c r="A549" s="314">
        <v>140</v>
      </c>
      <c r="B549" s="518" t="s">
        <v>961</v>
      </c>
      <c r="C549" s="529"/>
      <c r="D549" s="530"/>
      <c r="E549" s="531"/>
      <c r="F549" s="532"/>
      <c r="G549" s="563"/>
      <c r="H549" s="533"/>
      <c r="I549" s="522">
        <f t="shared" si="21"/>
        <v>0</v>
      </c>
      <c r="J549" s="522">
        <f t="shared" si="22"/>
        <v>0</v>
      </c>
      <c r="K549" s="523"/>
      <c r="L549" s="524"/>
    </row>
    <row r="550" spans="1:12" x14ac:dyDescent="0.2">
      <c r="A550" s="314">
        <v>141</v>
      </c>
      <c r="B550" s="534" t="s">
        <v>962</v>
      </c>
      <c r="C550" s="525"/>
      <c r="D550" s="513"/>
      <c r="E550" s="514"/>
      <c r="F550" s="515"/>
      <c r="G550" s="513"/>
      <c r="H550" s="526"/>
      <c r="I550" s="537">
        <f t="shared" si="21"/>
        <v>0</v>
      </c>
      <c r="J550" s="537">
        <f t="shared" si="22"/>
        <v>0</v>
      </c>
      <c r="K550" s="523"/>
      <c r="L550" s="524"/>
    </row>
    <row r="551" spans="1:12" x14ac:dyDescent="0.2">
      <c r="A551" s="314">
        <v>142</v>
      </c>
      <c r="B551" s="518" t="s">
        <v>963</v>
      </c>
      <c r="C551" s="525"/>
      <c r="D551" s="513"/>
      <c r="E551" s="514"/>
      <c r="F551" s="515"/>
      <c r="G551" s="513"/>
      <c r="H551" s="526"/>
      <c r="I551" s="522">
        <f t="shared" si="21"/>
        <v>0</v>
      </c>
      <c r="J551" s="522">
        <f t="shared" si="22"/>
        <v>0</v>
      </c>
      <c r="K551" s="523"/>
      <c r="L551" s="524"/>
    </row>
    <row r="552" spans="1:12" x14ac:dyDescent="0.2">
      <c r="A552" s="314">
        <v>143</v>
      </c>
      <c r="B552" s="534" t="s">
        <v>964</v>
      </c>
      <c r="C552" s="525"/>
      <c r="D552" s="513"/>
      <c r="E552" s="514"/>
      <c r="F552" s="515"/>
      <c r="G552" s="513"/>
      <c r="H552" s="526"/>
      <c r="I552" s="537">
        <f t="shared" si="21"/>
        <v>0</v>
      </c>
      <c r="J552" s="537">
        <f t="shared" si="22"/>
        <v>0</v>
      </c>
      <c r="K552" s="523"/>
      <c r="L552" s="524"/>
    </row>
    <row r="553" spans="1:12" x14ac:dyDescent="0.2">
      <c r="A553" s="314">
        <v>144</v>
      </c>
      <c r="B553" s="518" t="s">
        <v>965</v>
      </c>
      <c r="C553" s="525"/>
      <c r="D553" s="513"/>
      <c r="E553" s="514"/>
      <c r="F553" s="515"/>
      <c r="G553" s="513"/>
      <c r="H553" s="526"/>
      <c r="I553" s="522">
        <f t="shared" si="21"/>
        <v>0</v>
      </c>
      <c r="J553" s="522">
        <f t="shared" si="22"/>
        <v>0</v>
      </c>
      <c r="K553" s="523"/>
      <c r="L553" s="524"/>
    </row>
    <row r="554" spans="1:12" x14ac:dyDescent="0.2">
      <c r="A554" s="314">
        <v>145</v>
      </c>
      <c r="B554" s="534" t="s">
        <v>966</v>
      </c>
      <c r="C554" s="529"/>
      <c r="D554" s="530"/>
      <c r="E554" s="531"/>
      <c r="F554" s="532"/>
      <c r="G554" s="563"/>
      <c r="H554" s="533"/>
      <c r="I554" s="537">
        <f t="shared" si="21"/>
        <v>0</v>
      </c>
      <c r="J554" s="537">
        <f t="shared" si="22"/>
        <v>0</v>
      </c>
      <c r="K554" s="523"/>
      <c r="L554" s="524"/>
    </row>
    <row r="555" spans="1:12" x14ac:dyDescent="0.2">
      <c r="A555" s="314">
        <v>146</v>
      </c>
      <c r="B555" s="518" t="s">
        <v>967</v>
      </c>
      <c r="C555" s="525"/>
      <c r="D555" s="513"/>
      <c r="E555" s="514"/>
      <c r="F555" s="515"/>
      <c r="G555" s="513"/>
      <c r="H555" s="526"/>
      <c r="I555" s="522">
        <f t="shared" si="21"/>
        <v>0</v>
      </c>
      <c r="J555" s="522">
        <f t="shared" si="22"/>
        <v>0</v>
      </c>
      <c r="K555" s="523"/>
      <c r="L555" s="524"/>
    </row>
    <row r="556" spans="1:12" x14ac:dyDescent="0.2">
      <c r="A556" s="314">
        <v>147</v>
      </c>
      <c r="B556" s="534" t="s">
        <v>968</v>
      </c>
      <c r="C556" s="525"/>
      <c r="D556" s="513"/>
      <c r="E556" s="514"/>
      <c r="F556" s="515"/>
      <c r="G556" s="513"/>
      <c r="H556" s="526"/>
      <c r="I556" s="537">
        <f t="shared" si="21"/>
        <v>0</v>
      </c>
      <c r="J556" s="537">
        <f t="shared" si="22"/>
        <v>0</v>
      </c>
      <c r="K556" s="523"/>
      <c r="L556" s="524"/>
    </row>
    <row r="557" spans="1:12" x14ac:dyDescent="0.2">
      <c r="A557" s="314">
        <v>148</v>
      </c>
      <c r="B557" s="518" t="s">
        <v>969</v>
      </c>
      <c r="C557" s="525"/>
      <c r="D557" s="513"/>
      <c r="E557" s="514"/>
      <c r="F557" s="515"/>
      <c r="G557" s="513"/>
      <c r="H557" s="526"/>
      <c r="I557" s="522">
        <f t="shared" si="21"/>
        <v>0</v>
      </c>
      <c r="J557" s="522">
        <f t="shared" si="22"/>
        <v>0</v>
      </c>
      <c r="K557" s="523"/>
      <c r="L557" s="524"/>
    </row>
    <row r="558" spans="1:12" x14ac:dyDescent="0.2">
      <c r="A558" s="314">
        <v>149</v>
      </c>
      <c r="B558" s="534" t="s">
        <v>970</v>
      </c>
      <c r="C558" s="525"/>
      <c r="D558" s="513"/>
      <c r="E558" s="514"/>
      <c r="F558" s="515"/>
      <c r="G558" s="513"/>
      <c r="H558" s="526"/>
      <c r="I558" s="537">
        <f t="shared" si="21"/>
        <v>0</v>
      </c>
      <c r="J558" s="537">
        <f t="shared" si="22"/>
        <v>0</v>
      </c>
      <c r="K558" s="523"/>
      <c r="L558" s="524"/>
    </row>
    <row r="559" spans="1:12" x14ac:dyDescent="0.2">
      <c r="A559" s="314">
        <v>150</v>
      </c>
      <c r="B559" s="518" t="s">
        <v>971</v>
      </c>
      <c r="C559" s="525"/>
      <c r="D559" s="513"/>
      <c r="E559" s="514"/>
      <c r="F559" s="515"/>
      <c r="G559" s="513"/>
      <c r="H559" s="526"/>
      <c r="I559" s="522">
        <f t="shared" si="21"/>
        <v>0</v>
      </c>
      <c r="J559" s="522">
        <f t="shared" si="22"/>
        <v>0</v>
      </c>
      <c r="K559" s="523"/>
      <c r="L559" s="524"/>
    </row>
    <row r="560" spans="1:12" x14ac:dyDescent="0.2">
      <c r="A560" s="314">
        <v>151</v>
      </c>
      <c r="B560" s="534" t="s">
        <v>972</v>
      </c>
      <c r="C560" s="525"/>
      <c r="D560" s="513"/>
      <c r="E560" s="514"/>
      <c r="F560" s="515"/>
      <c r="G560" s="513"/>
      <c r="H560" s="526"/>
      <c r="I560" s="537">
        <f t="shared" si="21"/>
        <v>0</v>
      </c>
      <c r="J560" s="537">
        <f t="shared" si="22"/>
        <v>0</v>
      </c>
      <c r="K560" s="523"/>
      <c r="L560" s="524"/>
    </row>
    <row r="561" spans="1:12" x14ac:dyDescent="0.2">
      <c r="A561" s="314">
        <v>152</v>
      </c>
      <c r="B561" s="518" t="s">
        <v>973</v>
      </c>
      <c r="C561" s="525"/>
      <c r="D561" s="513"/>
      <c r="E561" s="514"/>
      <c r="F561" s="515"/>
      <c r="G561" s="513"/>
      <c r="H561" s="526"/>
      <c r="I561" s="522">
        <f t="shared" si="21"/>
        <v>0</v>
      </c>
      <c r="J561" s="522">
        <f t="shared" si="22"/>
        <v>0</v>
      </c>
      <c r="K561" s="523"/>
      <c r="L561" s="524"/>
    </row>
    <row r="562" spans="1:12" x14ac:dyDescent="0.2">
      <c r="A562" s="314">
        <v>153</v>
      </c>
      <c r="B562" s="534" t="s">
        <v>974</v>
      </c>
      <c r="C562" s="529"/>
      <c r="D562" s="530"/>
      <c r="E562" s="531"/>
      <c r="F562" s="532"/>
      <c r="G562" s="563"/>
      <c r="H562" s="533"/>
      <c r="I562" s="537">
        <f t="shared" si="21"/>
        <v>0</v>
      </c>
      <c r="J562" s="537">
        <f t="shared" si="22"/>
        <v>0</v>
      </c>
      <c r="K562" s="523"/>
      <c r="L562" s="524"/>
    </row>
    <row r="563" spans="1:12" x14ac:dyDescent="0.2">
      <c r="A563" s="314">
        <v>154</v>
      </c>
      <c r="B563" s="518" t="s">
        <v>975</v>
      </c>
      <c r="C563" s="525"/>
      <c r="D563" s="513"/>
      <c r="E563" s="514"/>
      <c r="F563" s="515"/>
      <c r="G563" s="513"/>
      <c r="H563" s="526"/>
      <c r="I563" s="522">
        <f t="shared" si="21"/>
        <v>0</v>
      </c>
      <c r="J563" s="522">
        <f t="shared" si="22"/>
        <v>0</v>
      </c>
      <c r="K563" s="523"/>
      <c r="L563" s="524"/>
    </row>
    <row r="564" spans="1:12" x14ac:dyDescent="0.2">
      <c r="A564" s="314">
        <v>155</v>
      </c>
      <c r="B564" s="534" t="s">
        <v>976</v>
      </c>
      <c r="C564" s="525"/>
      <c r="D564" s="513"/>
      <c r="E564" s="514"/>
      <c r="F564" s="515"/>
      <c r="G564" s="513"/>
      <c r="H564" s="526"/>
      <c r="I564" s="537">
        <f t="shared" si="21"/>
        <v>0</v>
      </c>
      <c r="J564" s="537">
        <f t="shared" si="22"/>
        <v>0</v>
      </c>
      <c r="K564" s="523"/>
      <c r="L564" s="524"/>
    </row>
    <row r="565" spans="1:12" x14ac:dyDescent="0.2">
      <c r="A565" s="314">
        <v>156</v>
      </c>
      <c r="B565" s="518" t="s">
        <v>977</v>
      </c>
      <c r="C565" s="525"/>
      <c r="D565" s="513"/>
      <c r="E565" s="514"/>
      <c r="F565" s="515"/>
      <c r="G565" s="513"/>
      <c r="H565" s="526"/>
      <c r="I565" s="522">
        <f t="shared" si="21"/>
        <v>0</v>
      </c>
      <c r="J565" s="522">
        <f t="shared" si="22"/>
        <v>0</v>
      </c>
      <c r="K565" s="523"/>
      <c r="L565" s="524"/>
    </row>
    <row r="566" spans="1:12" x14ac:dyDescent="0.2">
      <c r="A566" s="314">
        <v>157</v>
      </c>
      <c r="B566" s="534" t="s">
        <v>978</v>
      </c>
      <c r="C566" s="525"/>
      <c r="D566" s="513"/>
      <c r="E566" s="514"/>
      <c r="F566" s="515"/>
      <c r="G566" s="513"/>
      <c r="H566" s="526"/>
      <c r="I566" s="537">
        <f t="shared" si="21"/>
        <v>0</v>
      </c>
      <c r="J566" s="537">
        <f t="shared" si="22"/>
        <v>0</v>
      </c>
      <c r="K566" s="523"/>
      <c r="L566" s="524"/>
    </row>
    <row r="567" spans="1:12" x14ac:dyDescent="0.2">
      <c r="A567" s="314">
        <v>158</v>
      </c>
      <c r="B567" s="518" t="s">
        <v>979</v>
      </c>
      <c r="C567" s="529"/>
      <c r="D567" s="530"/>
      <c r="E567" s="531"/>
      <c r="F567" s="532"/>
      <c r="G567" s="563"/>
      <c r="H567" s="533"/>
      <c r="I567" s="522">
        <f t="shared" si="21"/>
        <v>0</v>
      </c>
      <c r="J567" s="522">
        <f t="shared" si="22"/>
        <v>0</v>
      </c>
      <c r="K567" s="523"/>
      <c r="L567" s="524"/>
    </row>
    <row r="568" spans="1:12" x14ac:dyDescent="0.2">
      <c r="A568" s="314">
        <v>159</v>
      </c>
      <c r="B568" s="534" t="s">
        <v>980</v>
      </c>
      <c r="C568" s="525"/>
      <c r="D568" s="513"/>
      <c r="E568" s="514"/>
      <c r="F568" s="515"/>
      <c r="G568" s="513"/>
      <c r="H568" s="526"/>
      <c r="I568" s="537">
        <f t="shared" si="21"/>
        <v>0</v>
      </c>
      <c r="J568" s="537">
        <f t="shared" si="22"/>
        <v>0</v>
      </c>
      <c r="K568" s="523"/>
      <c r="L568" s="524"/>
    </row>
    <row r="569" spans="1:12" x14ac:dyDescent="0.2">
      <c r="A569" s="314">
        <v>160</v>
      </c>
      <c r="B569" s="518" t="s">
        <v>981</v>
      </c>
      <c r="C569" s="525"/>
      <c r="D569" s="513"/>
      <c r="E569" s="514"/>
      <c r="F569" s="515"/>
      <c r="G569" s="513"/>
      <c r="H569" s="526"/>
      <c r="I569" s="522">
        <f t="shared" si="21"/>
        <v>0</v>
      </c>
      <c r="J569" s="522">
        <f t="shared" si="22"/>
        <v>0</v>
      </c>
      <c r="K569" s="523"/>
      <c r="L569" s="524"/>
    </row>
    <row r="570" spans="1:12" x14ac:dyDescent="0.2">
      <c r="A570" s="314">
        <v>161</v>
      </c>
      <c r="B570" s="534" t="s">
        <v>982</v>
      </c>
      <c r="C570" s="525"/>
      <c r="D570" s="513"/>
      <c r="E570" s="514"/>
      <c r="F570" s="515"/>
      <c r="G570" s="513"/>
      <c r="H570" s="526"/>
      <c r="I570" s="537">
        <f t="shared" si="21"/>
        <v>0</v>
      </c>
      <c r="J570" s="537">
        <f t="shared" si="22"/>
        <v>0</v>
      </c>
      <c r="K570" s="523"/>
      <c r="L570" s="524"/>
    </row>
    <row r="571" spans="1:12" x14ac:dyDescent="0.2">
      <c r="A571" s="314">
        <v>162</v>
      </c>
      <c r="B571" s="518" t="s">
        <v>983</v>
      </c>
      <c r="C571" s="525"/>
      <c r="D571" s="513"/>
      <c r="E571" s="514"/>
      <c r="F571" s="515"/>
      <c r="G571" s="513"/>
      <c r="H571" s="526"/>
      <c r="I571" s="522">
        <f t="shared" si="21"/>
        <v>0</v>
      </c>
      <c r="J571" s="522">
        <f t="shared" si="22"/>
        <v>0</v>
      </c>
      <c r="K571" s="523"/>
      <c r="L571" s="524"/>
    </row>
    <row r="572" spans="1:12" x14ac:dyDescent="0.2">
      <c r="A572" s="314">
        <v>163</v>
      </c>
      <c r="B572" s="534" t="s">
        <v>984</v>
      </c>
      <c r="C572" s="525"/>
      <c r="D572" s="513"/>
      <c r="E572" s="514"/>
      <c r="F572" s="515"/>
      <c r="G572" s="513"/>
      <c r="H572" s="526"/>
      <c r="I572" s="537">
        <f t="shared" si="21"/>
        <v>0</v>
      </c>
      <c r="J572" s="537">
        <f t="shared" si="22"/>
        <v>0</v>
      </c>
      <c r="K572" s="523"/>
      <c r="L572" s="524"/>
    </row>
    <row r="573" spans="1:12" x14ac:dyDescent="0.2">
      <c r="A573" s="314">
        <v>164</v>
      </c>
      <c r="B573" s="518" t="s">
        <v>985</v>
      </c>
      <c r="C573" s="525"/>
      <c r="D573" s="513"/>
      <c r="E573" s="514"/>
      <c r="F573" s="515"/>
      <c r="G573" s="513"/>
      <c r="H573" s="526"/>
      <c r="I573" s="522">
        <f t="shared" si="21"/>
        <v>0</v>
      </c>
      <c r="J573" s="522">
        <f t="shared" si="22"/>
        <v>0</v>
      </c>
      <c r="K573" s="523"/>
      <c r="L573" s="524"/>
    </row>
    <row r="574" spans="1:12" x14ac:dyDescent="0.2">
      <c r="A574" s="314">
        <v>165</v>
      </c>
      <c r="B574" s="534" t="s">
        <v>986</v>
      </c>
      <c r="C574" s="525"/>
      <c r="D574" s="513"/>
      <c r="E574" s="514"/>
      <c r="F574" s="515"/>
      <c r="G574" s="513"/>
      <c r="H574" s="526"/>
      <c r="I574" s="537">
        <f t="shared" si="21"/>
        <v>0</v>
      </c>
      <c r="J574" s="537">
        <f t="shared" si="22"/>
        <v>0</v>
      </c>
      <c r="K574" s="523"/>
      <c r="L574" s="524"/>
    </row>
    <row r="575" spans="1:12" x14ac:dyDescent="0.2">
      <c r="A575" s="314">
        <v>166</v>
      </c>
      <c r="B575" s="518" t="s">
        <v>987</v>
      </c>
      <c r="C575" s="529"/>
      <c r="D575" s="530"/>
      <c r="E575" s="531"/>
      <c r="F575" s="532"/>
      <c r="G575" s="563"/>
      <c r="H575" s="533"/>
      <c r="I575" s="522">
        <f t="shared" si="21"/>
        <v>0</v>
      </c>
      <c r="J575" s="522">
        <f t="shared" si="22"/>
        <v>0</v>
      </c>
      <c r="K575" s="523"/>
      <c r="L575" s="524"/>
    </row>
    <row r="576" spans="1:12" x14ac:dyDescent="0.2">
      <c r="A576" s="314">
        <v>167</v>
      </c>
      <c r="B576" s="534" t="s">
        <v>988</v>
      </c>
      <c r="C576" s="525"/>
      <c r="D576" s="513"/>
      <c r="E576" s="514"/>
      <c r="F576" s="515"/>
      <c r="G576" s="513"/>
      <c r="H576" s="526"/>
      <c r="I576" s="537">
        <f t="shared" si="21"/>
        <v>0</v>
      </c>
      <c r="J576" s="537">
        <f t="shared" si="22"/>
        <v>0</v>
      </c>
      <c r="K576" s="523"/>
      <c r="L576" s="524"/>
    </row>
    <row r="577" spans="1:12" x14ac:dyDescent="0.2">
      <c r="A577" s="314">
        <v>168</v>
      </c>
      <c r="B577" s="518" t="s">
        <v>989</v>
      </c>
      <c r="C577" s="525"/>
      <c r="D577" s="513"/>
      <c r="E577" s="514"/>
      <c r="F577" s="515"/>
      <c r="G577" s="513"/>
      <c r="H577" s="526"/>
      <c r="I577" s="522">
        <f t="shared" si="21"/>
        <v>0</v>
      </c>
      <c r="J577" s="522">
        <f t="shared" si="22"/>
        <v>0</v>
      </c>
      <c r="K577" s="523"/>
      <c r="L577" s="524"/>
    </row>
    <row r="578" spans="1:12" x14ac:dyDescent="0.2">
      <c r="A578" s="314">
        <v>169</v>
      </c>
      <c r="B578" s="534" t="s">
        <v>990</v>
      </c>
      <c r="C578" s="525"/>
      <c r="D578" s="513"/>
      <c r="E578" s="514"/>
      <c r="F578" s="515"/>
      <c r="G578" s="513"/>
      <c r="H578" s="526"/>
      <c r="I578" s="537">
        <f t="shared" si="21"/>
        <v>0</v>
      </c>
      <c r="J578" s="537">
        <f t="shared" si="22"/>
        <v>0</v>
      </c>
      <c r="K578" s="523"/>
      <c r="L578" s="524"/>
    </row>
    <row r="579" spans="1:12" x14ac:dyDescent="0.2">
      <c r="A579" s="314">
        <v>170</v>
      </c>
      <c r="B579" s="518" t="s">
        <v>991</v>
      </c>
      <c r="C579" s="525"/>
      <c r="D579" s="513"/>
      <c r="E579" s="514"/>
      <c r="F579" s="515"/>
      <c r="G579" s="513"/>
      <c r="H579" s="526"/>
      <c r="I579" s="522">
        <f t="shared" si="21"/>
        <v>0</v>
      </c>
      <c r="J579" s="522">
        <f t="shared" si="22"/>
        <v>0</v>
      </c>
      <c r="K579" s="523"/>
      <c r="L579" s="524"/>
    </row>
    <row r="580" spans="1:12" x14ac:dyDescent="0.2">
      <c r="A580" s="314">
        <v>171</v>
      </c>
      <c r="B580" s="534" t="s">
        <v>992</v>
      </c>
      <c r="C580" s="525"/>
      <c r="D580" s="513"/>
      <c r="E580" s="514"/>
      <c r="F580" s="515"/>
      <c r="G580" s="513"/>
      <c r="H580" s="526"/>
      <c r="I580" s="537">
        <f t="shared" si="21"/>
        <v>0</v>
      </c>
      <c r="J580" s="537">
        <f t="shared" si="22"/>
        <v>0</v>
      </c>
      <c r="K580" s="523"/>
      <c r="L580" s="524"/>
    </row>
    <row r="581" spans="1:12" x14ac:dyDescent="0.2">
      <c r="A581" s="314">
        <v>172</v>
      </c>
      <c r="B581" s="518" t="s">
        <v>993</v>
      </c>
      <c r="C581" s="525"/>
      <c r="D581" s="513"/>
      <c r="E581" s="514"/>
      <c r="F581" s="515"/>
      <c r="G581" s="513"/>
      <c r="H581" s="526"/>
      <c r="I581" s="522">
        <f t="shared" si="21"/>
        <v>0</v>
      </c>
      <c r="J581" s="522">
        <f t="shared" si="22"/>
        <v>0</v>
      </c>
      <c r="K581" s="523"/>
      <c r="L581" s="524"/>
    </row>
    <row r="582" spans="1:12" x14ac:dyDescent="0.2">
      <c r="A582" s="314">
        <v>173</v>
      </c>
      <c r="B582" s="534" t="s">
        <v>994</v>
      </c>
      <c r="C582" s="525"/>
      <c r="D582" s="513"/>
      <c r="E582" s="514"/>
      <c r="F582" s="515"/>
      <c r="G582" s="513"/>
      <c r="H582" s="526"/>
      <c r="I582" s="537">
        <f t="shared" si="21"/>
        <v>0</v>
      </c>
      <c r="J582" s="537">
        <f t="shared" si="22"/>
        <v>0</v>
      </c>
      <c r="K582" s="523"/>
      <c r="L582" s="524"/>
    </row>
    <row r="583" spans="1:12" x14ac:dyDescent="0.2">
      <c r="A583" s="314">
        <v>174</v>
      </c>
      <c r="B583" s="518" t="s">
        <v>995</v>
      </c>
      <c r="C583" s="525"/>
      <c r="D583" s="513"/>
      <c r="E583" s="514"/>
      <c r="F583" s="515"/>
      <c r="G583" s="513"/>
      <c r="H583" s="526"/>
      <c r="I583" s="522">
        <f t="shared" si="21"/>
        <v>0</v>
      </c>
      <c r="J583" s="522">
        <f t="shared" si="22"/>
        <v>0</v>
      </c>
      <c r="K583" s="523"/>
      <c r="L583" s="524"/>
    </row>
    <row r="584" spans="1:12" x14ac:dyDescent="0.2">
      <c r="A584" s="314">
        <v>175</v>
      </c>
      <c r="B584" s="534" t="s">
        <v>996</v>
      </c>
      <c r="C584" s="525"/>
      <c r="D584" s="513"/>
      <c r="E584" s="514"/>
      <c r="F584" s="515"/>
      <c r="G584" s="513"/>
      <c r="H584" s="526"/>
      <c r="I584" s="537">
        <f t="shared" si="21"/>
        <v>0</v>
      </c>
      <c r="J584" s="537">
        <f t="shared" si="22"/>
        <v>0</v>
      </c>
      <c r="K584" s="523"/>
      <c r="L584" s="524"/>
    </row>
    <row r="585" spans="1:12" x14ac:dyDescent="0.2">
      <c r="A585" s="314">
        <v>176</v>
      </c>
      <c r="B585" s="518" t="s">
        <v>997</v>
      </c>
      <c r="C585" s="525"/>
      <c r="D585" s="513"/>
      <c r="E585" s="514"/>
      <c r="F585" s="515"/>
      <c r="G585" s="513"/>
      <c r="H585" s="526"/>
      <c r="I585" s="522">
        <f t="shared" si="21"/>
        <v>0</v>
      </c>
      <c r="J585" s="522">
        <f t="shared" si="22"/>
        <v>0</v>
      </c>
      <c r="K585" s="523"/>
      <c r="L585" s="524"/>
    </row>
    <row r="586" spans="1:12" x14ac:dyDescent="0.2">
      <c r="A586" s="314">
        <v>177</v>
      </c>
      <c r="B586" s="534" t="s">
        <v>998</v>
      </c>
      <c r="C586" s="529"/>
      <c r="D586" s="530"/>
      <c r="E586" s="531"/>
      <c r="F586" s="532"/>
      <c r="G586" s="563"/>
      <c r="H586" s="533"/>
      <c r="I586" s="537">
        <f t="shared" si="21"/>
        <v>0</v>
      </c>
      <c r="J586" s="537">
        <f t="shared" si="22"/>
        <v>0</v>
      </c>
      <c r="K586" s="523"/>
      <c r="L586" s="524"/>
    </row>
    <row r="587" spans="1:12" x14ac:dyDescent="0.2">
      <c r="A587" s="314">
        <v>178</v>
      </c>
      <c r="B587" s="518" t="s">
        <v>999</v>
      </c>
      <c r="C587" s="525"/>
      <c r="D587" s="513"/>
      <c r="E587" s="514"/>
      <c r="F587" s="515"/>
      <c r="G587" s="513"/>
      <c r="H587" s="526"/>
      <c r="I587" s="522">
        <f t="shared" si="21"/>
        <v>0</v>
      </c>
      <c r="J587" s="522">
        <f t="shared" si="22"/>
        <v>0</v>
      </c>
      <c r="K587" s="523"/>
      <c r="L587" s="524"/>
    </row>
    <row r="588" spans="1:12" x14ac:dyDescent="0.2">
      <c r="A588" s="314">
        <v>179</v>
      </c>
      <c r="B588" s="534" t="s">
        <v>1000</v>
      </c>
      <c r="C588" s="525"/>
      <c r="D588" s="513"/>
      <c r="E588" s="514"/>
      <c r="F588" s="515"/>
      <c r="G588" s="513"/>
      <c r="H588" s="526"/>
      <c r="I588" s="537">
        <f t="shared" si="21"/>
        <v>0</v>
      </c>
      <c r="J588" s="537">
        <f t="shared" si="22"/>
        <v>0</v>
      </c>
      <c r="K588" s="523"/>
      <c r="L588" s="524"/>
    </row>
    <row r="589" spans="1:12" x14ac:dyDescent="0.2">
      <c r="A589" s="314">
        <v>180</v>
      </c>
      <c r="B589" s="518" t="s">
        <v>1001</v>
      </c>
      <c r="C589" s="525"/>
      <c r="D589" s="513"/>
      <c r="E589" s="514"/>
      <c r="F589" s="515"/>
      <c r="G589" s="513"/>
      <c r="H589" s="526"/>
      <c r="I589" s="522">
        <f t="shared" si="21"/>
        <v>0</v>
      </c>
      <c r="J589" s="522">
        <f t="shared" si="22"/>
        <v>0</v>
      </c>
      <c r="K589" s="523"/>
      <c r="L589" s="524"/>
    </row>
    <row r="590" spans="1:12" x14ac:dyDescent="0.2">
      <c r="A590" s="314">
        <v>181</v>
      </c>
      <c r="B590" s="534" t="s">
        <v>1002</v>
      </c>
      <c r="C590" s="525"/>
      <c r="D590" s="513"/>
      <c r="E590" s="514"/>
      <c r="F590" s="515"/>
      <c r="G590" s="513"/>
      <c r="H590" s="526"/>
      <c r="I590" s="537">
        <f t="shared" si="21"/>
        <v>0</v>
      </c>
      <c r="J590" s="537">
        <f t="shared" si="22"/>
        <v>0</v>
      </c>
      <c r="K590" s="523"/>
      <c r="L590" s="524"/>
    </row>
    <row r="591" spans="1:12" x14ac:dyDescent="0.2">
      <c r="A591" s="314">
        <v>182</v>
      </c>
      <c r="B591" s="518" t="s">
        <v>1003</v>
      </c>
      <c r="C591" s="529"/>
      <c r="D591" s="530"/>
      <c r="E591" s="531"/>
      <c r="F591" s="532"/>
      <c r="G591" s="563"/>
      <c r="H591" s="533"/>
      <c r="I591" s="522">
        <f t="shared" si="21"/>
        <v>0</v>
      </c>
      <c r="J591" s="522">
        <f t="shared" si="22"/>
        <v>0</v>
      </c>
      <c r="K591" s="523"/>
      <c r="L591" s="524"/>
    </row>
    <row r="592" spans="1:12" x14ac:dyDescent="0.2">
      <c r="A592" s="314">
        <v>183</v>
      </c>
      <c r="B592" s="534" t="s">
        <v>1004</v>
      </c>
      <c r="C592" s="525"/>
      <c r="D592" s="513"/>
      <c r="E592" s="514"/>
      <c r="F592" s="515"/>
      <c r="G592" s="513"/>
      <c r="H592" s="526"/>
      <c r="I592" s="537">
        <f t="shared" si="21"/>
        <v>0</v>
      </c>
      <c r="J592" s="537">
        <f t="shared" si="22"/>
        <v>0</v>
      </c>
      <c r="K592" s="523"/>
      <c r="L592" s="524"/>
    </row>
    <row r="593" spans="1:12" x14ac:dyDescent="0.2">
      <c r="A593" s="314">
        <v>184</v>
      </c>
      <c r="B593" s="518" t="s">
        <v>1005</v>
      </c>
      <c r="C593" s="525"/>
      <c r="D593" s="513"/>
      <c r="E593" s="514"/>
      <c r="F593" s="515"/>
      <c r="G593" s="513"/>
      <c r="H593" s="526"/>
      <c r="I593" s="522">
        <f t="shared" si="21"/>
        <v>0</v>
      </c>
      <c r="J593" s="522">
        <f t="shared" si="22"/>
        <v>0</v>
      </c>
      <c r="K593" s="523"/>
      <c r="L593" s="524"/>
    </row>
    <row r="594" spans="1:12" x14ac:dyDescent="0.2">
      <c r="A594" s="314">
        <v>185</v>
      </c>
      <c r="B594" s="534" t="s">
        <v>1006</v>
      </c>
      <c r="C594" s="525"/>
      <c r="D594" s="513"/>
      <c r="E594" s="514"/>
      <c r="F594" s="515"/>
      <c r="G594" s="513"/>
      <c r="H594" s="526"/>
      <c r="I594" s="537">
        <f t="shared" si="21"/>
        <v>0</v>
      </c>
      <c r="J594" s="537">
        <f t="shared" si="22"/>
        <v>0</v>
      </c>
      <c r="K594" s="523"/>
      <c r="L594" s="524"/>
    </row>
    <row r="595" spans="1:12" x14ac:dyDescent="0.2">
      <c r="A595" s="314">
        <v>186</v>
      </c>
      <c r="B595" s="518" t="s">
        <v>1007</v>
      </c>
      <c r="C595" s="525"/>
      <c r="D595" s="513"/>
      <c r="E595" s="514"/>
      <c r="F595" s="515"/>
      <c r="G595" s="513"/>
      <c r="H595" s="526"/>
      <c r="I595" s="522">
        <f t="shared" si="21"/>
        <v>0</v>
      </c>
      <c r="J595" s="522">
        <f t="shared" si="22"/>
        <v>0</v>
      </c>
      <c r="K595" s="523"/>
      <c r="L595" s="524"/>
    </row>
    <row r="596" spans="1:12" x14ac:dyDescent="0.2">
      <c r="A596" s="314">
        <v>187</v>
      </c>
      <c r="B596" s="534" t="s">
        <v>1008</v>
      </c>
      <c r="C596" s="525"/>
      <c r="D596" s="513"/>
      <c r="E596" s="514"/>
      <c r="F596" s="515"/>
      <c r="G596" s="513"/>
      <c r="H596" s="526"/>
      <c r="I596" s="537">
        <f t="shared" si="21"/>
        <v>0</v>
      </c>
      <c r="J596" s="537">
        <f t="shared" si="22"/>
        <v>0</v>
      </c>
      <c r="K596" s="523"/>
      <c r="L596" s="524"/>
    </row>
    <row r="597" spans="1:12" x14ac:dyDescent="0.2">
      <c r="A597" s="314">
        <v>188</v>
      </c>
      <c r="B597" s="518" t="s">
        <v>1009</v>
      </c>
      <c r="C597" s="525"/>
      <c r="D597" s="513"/>
      <c r="E597" s="514"/>
      <c r="F597" s="515"/>
      <c r="G597" s="513"/>
      <c r="H597" s="526"/>
      <c r="I597" s="522">
        <f t="shared" si="21"/>
        <v>0</v>
      </c>
      <c r="J597" s="522">
        <f t="shared" si="22"/>
        <v>0</v>
      </c>
      <c r="K597" s="523"/>
      <c r="L597" s="524"/>
    </row>
    <row r="598" spans="1:12" x14ac:dyDescent="0.2">
      <c r="A598" s="314">
        <v>189</v>
      </c>
      <c r="B598" s="534" t="s">
        <v>1010</v>
      </c>
      <c r="C598" s="525"/>
      <c r="D598" s="513"/>
      <c r="E598" s="514"/>
      <c r="F598" s="515"/>
      <c r="G598" s="513"/>
      <c r="H598" s="526"/>
      <c r="I598" s="537">
        <f t="shared" si="21"/>
        <v>0</v>
      </c>
      <c r="J598" s="537">
        <f t="shared" si="22"/>
        <v>0</v>
      </c>
      <c r="K598" s="523"/>
      <c r="L598" s="524"/>
    </row>
    <row r="599" spans="1:12" x14ac:dyDescent="0.2">
      <c r="A599" s="314">
        <v>190</v>
      </c>
      <c r="B599" s="518" t="s">
        <v>1011</v>
      </c>
      <c r="C599" s="529"/>
      <c r="D599" s="530"/>
      <c r="E599" s="531"/>
      <c r="F599" s="532"/>
      <c r="G599" s="563"/>
      <c r="H599" s="533"/>
      <c r="I599" s="522">
        <f t="shared" si="21"/>
        <v>0</v>
      </c>
      <c r="J599" s="522">
        <f t="shared" si="22"/>
        <v>0</v>
      </c>
      <c r="K599" s="523"/>
      <c r="L599" s="524"/>
    </row>
    <row r="600" spans="1:12" x14ac:dyDescent="0.2">
      <c r="A600" s="314">
        <v>191</v>
      </c>
      <c r="B600" s="534" t="s">
        <v>1012</v>
      </c>
      <c r="C600" s="525"/>
      <c r="D600" s="513"/>
      <c r="E600" s="514"/>
      <c r="F600" s="515"/>
      <c r="G600" s="513"/>
      <c r="H600" s="526"/>
      <c r="I600" s="537">
        <f t="shared" si="21"/>
        <v>0</v>
      </c>
      <c r="J600" s="537">
        <f t="shared" si="22"/>
        <v>0</v>
      </c>
      <c r="K600" s="523"/>
      <c r="L600" s="524"/>
    </row>
    <row r="601" spans="1:12" x14ac:dyDescent="0.2">
      <c r="A601" s="314">
        <v>192</v>
      </c>
      <c r="B601" s="518" t="s">
        <v>1013</v>
      </c>
      <c r="C601" s="525"/>
      <c r="D601" s="513"/>
      <c r="E601" s="514"/>
      <c r="F601" s="515"/>
      <c r="G601" s="513"/>
      <c r="H601" s="526"/>
      <c r="I601" s="522">
        <f t="shared" si="21"/>
        <v>0</v>
      </c>
      <c r="J601" s="522">
        <f t="shared" si="22"/>
        <v>0</v>
      </c>
      <c r="K601" s="523"/>
      <c r="L601" s="524"/>
    </row>
    <row r="602" spans="1:12" x14ac:dyDescent="0.2">
      <c r="A602" s="314">
        <v>193</v>
      </c>
      <c r="B602" s="534" t="s">
        <v>1014</v>
      </c>
      <c r="C602" s="525"/>
      <c r="D602" s="513"/>
      <c r="E602" s="514"/>
      <c r="F602" s="515"/>
      <c r="G602" s="513"/>
      <c r="H602" s="526"/>
      <c r="I602" s="537">
        <f t="shared" si="21"/>
        <v>0</v>
      </c>
      <c r="J602" s="537">
        <f t="shared" si="22"/>
        <v>0</v>
      </c>
      <c r="K602" s="523"/>
      <c r="L602" s="524"/>
    </row>
    <row r="603" spans="1:12" x14ac:dyDescent="0.2">
      <c r="A603" s="314">
        <v>194</v>
      </c>
      <c r="B603" s="518" t="s">
        <v>1015</v>
      </c>
      <c r="C603" s="525"/>
      <c r="D603" s="513"/>
      <c r="E603" s="514"/>
      <c r="F603" s="515"/>
      <c r="G603" s="513"/>
      <c r="H603" s="526"/>
      <c r="I603" s="522">
        <f t="shared" si="21"/>
        <v>0</v>
      </c>
      <c r="J603" s="522">
        <f t="shared" si="22"/>
        <v>0</v>
      </c>
      <c r="K603" s="523"/>
      <c r="L603" s="524"/>
    </row>
    <row r="604" spans="1:12" x14ac:dyDescent="0.2">
      <c r="A604" s="314">
        <v>195</v>
      </c>
      <c r="B604" s="534" t="s">
        <v>1016</v>
      </c>
      <c r="C604" s="525"/>
      <c r="D604" s="513"/>
      <c r="E604" s="514"/>
      <c r="F604" s="515"/>
      <c r="G604" s="513"/>
      <c r="H604" s="526"/>
      <c r="I604" s="537">
        <f t="shared" ref="I604:I609" si="23">K604/1.11</f>
        <v>0</v>
      </c>
      <c r="J604" s="537">
        <f t="shared" ref="J604:J609" si="24">I604*11%</f>
        <v>0</v>
      </c>
      <c r="K604" s="523"/>
      <c r="L604" s="524"/>
    </row>
    <row r="605" spans="1:12" x14ac:dyDescent="0.2">
      <c r="A605" s="314">
        <v>196</v>
      </c>
      <c r="B605" s="518" t="s">
        <v>1017</v>
      </c>
      <c r="C605" s="525"/>
      <c r="D605" s="513"/>
      <c r="E605" s="514"/>
      <c r="F605" s="515"/>
      <c r="G605" s="513"/>
      <c r="H605" s="526"/>
      <c r="I605" s="522">
        <f t="shared" si="23"/>
        <v>0</v>
      </c>
      <c r="J605" s="522">
        <f t="shared" si="24"/>
        <v>0</v>
      </c>
      <c r="K605" s="523"/>
      <c r="L605" s="524"/>
    </row>
    <row r="606" spans="1:12" x14ac:dyDescent="0.2">
      <c r="A606" s="314">
        <v>197</v>
      </c>
      <c r="B606" s="534" t="s">
        <v>1018</v>
      </c>
      <c r="C606" s="529"/>
      <c r="D606" s="530"/>
      <c r="E606" s="531"/>
      <c r="F606" s="532"/>
      <c r="G606" s="563"/>
      <c r="H606" s="533"/>
      <c r="I606" s="537">
        <f t="shared" si="23"/>
        <v>0</v>
      </c>
      <c r="J606" s="537">
        <f t="shared" si="24"/>
        <v>0</v>
      </c>
      <c r="K606" s="523"/>
      <c r="L606" s="524"/>
    </row>
    <row r="607" spans="1:12" x14ac:dyDescent="0.2">
      <c r="A607" s="314">
        <v>198</v>
      </c>
      <c r="B607" s="518" t="s">
        <v>1019</v>
      </c>
      <c r="C607" s="525"/>
      <c r="D607" s="513"/>
      <c r="E607" s="514"/>
      <c r="F607" s="515"/>
      <c r="G607" s="513"/>
      <c r="H607" s="526"/>
      <c r="I607" s="522">
        <f t="shared" si="23"/>
        <v>0</v>
      </c>
      <c r="J607" s="522">
        <f t="shared" si="24"/>
        <v>0</v>
      </c>
      <c r="K607" s="523"/>
      <c r="L607" s="524"/>
    </row>
    <row r="608" spans="1:12" x14ac:dyDescent="0.2">
      <c r="A608" s="314">
        <v>199</v>
      </c>
      <c r="B608" s="534" t="s">
        <v>1020</v>
      </c>
      <c r="C608" s="525"/>
      <c r="D608" s="513"/>
      <c r="E608" s="514"/>
      <c r="F608" s="515"/>
      <c r="G608" s="513"/>
      <c r="H608" s="526"/>
      <c r="I608" s="537">
        <f t="shared" si="23"/>
        <v>0</v>
      </c>
      <c r="J608" s="537">
        <f t="shared" si="24"/>
        <v>0</v>
      </c>
      <c r="K608" s="523"/>
      <c r="L608" s="524"/>
    </row>
    <row r="609" spans="1:12" x14ac:dyDescent="0.2">
      <c r="A609" s="314">
        <v>200</v>
      </c>
      <c r="B609" s="518" t="s">
        <v>1021</v>
      </c>
      <c r="C609" s="525"/>
      <c r="D609" s="513"/>
      <c r="E609" s="514"/>
      <c r="F609" s="515"/>
      <c r="G609" s="513"/>
      <c r="H609" s="526"/>
      <c r="I609" s="522">
        <f t="shared" si="23"/>
        <v>0</v>
      </c>
      <c r="J609" s="522">
        <f t="shared" si="24"/>
        <v>0</v>
      </c>
      <c r="K609" s="523"/>
      <c r="L609" s="524"/>
    </row>
    <row r="610" spans="1:12" ht="18" x14ac:dyDescent="0.25">
      <c r="B610" s="539" t="s">
        <v>284</v>
      </c>
      <c r="C610" s="540"/>
      <c r="D610" s="541"/>
      <c r="E610" s="542"/>
      <c r="F610" s="543"/>
      <c r="G610" s="564"/>
      <c r="H610" s="544"/>
      <c r="I610" s="545">
        <f>SUM(I410:I609)</f>
        <v>0</v>
      </c>
      <c r="J610" s="545">
        <f t="shared" ref="J610:K610" si="25">SUM(J410:J609)</f>
        <v>0</v>
      </c>
      <c r="K610" s="545">
        <f t="shared" si="25"/>
        <v>0</v>
      </c>
      <c r="L610" s="547"/>
    </row>
    <row r="611" spans="1:12" s="401" customFormat="1" ht="20.25" x14ac:dyDescent="0.3">
      <c r="A611" s="314"/>
      <c r="B611" s="548" t="s">
        <v>101</v>
      </c>
      <c r="C611" s="535"/>
      <c r="D611" s="536"/>
      <c r="E611" s="536"/>
      <c r="F611" s="536"/>
      <c r="G611" s="536"/>
      <c r="H611" s="549"/>
      <c r="I611" s="550"/>
      <c r="J611" s="550"/>
      <c r="K611" s="551"/>
      <c r="L611" s="552"/>
    </row>
    <row r="612" spans="1:12" s="570" customFormat="1" x14ac:dyDescent="0.2">
      <c r="A612" s="567">
        <v>1</v>
      </c>
      <c r="B612" s="534" t="s">
        <v>1022</v>
      </c>
      <c r="C612" s="535"/>
      <c r="D612" s="536"/>
      <c r="E612" s="553"/>
      <c r="F612" s="554"/>
      <c r="G612" s="568"/>
      <c r="H612" s="569"/>
      <c r="I612" s="537">
        <f>K612/1.11</f>
        <v>0</v>
      </c>
      <c r="J612" s="537">
        <f>I612*11%</f>
        <v>0</v>
      </c>
      <c r="K612" s="538"/>
      <c r="L612" s="599"/>
    </row>
    <row r="613" spans="1:12" s="570" customFormat="1" x14ac:dyDescent="0.2">
      <c r="A613" s="567">
        <v>2</v>
      </c>
      <c r="B613" s="518" t="s">
        <v>1023</v>
      </c>
      <c r="C613" s="519"/>
      <c r="D613" s="513"/>
      <c r="E613" s="514"/>
      <c r="F613" s="515"/>
      <c r="G613" s="568"/>
      <c r="H613" s="569"/>
      <c r="I613" s="522">
        <f>K613/1.11</f>
        <v>0</v>
      </c>
      <c r="J613" s="522">
        <f>I613*11%</f>
        <v>0</v>
      </c>
      <c r="K613" s="523"/>
      <c r="L613" s="524"/>
    </row>
    <row r="614" spans="1:12" s="570" customFormat="1" x14ac:dyDescent="0.2">
      <c r="A614" s="567">
        <v>3</v>
      </c>
      <c r="B614" s="534" t="s">
        <v>1024</v>
      </c>
      <c r="C614" s="525"/>
      <c r="D614" s="513"/>
      <c r="E614" s="520"/>
      <c r="F614" s="520"/>
      <c r="G614" s="568"/>
      <c r="H614" s="569"/>
      <c r="I614" s="537">
        <f t="shared" ref="I614:I677" si="26">K614/1.11</f>
        <v>0</v>
      </c>
      <c r="J614" s="537">
        <f t="shared" ref="J614:J677" si="27">I614*11%</f>
        <v>0</v>
      </c>
      <c r="K614" s="523"/>
      <c r="L614" s="524"/>
    </row>
    <row r="615" spans="1:12" s="570" customFormat="1" x14ac:dyDescent="0.2">
      <c r="A615" s="567">
        <v>4</v>
      </c>
      <c r="B615" s="518" t="s">
        <v>1025</v>
      </c>
      <c r="C615" s="525"/>
      <c r="D615" s="513"/>
      <c r="E615" s="514"/>
      <c r="F615" s="515"/>
      <c r="G615" s="568"/>
      <c r="H615" s="569"/>
      <c r="I615" s="522">
        <f t="shared" si="26"/>
        <v>0</v>
      </c>
      <c r="J615" s="522">
        <f t="shared" si="27"/>
        <v>0</v>
      </c>
      <c r="K615" s="523"/>
      <c r="L615" s="524"/>
    </row>
    <row r="616" spans="1:12" s="570" customFormat="1" x14ac:dyDescent="0.2">
      <c r="A616" s="567">
        <v>5</v>
      </c>
      <c r="B616" s="534" t="s">
        <v>1026</v>
      </c>
      <c r="C616" s="525"/>
      <c r="D616" s="536"/>
      <c r="E616" s="553"/>
      <c r="F616" s="554"/>
      <c r="G616" s="568"/>
      <c r="H616" s="569"/>
      <c r="I616" s="537">
        <f t="shared" si="26"/>
        <v>0</v>
      </c>
      <c r="J616" s="537">
        <f t="shared" si="27"/>
        <v>0</v>
      </c>
      <c r="K616" s="523"/>
      <c r="L616" s="524"/>
    </row>
    <row r="617" spans="1:12" s="570" customFormat="1" x14ac:dyDescent="0.2">
      <c r="A617" s="567">
        <v>6</v>
      </c>
      <c r="B617" s="518" t="s">
        <v>1027</v>
      </c>
      <c r="C617" s="525"/>
      <c r="D617" s="513"/>
      <c r="E617" s="514"/>
      <c r="F617" s="515"/>
      <c r="G617" s="568"/>
      <c r="H617" s="569"/>
      <c r="I617" s="522">
        <f t="shared" si="26"/>
        <v>0</v>
      </c>
      <c r="J617" s="522">
        <f t="shared" si="27"/>
        <v>0</v>
      </c>
      <c r="K617" s="523"/>
      <c r="L617" s="524"/>
    </row>
    <row r="618" spans="1:12" s="570" customFormat="1" x14ac:dyDescent="0.2">
      <c r="A618" s="567">
        <v>7</v>
      </c>
      <c r="B618" s="534" t="s">
        <v>1028</v>
      </c>
      <c r="C618" s="525"/>
      <c r="D618" s="561"/>
      <c r="E618" s="514"/>
      <c r="F618" s="560"/>
      <c r="G618" s="568"/>
      <c r="H618" s="569"/>
      <c r="I618" s="537">
        <f t="shared" si="26"/>
        <v>0</v>
      </c>
      <c r="J618" s="537">
        <f t="shared" si="27"/>
        <v>0</v>
      </c>
      <c r="K618" s="523"/>
      <c r="L618" s="524"/>
    </row>
    <row r="619" spans="1:12" s="570" customFormat="1" x14ac:dyDescent="0.2">
      <c r="A619" s="567">
        <v>8</v>
      </c>
      <c r="B619" s="518" t="s">
        <v>1029</v>
      </c>
      <c r="C619" s="525"/>
      <c r="D619" s="536"/>
      <c r="E619" s="553"/>
      <c r="F619" s="554"/>
      <c r="G619" s="568"/>
      <c r="H619" s="569"/>
      <c r="I619" s="522">
        <f t="shared" si="26"/>
        <v>0</v>
      </c>
      <c r="J619" s="522">
        <f t="shared" si="27"/>
        <v>0</v>
      </c>
      <c r="K619" s="523"/>
      <c r="L619" s="524"/>
    </row>
    <row r="620" spans="1:12" s="570" customFormat="1" x14ac:dyDescent="0.2">
      <c r="A620" s="567">
        <v>9</v>
      </c>
      <c r="B620" s="534" t="s">
        <v>1030</v>
      </c>
      <c r="C620" s="525"/>
      <c r="D620" s="513"/>
      <c r="E620" s="520"/>
      <c r="F620" s="520"/>
      <c r="G620" s="568"/>
      <c r="H620" s="569"/>
      <c r="I620" s="537">
        <f t="shared" si="26"/>
        <v>0</v>
      </c>
      <c r="J620" s="537">
        <f t="shared" si="27"/>
        <v>0</v>
      </c>
      <c r="K620" s="523"/>
      <c r="L620" s="524"/>
    </row>
    <row r="621" spans="1:12" s="570" customFormat="1" ht="14.25" customHeight="1" x14ac:dyDescent="0.2">
      <c r="A621" s="567">
        <v>10</v>
      </c>
      <c r="B621" s="518" t="s">
        <v>1031</v>
      </c>
      <c r="C621" s="525"/>
      <c r="D621" s="513"/>
      <c r="E621" s="514"/>
      <c r="F621" s="515"/>
      <c r="G621" s="568"/>
      <c r="H621" s="569"/>
      <c r="I621" s="522">
        <f t="shared" si="26"/>
        <v>0</v>
      </c>
      <c r="J621" s="522">
        <f t="shared" si="27"/>
        <v>0</v>
      </c>
      <c r="K621" s="523"/>
      <c r="L621" s="524"/>
    </row>
    <row r="622" spans="1:12" s="570" customFormat="1" ht="14.25" customHeight="1" x14ac:dyDescent="0.2">
      <c r="A622" s="567">
        <v>11</v>
      </c>
      <c r="B622" s="534" t="s">
        <v>1032</v>
      </c>
      <c r="C622" s="525"/>
      <c r="D622" s="513"/>
      <c r="E622" s="514"/>
      <c r="F622" s="515"/>
      <c r="G622" s="568"/>
      <c r="H622" s="569"/>
      <c r="I622" s="537">
        <f t="shared" si="26"/>
        <v>0</v>
      </c>
      <c r="J622" s="537">
        <f t="shared" si="27"/>
        <v>0</v>
      </c>
      <c r="K622" s="523"/>
      <c r="L622" s="524"/>
    </row>
    <row r="623" spans="1:12" s="570" customFormat="1" x14ac:dyDescent="0.2">
      <c r="A623" s="567">
        <v>12</v>
      </c>
      <c r="B623" s="518" t="s">
        <v>1033</v>
      </c>
      <c r="C623" s="525"/>
      <c r="D623" s="536"/>
      <c r="E623" s="553"/>
      <c r="F623" s="554"/>
      <c r="G623" s="568"/>
      <c r="H623" s="569"/>
      <c r="I623" s="522">
        <f t="shared" si="26"/>
        <v>0</v>
      </c>
      <c r="J623" s="522">
        <f t="shared" si="27"/>
        <v>0</v>
      </c>
      <c r="K623" s="523"/>
      <c r="L623" s="524"/>
    </row>
    <row r="624" spans="1:12" s="570" customFormat="1" ht="14.25" customHeight="1" x14ac:dyDescent="0.2">
      <c r="A624" s="567">
        <v>13</v>
      </c>
      <c r="B624" s="534" t="s">
        <v>1034</v>
      </c>
      <c r="C624" s="525"/>
      <c r="D624" s="513"/>
      <c r="E624" s="514"/>
      <c r="F624" s="515"/>
      <c r="G624" s="568"/>
      <c r="H624" s="569"/>
      <c r="I624" s="537">
        <f t="shared" si="26"/>
        <v>0</v>
      </c>
      <c r="J624" s="537">
        <f t="shared" si="27"/>
        <v>0</v>
      </c>
      <c r="K624" s="523"/>
      <c r="L624" s="524"/>
    </row>
    <row r="625" spans="1:12" s="570" customFormat="1" ht="14.25" customHeight="1" x14ac:dyDescent="0.2">
      <c r="A625" s="567">
        <v>14</v>
      </c>
      <c r="B625" s="518" t="s">
        <v>1035</v>
      </c>
      <c r="C625" s="525"/>
      <c r="D625" s="513"/>
      <c r="E625" s="514"/>
      <c r="F625" s="515"/>
      <c r="G625" s="568"/>
      <c r="H625" s="569"/>
      <c r="I625" s="522">
        <f t="shared" si="26"/>
        <v>0</v>
      </c>
      <c r="J625" s="522">
        <f t="shared" si="27"/>
        <v>0</v>
      </c>
      <c r="K625" s="523"/>
      <c r="L625" s="524"/>
    </row>
    <row r="626" spans="1:12" s="570" customFormat="1" x14ac:dyDescent="0.2">
      <c r="A626" s="567">
        <v>15</v>
      </c>
      <c r="B626" s="534" t="s">
        <v>1036</v>
      </c>
      <c r="C626" s="525"/>
      <c r="D626" s="513"/>
      <c r="E626" s="520"/>
      <c r="F626" s="520"/>
      <c r="G626" s="568"/>
      <c r="H626" s="569"/>
      <c r="I626" s="537">
        <f t="shared" si="26"/>
        <v>0</v>
      </c>
      <c r="J626" s="537">
        <f t="shared" si="27"/>
        <v>0</v>
      </c>
      <c r="K626" s="523"/>
      <c r="L626" s="524"/>
    </row>
    <row r="627" spans="1:12" s="570" customFormat="1" x14ac:dyDescent="0.2">
      <c r="A627" s="567">
        <v>16</v>
      </c>
      <c r="B627" s="518" t="s">
        <v>1037</v>
      </c>
      <c r="C627" s="525"/>
      <c r="D627" s="513"/>
      <c r="E627" s="514"/>
      <c r="F627" s="515"/>
      <c r="G627" s="568"/>
      <c r="H627" s="569"/>
      <c r="I627" s="522">
        <f t="shared" si="26"/>
        <v>0</v>
      </c>
      <c r="J627" s="522">
        <f t="shared" si="27"/>
        <v>0</v>
      </c>
      <c r="K627" s="523"/>
      <c r="L627" s="524"/>
    </row>
    <row r="628" spans="1:12" s="570" customFormat="1" x14ac:dyDescent="0.2">
      <c r="A628" s="567">
        <v>17</v>
      </c>
      <c r="B628" s="534" t="s">
        <v>1038</v>
      </c>
      <c r="C628" s="525"/>
      <c r="D628" s="536"/>
      <c r="E628" s="553"/>
      <c r="F628" s="554"/>
      <c r="G628" s="568"/>
      <c r="H628" s="569"/>
      <c r="I628" s="537">
        <f t="shared" si="26"/>
        <v>0</v>
      </c>
      <c r="J628" s="537">
        <f t="shared" si="27"/>
        <v>0</v>
      </c>
      <c r="K628" s="523"/>
      <c r="L628" s="524"/>
    </row>
    <row r="629" spans="1:12" s="570" customFormat="1" x14ac:dyDescent="0.2">
      <c r="A629" s="567">
        <v>18</v>
      </c>
      <c r="B629" s="518" t="s">
        <v>1039</v>
      </c>
      <c r="C629" s="525"/>
      <c r="D629" s="513"/>
      <c r="E629" s="514"/>
      <c r="F629" s="515"/>
      <c r="G629" s="568"/>
      <c r="H629" s="569"/>
      <c r="I629" s="522">
        <f t="shared" si="26"/>
        <v>0</v>
      </c>
      <c r="J629" s="522">
        <f t="shared" si="27"/>
        <v>0</v>
      </c>
      <c r="K629" s="523"/>
      <c r="L629" s="524"/>
    </row>
    <row r="630" spans="1:12" s="570" customFormat="1" x14ac:dyDescent="0.2">
      <c r="A630" s="567">
        <v>19</v>
      </c>
      <c r="B630" s="534" t="s">
        <v>1040</v>
      </c>
      <c r="C630" s="525"/>
      <c r="D630" s="513"/>
      <c r="E630" s="514"/>
      <c r="F630" s="515"/>
      <c r="G630" s="568"/>
      <c r="H630" s="526"/>
      <c r="I630" s="537">
        <f t="shared" si="26"/>
        <v>0</v>
      </c>
      <c r="J630" s="537">
        <f t="shared" si="27"/>
        <v>0</v>
      </c>
      <c r="K630" s="523"/>
      <c r="L630" s="524"/>
    </row>
    <row r="631" spans="1:12" s="570" customFormat="1" x14ac:dyDescent="0.2">
      <c r="A631" s="567">
        <v>20</v>
      </c>
      <c r="B631" s="518" t="s">
        <v>1041</v>
      </c>
      <c r="C631" s="525"/>
      <c r="D631" s="536"/>
      <c r="E631" s="553"/>
      <c r="F631" s="554"/>
      <c r="G631" s="568"/>
      <c r="H631" s="526"/>
      <c r="I631" s="522">
        <f t="shared" si="26"/>
        <v>0</v>
      </c>
      <c r="J631" s="522">
        <f t="shared" si="27"/>
        <v>0</v>
      </c>
      <c r="K631" s="523"/>
      <c r="L631" s="524"/>
    </row>
    <row r="632" spans="1:12" s="570" customFormat="1" x14ac:dyDescent="0.2">
      <c r="A632" s="567">
        <v>21</v>
      </c>
      <c r="B632" s="534" t="s">
        <v>1042</v>
      </c>
      <c r="C632" s="525"/>
      <c r="D632" s="536"/>
      <c r="E632" s="553"/>
      <c r="F632" s="554"/>
      <c r="G632" s="568"/>
      <c r="H632" s="526"/>
      <c r="I632" s="537">
        <f t="shared" si="26"/>
        <v>0</v>
      </c>
      <c r="J632" s="537">
        <f t="shared" si="27"/>
        <v>0</v>
      </c>
      <c r="K632" s="523"/>
      <c r="L632" s="524"/>
    </row>
    <row r="633" spans="1:12" s="570" customFormat="1" x14ac:dyDescent="0.2">
      <c r="A633" s="567">
        <v>22</v>
      </c>
      <c r="B633" s="518" t="s">
        <v>1043</v>
      </c>
      <c r="C633" s="525"/>
      <c r="D633" s="513"/>
      <c r="E633" s="520"/>
      <c r="F633" s="520"/>
      <c r="G633" s="568"/>
      <c r="H633" s="526"/>
      <c r="I633" s="522">
        <f t="shared" si="26"/>
        <v>0</v>
      </c>
      <c r="J633" s="522">
        <f t="shared" si="27"/>
        <v>0</v>
      </c>
      <c r="K633" s="523"/>
      <c r="L633" s="524"/>
    </row>
    <row r="634" spans="1:12" s="570" customFormat="1" x14ac:dyDescent="0.2">
      <c r="A634" s="567">
        <v>23</v>
      </c>
      <c r="B634" s="534" t="s">
        <v>1044</v>
      </c>
      <c r="C634" s="525"/>
      <c r="D634" s="536"/>
      <c r="E634" s="553"/>
      <c r="F634" s="554"/>
      <c r="G634" s="568"/>
      <c r="H634" s="526"/>
      <c r="I634" s="537">
        <f t="shared" si="26"/>
        <v>0</v>
      </c>
      <c r="J634" s="537">
        <f t="shared" si="27"/>
        <v>0</v>
      </c>
      <c r="K634" s="523"/>
      <c r="L634" s="524"/>
    </row>
    <row r="635" spans="1:12" s="570" customFormat="1" x14ac:dyDescent="0.2">
      <c r="A635" s="567">
        <v>24</v>
      </c>
      <c r="B635" s="518" t="s">
        <v>1045</v>
      </c>
      <c r="C635" s="525"/>
      <c r="D635" s="513"/>
      <c r="E635" s="520"/>
      <c r="F635" s="520"/>
      <c r="G635" s="568"/>
      <c r="H635" s="526"/>
      <c r="I635" s="522">
        <f t="shared" si="26"/>
        <v>0</v>
      </c>
      <c r="J635" s="522">
        <f t="shared" si="27"/>
        <v>0</v>
      </c>
      <c r="K635" s="523"/>
      <c r="L635" s="524"/>
    </row>
    <row r="636" spans="1:12" s="570" customFormat="1" x14ac:dyDescent="0.2">
      <c r="A636" s="567">
        <v>25</v>
      </c>
      <c r="B636" s="534" t="s">
        <v>1046</v>
      </c>
      <c r="C636" s="525"/>
      <c r="D636" s="536"/>
      <c r="E636" s="553"/>
      <c r="F636" s="554"/>
      <c r="G636" s="568"/>
      <c r="H636" s="526"/>
      <c r="I636" s="537">
        <f t="shared" si="26"/>
        <v>0</v>
      </c>
      <c r="J636" s="537">
        <f t="shared" si="27"/>
        <v>0</v>
      </c>
      <c r="K636" s="523"/>
      <c r="L636" s="524"/>
    </row>
    <row r="637" spans="1:12" s="571" customFormat="1" x14ac:dyDescent="0.2">
      <c r="A637" s="567">
        <v>26</v>
      </c>
      <c r="B637" s="518" t="s">
        <v>1047</v>
      </c>
      <c r="C637" s="525"/>
      <c r="D637" s="513"/>
      <c r="E637" s="514"/>
      <c r="F637" s="515"/>
      <c r="G637" s="568"/>
      <c r="H637" s="526"/>
      <c r="I637" s="522">
        <f t="shared" si="26"/>
        <v>0</v>
      </c>
      <c r="J637" s="522">
        <f t="shared" si="27"/>
        <v>0</v>
      </c>
      <c r="K637" s="523"/>
      <c r="L637" s="524"/>
    </row>
    <row r="638" spans="1:12" s="571" customFormat="1" x14ac:dyDescent="0.2">
      <c r="A638" s="567">
        <v>27</v>
      </c>
      <c r="B638" s="534" t="s">
        <v>1048</v>
      </c>
      <c r="C638" s="525"/>
      <c r="D638" s="513"/>
      <c r="E638" s="514"/>
      <c r="F638" s="515"/>
      <c r="G638" s="568"/>
      <c r="H638" s="526"/>
      <c r="I638" s="537">
        <f t="shared" si="26"/>
        <v>0</v>
      </c>
      <c r="J638" s="537">
        <f t="shared" si="27"/>
        <v>0</v>
      </c>
      <c r="K638" s="523"/>
      <c r="L638" s="524"/>
    </row>
    <row r="639" spans="1:12" s="571" customFormat="1" x14ac:dyDescent="0.2">
      <c r="A639" s="567">
        <v>28</v>
      </c>
      <c r="B639" s="518" t="s">
        <v>1049</v>
      </c>
      <c r="C639" s="525"/>
      <c r="D639" s="513"/>
      <c r="E639" s="520"/>
      <c r="F639" s="520"/>
      <c r="G639" s="568"/>
      <c r="H639" s="526"/>
      <c r="I639" s="522">
        <f t="shared" si="26"/>
        <v>0</v>
      </c>
      <c r="J639" s="522">
        <f t="shared" si="27"/>
        <v>0</v>
      </c>
      <c r="K639" s="523"/>
      <c r="L639" s="524"/>
    </row>
    <row r="640" spans="1:12" s="571" customFormat="1" x14ac:dyDescent="0.2">
      <c r="A640" s="567">
        <v>29</v>
      </c>
      <c r="B640" s="534" t="s">
        <v>1050</v>
      </c>
      <c r="C640" s="525"/>
      <c r="D640" s="536"/>
      <c r="E640" s="553"/>
      <c r="F640" s="554"/>
      <c r="G640" s="568"/>
      <c r="H640" s="526"/>
      <c r="I640" s="537">
        <f t="shared" si="26"/>
        <v>0</v>
      </c>
      <c r="J640" s="537">
        <f t="shared" si="27"/>
        <v>0</v>
      </c>
      <c r="K640" s="523"/>
      <c r="L640" s="524"/>
    </row>
    <row r="641" spans="1:12" s="571" customFormat="1" x14ac:dyDescent="0.2">
      <c r="A641" s="567">
        <v>30</v>
      </c>
      <c r="B641" s="518" t="s">
        <v>1051</v>
      </c>
      <c r="C641" s="525"/>
      <c r="D641" s="513"/>
      <c r="E641" s="514"/>
      <c r="F641" s="515"/>
      <c r="G641" s="568"/>
      <c r="H641" s="526"/>
      <c r="I641" s="522">
        <f t="shared" si="26"/>
        <v>0</v>
      </c>
      <c r="J641" s="522">
        <f t="shared" si="27"/>
        <v>0</v>
      </c>
      <c r="K641" s="523"/>
      <c r="L641" s="524"/>
    </row>
    <row r="642" spans="1:12" s="571" customFormat="1" x14ac:dyDescent="0.2">
      <c r="A642" s="567">
        <v>31</v>
      </c>
      <c r="B642" s="534" t="s">
        <v>1052</v>
      </c>
      <c r="C642" s="525"/>
      <c r="D642" s="513"/>
      <c r="E642" s="514"/>
      <c r="F642" s="515"/>
      <c r="G642" s="568"/>
      <c r="H642" s="526"/>
      <c r="I642" s="537">
        <f t="shared" si="26"/>
        <v>0</v>
      </c>
      <c r="J642" s="537">
        <f t="shared" si="27"/>
        <v>0</v>
      </c>
      <c r="K642" s="523"/>
      <c r="L642" s="524"/>
    </row>
    <row r="643" spans="1:12" s="571" customFormat="1" x14ac:dyDescent="0.2">
      <c r="A643" s="567">
        <v>32</v>
      </c>
      <c r="B643" s="518" t="s">
        <v>1053</v>
      </c>
      <c r="C643" s="525"/>
      <c r="D643" s="513"/>
      <c r="E643" s="520"/>
      <c r="F643" s="520"/>
      <c r="G643" s="568"/>
      <c r="H643" s="526"/>
      <c r="I643" s="522">
        <f t="shared" si="26"/>
        <v>0</v>
      </c>
      <c r="J643" s="522">
        <f t="shared" si="27"/>
        <v>0</v>
      </c>
      <c r="K643" s="523"/>
      <c r="L643" s="524"/>
    </row>
    <row r="644" spans="1:12" s="571" customFormat="1" x14ac:dyDescent="0.2">
      <c r="A644" s="567">
        <v>33</v>
      </c>
      <c r="B644" s="534" t="s">
        <v>1054</v>
      </c>
      <c r="C644" s="525"/>
      <c r="D644" s="513"/>
      <c r="E644" s="514"/>
      <c r="F644" s="515"/>
      <c r="G644" s="568"/>
      <c r="H644" s="526"/>
      <c r="I644" s="537">
        <f t="shared" si="26"/>
        <v>0</v>
      </c>
      <c r="J644" s="537">
        <f t="shared" si="27"/>
        <v>0</v>
      </c>
      <c r="K644" s="523"/>
      <c r="L644" s="527"/>
    </row>
    <row r="645" spans="1:12" s="571" customFormat="1" x14ac:dyDescent="0.2">
      <c r="A645" s="567">
        <v>34</v>
      </c>
      <c r="B645" s="518" t="s">
        <v>1055</v>
      </c>
      <c r="C645" s="525"/>
      <c r="D645" s="513"/>
      <c r="E645" s="514"/>
      <c r="F645" s="515"/>
      <c r="G645" s="568"/>
      <c r="H645" s="526"/>
      <c r="I645" s="522">
        <f t="shared" si="26"/>
        <v>0</v>
      </c>
      <c r="J645" s="522">
        <f t="shared" si="27"/>
        <v>0</v>
      </c>
      <c r="K645" s="523"/>
      <c r="L645" s="524"/>
    </row>
    <row r="646" spans="1:12" s="571" customFormat="1" x14ac:dyDescent="0.2">
      <c r="A646" s="567">
        <v>35</v>
      </c>
      <c r="B646" s="534" t="s">
        <v>1056</v>
      </c>
      <c r="C646" s="525"/>
      <c r="D646" s="513"/>
      <c r="E646" s="520"/>
      <c r="F646" s="520"/>
      <c r="G646" s="568"/>
      <c r="H646" s="526"/>
      <c r="I646" s="537">
        <f t="shared" si="26"/>
        <v>0</v>
      </c>
      <c r="J646" s="537">
        <f t="shared" si="27"/>
        <v>0</v>
      </c>
      <c r="K646" s="523"/>
      <c r="L646" s="524"/>
    </row>
    <row r="647" spans="1:12" s="571" customFormat="1" x14ac:dyDescent="0.2">
      <c r="A647" s="567">
        <v>36</v>
      </c>
      <c r="B647" s="518" t="s">
        <v>1057</v>
      </c>
      <c r="C647" s="525"/>
      <c r="D647" s="513"/>
      <c r="E647" s="514"/>
      <c r="F647" s="515"/>
      <c r="G647" s="568"/>
      <c r="H647" s="526"/>
      <c r="I647" s="522">
        <f t="shared" si="26"/>
        <v>0</v>
      </c>
      <c r="J647" s="522">
        <f t="shared" si="27"/>
        <v>0</v>
      </c>
      <c r="K647" s="523"/>
      <c r="L647" s="524"/>
    </row>
    <row r="648" spans="1:12" s="571" customFormat="1" x14ac:dyDescent="0.2">
      <c r="A648" s="567">
        <v>37</v>
      </c>
      <c r="B648" s="534" t="s">
        <v>1058</v>
      </c>
      <c r="C648" s="525"/>
      <c r="D648" s="513"/>
      <c r="E648" s="514"/>
      <c r="F648" s="515"/>
      <c r="G648" s="568"/>
      <c r="H648" s="526"/>
      <c r="I648" s="537">
        <f t="shared" si="26"/>
        <v>0</v>
      </c>
      <c r="J648" s="537">
        <f t="shared" si="27"/>
        <v>0</v>
      </c>
      <c r="K648" s="523"/>
      <c r="L648" s="524"/>
    </row>
    <row r="649" spans="1:12" s="571" customFormat="1" x14ac:dyDescent="0.2">
      <c r="A649" s="567">
        <v>38</v>
      </c>
      <c r="B649" s="518" t="s">
        <v>1059</v>
      </c>
      <c r="C649" s="525"/>
      <c r="D649" s="513"/>
      <c r="E649" s="520"/>
      <c r="F649" s="520"/>
      <c r="G649" s="568"/>
      <c r="H649" s="526"/>
      <c r="I649" s="522">
        <f t="shared" si="26"/>
        <v>0</v>
      </c>
      <c r="J649" s="522">
        <f t="shared" si="27"/>
        <v>0</v>
      </c>
      <c r="K649" s="523"/>
      <c r="L649" s="524"/>
    </row>
    <row r="650" spans="1:12" s="571" customFormat="1" x14ac:dyDescent="0.2">
      <c r="A650" s="567">
        <v>39</v>
      </c>
      <c r="B650" s="534" t="s">
        <v>1060</v>
      </c>
      <c r="C650" s="525"/>
      <c r="D650" s="513"/>
      <c r="E650" s="514"/>
      <c r="F650" s="515"/>
      <c r="G650" s="568"/>
      <c r="H650" s="526"/>
      <c r="I650" s="537">
        <f t="shared" si="26"/>
        <v>0</v>
      </c>
      <c r="J650" s="537">
        <f t="shared" si="27"/>
        <v>0</v>
      </c>
      <c r="K650" s="523"/>
      <c r="L650" s="524"/>
    </row>
    <row r="651" spans="1:12" s="571" customFormat="1" x14ac:dyDescent="0.2">
      <c r="A651" s="567">
        <v>40</v>
      </c>
      <c r="B651" s="518" t="s">
        <v>1061</v>
      </c>
      <c r="C651" s="525"/>
      <c r="D651" s="536"/>
      <c r="E651" s="553"/>
      <c r="F651" s="554"/>
      <c r="G651" s="568"/>
      <c r="H651" s="526"/>
      <c r="I651" s="522">
        <f t="shared" si="26"/>
        <v>0</v>
      </c>
      <c r="J651" s="522">
        <f t="shared" si="27"/>
        <v>0</v>
      </c>
      <c r="K651" s="523"/>
      <c r="L651" s="524"/>
    </row>
    <row r="652" spans="1:12" s="571" customFormat="1" x14ac:dyDescent="0.2">
      <c r="A652" s="567">
        <v>41</v>
      </c>
      <c r="B652" s="534" t="s">
        <v>1062</v>
      </c>
      <c r="C652" s="525"/>
      <c r="D652" s="513"/>
      <c r="E652" s="520"/>
      <c r="F652" s="520"/>
      <c r="G652" s="568"/>
      <c r="H652" s="526"/>
      <c r="I652" s="537">
        <f t="shared" si="26"/>
        <v>0</v>
      </c>
      <c r="J652" s="537">
        <f t="shared" si="27"/>
        <v>0</v>
      </c>
      <c r="K652" s="523"/>
      <c r="L652" s="524"/>
    </row>
    <row r="653" spans="1:12" s="571" customFormat="1" x14ac:dyDescent="0.2">
      <c r="A653" s="567">
        <v>42</v>
      </c>
      <c r="B653" s="518" t="s">
        <v>1063</v>
      </c>
      <c r="C653" s="525"/>
      <c r="D653" s="513"/>
      <c r="E653" s="514"/>
      <c r="F653" s="515"/>
      <c r="G653" s="568"/>
      <c r="H653" s="526"/>
      <c r="I653" s="522">
        <f t="shared" si="26"/>
        <v>0</v>
      </c>
      <c r="J653" s="522">
        <f t="shared" si="27"/>
        <v>0</v>
      </c>
      <c r="K653" s="523"/>
      <c r="L653" s="524"/>
    </row>
    <row r="654" spans="1:12" s="571" customFormat="1" x14ac:dyDescent="0.2">
      <c r="A654" s="567">
        <v>43</v>
      </c>
      <c r="B654" s="534" t="s">
        <v>1064</v>
      </c>
      <c r="C654" s="525"/>
      <c r="D654" s="513"/>
      <c r="E654" s="514"/>
      <c r="F654" s="515"/>
      <c r="G654" s="568"/>
      <c r="H654" s="526"/>
      <c r="I654" s="537">
        <f t="shared" si="26"/>
        <v>0</v>
      </c>
      <c r="J654" s="537">
        <f t="shared" si="27"/>
        <v>0</v>
      </c>
      <c r="K654" s="523"/>
      <c r="L654" s="524"/>
    </row>
    <row r="655" spans="1:12" x14ac:dyDescent="0.2">
      <c r="A655" s="314">
        <v>44</v>
      </c>
      <c r="B655" s="518" t="s">
        <v>1065</v>
      </c>
      <c r="C655" s="525"/>
      <c r="D655" s="513"/>
      <c r="E655" s="514"/>
      <c r="F655" s="515"/>
      <c r="G655" s="562"/>
      <c r="H655" s="526"/>
      <c r="I655" s="522">
        <f t="shared" si="26"/>
        <v>0</v>
      </c>
      <c r="J655" s="522">
        <f t="shared" si="27"/>
        <v>0</v>
      </c>
      <c r="K655" s="523"/>
      <c r="L655" s="524"/>
    </row>
    <row r="656" spans="1:12" x14ac:dyDescent="0.2">
      <c r="A656" s="314">
        <v>45</v>
      </c>
      <c r="B656" s="534" t="s">
        <v>1066</v>
      </c>
      <c r="C656" s="525"/>
      <c r="D656" s="513"/>
      <c r="E656" s="514"/>
      <c r="F656" s="515"/>
      <c r="G656" s="513"/>
      <c r="H656" s="526"/>
      <c r="I656" s="537">
        <f t="shared" si="26"/>
        <v>0</v>
      </c>
      <c r="J656" s="537">
        <f t="shared" si="27"/>
        <v>0</v>
      </c>
      <c r="K656" s="523"/>
      <c r="L656" s="524"/>
    </row>
    <row r="657" spans="1:12" x14ac:dyDescent="0.2">
      <c r="A657" s="314">
        <v>46</v>
      </c>
      <c r="B657" s="518" t="s">
        <v>1067</v>
      </c>
      <c r="C657" s="525"/>
      <c r="D657" s="513"/>
      <c r="E657" s="514"/>
      <c r="F657" s="515"/>
      <c r="G657" s="513"/>
      <c r="H657" s="526"/>
      <c r="I657" s="522">
        <f t="shared" si="26"/>
        <v>0</v>
      </c>
      <c r="J657" s="522">
        <f t="shared" si="27"/>
        <v>0</v>
      </c>
      <c r="K657" s="523"/>
      <c r="L657" s="524"/>
    </row>
    <row r="658" spans="1:12" x14ac:dyDescent="0.2">
      <c r="A658" s="314">
        <v>47</v>
      </c>
      <c r="B658" s="534" t="s">
        <v>1068</v>
      </c>
      <c r="C658" s="525"/>
      <c r="D658" s="513"/>
      <c r="E658" s="514"/>
      <c r="F658" s="515"/>
      <c r="G658" s="513"/>
      <c r="H658" s="526"/>
      <c r="I658" s="537">
        <f t="shared" si="26"/>
        <v>0</v>
      </c>
      <c r="J658" s="537">
        <f t="shared" si="27"/>
        <v>0</v>
      </c>
      <c r="K658" s="523"/>
      <c r="L658" s="524"/>
    </row>
    <row r="659" spans="1:12" x14ac:dyDescent="0.2">
      <c r="A659" s="314">
        <v>48</v>
      </c>
      <c r="B659" s="518" t="s">
        <v>1069</v>
      </c>
      <c r="C659" s="525"/>
      <c r="D659" s="513"/>
      <c r="E659" s="514"/>
      <c r="F659" s="515"/>
      <c r="G659" s="513"/>
      <c r="H659" s="526"/>
      <c r="I659" s="522">
        <f t="shared" si="26"/>
        <v>0</v>
      </c>
      <c r="J659" s="522">
        <f t="shared" si="27"/>
        <v>0</v>
      </c>
      <c r="K659" s="523"/>
      <c r="L659" s="524"/>
    </row>
    <row r="660" spans="1:12" x14ac:dyDescent="0.2">
      <c r="A660" s="314">
        <v>49</v>
      </c>
      <c r="B660" s="534" t="s">
        <v>1070</v>
      </c>
      <c r="C660" s="525"/>
      <c r="D660" s="513"/>
      <c r="E660" s="514"/>
      <c r="F660" s="515"/>
      <c r="G660" s="513"/>
      <c r="H660" s="526"/>
      <c r="I660" s="537">
        <f t="shared" si="26"/>
        <v>0</v>
      </c>
      <c r="J660" s="537">
        <f t="shared" si="27"/>
        <v>0</v>
      </c>
      <c r="K660" s="523"/>
      <c r="L660" s="524"/>
    </row>
    <row r="661" spans="1:12" x14ac:dyDescent="0.2">
      <c r="A661" s="314">
        <v>50</v>
      </c>
      <c r="B661" s="518" t="s">
        <v>1071</v>
      </c>
      <c r="C661" s="525"/>
      <c r="D661" s="513"/>
      <c r="E661" s="514"/>
      <c r="F661" s="515"/>
      <c r="G661" s="513"/>
      <c r="H661" s="526"/>
      <c r="I661" s="522">
        <f t="shared" si="26"/>
        <v>0</v>
      </c>
      <c r="J661" s="522">
        <f t="shared" si="27"/>
        <v>0</v>
      </c>
      <c r="K661" s="523"/>
      <c r="L661" s="524"/>
    </row>
    <row r="662" spans="1:12" x14ac:dyDescent="0.2">
      <c r="A662" s="314">
        <v>51</v>
      </c>
      <c r="B662" s="534" t="s">
        <v>1072</v>
      </c>
      <c r="C662" s="525"/>
      <c r="D662" s="513"/>
      <c r="E662" s="514"/>
      <c r="F662" s="515"/>
      <c r="G662" s="513"/>
      <c r="H662" s="526"/>
      <c r="I662" s="537">
        <f t="shared" si="26"/>
        <v>0</v>
      </c>
      <c r="J662" s="537">
        <f t="shared" si="27"/>
        <v>0</v>
      </c>
      <c r="K662" s="523"/>
      <c r="L662" s="524"/>
    </row>
    <row r="663" spans="1:12" x14ac:dyDescent="0.2">
      <c r="A663" s="314">
        <v>52</v>
      </c>
      <c r="B663" s="518" t="s">
        <v>1073</v>
      </c>
      <c r="C663" s="525"/>
      <c r="D663" s="513"/>
      <c r="E663" s="514"/>
      <c r="F663" s="515"/>
      <c r="G663" s="513"/>
      <c r="H663" s="526"/>
      <c r="I663" s="522">
        <f t="shared" si="26"/>
        <v>0</v>
      </c>
      <c r="J663" s="522">
        <f t="shared" si="27"/>
        <v>0</v>
      </c>
      <c r="K663" s="523"/>
      <c r="L663" s="524"/>
    </row>
    <row r="664" spans="1:12" x14ac:dyDescent="0.2">
      <c r="A664" s="314">
        <v>53</v>
      </c>
      <c r="B664" s="534" t="s">
        <v>1074</v>
      </c>
      <c r="C664" s="525"/>
      <c r="D664" s="513"/>
      <c r="E664" s="520"/>
      <c r="F664" s="520"/>
      <c r="G664" s="513"/>
      <c r="H664" s="521"/>
      <c r="I664" s="537">
        <f t="shared" si="26"/>
        <v>0</v>
      </c>
      <c r="J664" s="537">
        <f t="shared" si="27"/>
        <v>0</v>
      </c>
      <c r="K664" s="523"/>
      <c r="L664" s="524"/>
    </row>
    <row r="665" spans="1:12" x14ac:dyDescent="0.2">
      <c r="A665" s="314">
        <v>54</v>
      </c>
      <c r="B665" s="518" t="s">
        <v>1075</v>
      </c>
      <c r="C665" s="525"/>
      <c r="D665" s="513"/>
      <c r="E665" s="514"/>
      <c r="F665" s="515"/>
      <c r="G665" s="513"/>
      <c r="H665" s="526"/>
      <c r="I665" s="522">
        <f t="shared" si="26"/>
        <v>0</v>
      </c>
      <c r="J665" s="522">
        <f t="shared" si="27"/>
        <v>0</v>
      </c>
      <c r="K665" s="523"/>
      <c r="L665" s="524"/>
    </row>
    <row r="666" spans="1:12" x14ac:dyDescent="0.2">
      <c r="A666" s="314">
        <v>55</v>
      </c>
      <c r="B666" s="534" t="s">
        <v>1076</v>
      </c>
      <c r="C666" s="525"/>
      <c r="D666" s="513"/>
      <c r="E666" s="514"/>
      <c r="F666" s="515"/>
      <c r="G666" s="513"/>
      <c r="H666" s="526"/>
      <c r="I666" s="537">
        <f t="shared" si="26"/>
        <v>0</v>
      </c>
      <c r="J666" s="537">
        <f t="shared" si="27"/>
        <v>0</v>
      </c>
      <c r="K666" s="523"/>
      <c r="L666" s="524"/>
    </row>
    <row r="667" spans="1:12" x14ac:dyDescent="0.2">
      <c r="A667" s="314">
        <v>56</v>
      </c>
      <c r="B667" s="518" t="s">
        <v>1077</v>
      </c>
      <c r="C667" s="525"/>
      <c r="D667" s="513"/>
      <c r="E667" s="528"/>
      <c r="F667" s="515"/>
      <c r="G667" s="513"/>
      <c r="H667" s="526"/>
      <c r="I667" s="522">
        <f t="shared" si="26"/>
        <v>0</v>
      </c>
      <c r="J667" s="522">
        <f t="shared" si="27"/>
        <v>0</v>
      </c>
      <c r="K667" s="523"/>
      <c r="L667" s="524"/>
    </row>
    <row r="668" spans="1:12" x14ac:dyDescent="0.2">
      <c r="A668" s="314">
        <v>57</v>
      </c>
      <c r="B668" s="534" t="s">
        <v>1078</v>
      </c>
      <c r="C668" s="525"/>
      <c r="D668" s="513"/>
      <c r="E668" s="514"/>
      <c r="F668" s="515"/>
      <c r="G668" s="513"/>
      <c r="H668" s="526"/>
      <c r="I668" s="537">
        <f t="shared" si="26"/>
        <v>0</v>
      </c>
      <c r="J668" s="537">
        <f t="shared" si="27"/>
        <v>0</v>
      </c>
      <c r="K668" s="523"/>
      <c r="L668" s="524"/>
    </row>
    <row r="669" spans="1:12" x14ac:dyDescent="0.2">
      <c r="A669" s="314">
        <v>58</v>
      </c>
      <c r="B669" s="518" t="s">
        <v>1079</v>
      </c>
      <c r="C669" s="525"/>
      <c r="D669" s="513"/>
      <c r="E669" s="514"/>
      <c r="F669" s="515"/>
      <c r="G669" s="513"/>
      <c r="H669" s="526"/>
      <c r="I669" s="522">
        <f t="shared" si="26"/>
        <v>0</v>
      </c>
      <c r="J669" s="522">
        <f t="shared" si="27"/>
        <v>0</v>
      </c>
      <c r="K669" s="523"/>
      <c r="L669" s="524"/>
    </row>
    <row r="670" spans="1:12" x14ac:dyDescent="0.2">
      <c r="A670" s="314">
        <v>59</v>
      </c>
      <c r="B670" s="534" t="s">
        <v>1080</v>
      </c>
      <c r="C670" s="525"/>
      <c r="D670" s="513"/>
      <c r="E670" s="514"/>
      <c r="F670" s="515"/>
      <c r="G670" s="513"/>
      <c r="H670" s="526"/>
      <c r="I670" s="537">
        <f t="shared" si="26"/>
        <v>0</v>
      </c>
      <c r="J670" s="537">
        <f t="shared" si="27"/>
        <v>0</v>
      </c>
      <c r="K670" s="523"/>
      <c r="L670" s="524"/>
    </row>
    <row r="671" spans="1:12" x14ac:dyDescent="0.2">
      <c r="A671" s="314">
        <v>60</v>
      </c>
      <c r="B671" s="518" t="s">
        <v>1081</v>
      </c>
      <c r="C671" s="525"/>
      <c r="D671" s="513"/>
      <c r="E671" s="514"/>
      <c r="F671" s="515"/>
      <c r="G671" s="513"/>
      <c r="H671" s="526"/>
      <c r="I671" s="522">
        <f t="shared" si="26"/>
        <v>0</v>
      </c>
      <c r="J671" s="522">
        <f t="shared" si="27"/>
        <v>0</v>
      </c>
      <c r="K671" s="523"/>
      <c r="L671" s="524"/>
    </row>
    <row r="672" spans="1:12" x14ac:dyDescent="0.2">
      <c r="A672" s="314">
        <v>61</v>
      </c>
      <c r="B672" s="534" t="s">
        <v>1082</v>
      </c>
      <c r="C672" s="525"/>
      <c r="D672" s="513"/>
      <c r="E672" s="514"/>
      <c r="F672" s="515"/>
      <c r="G672" s="513"/>
      <c r="H672" s="526"/>
      <c r="I672" s="537">
        <f t="shared" si="26"/>
        <v>0</v>
      </c>
      <c r="J672" s="537">
        <f t="shared" si="27"/>
        <v>0</v>
      </c>
      <c r="K672" s="523"/>
      <c r="L672" s="524"/>
    </row>
    <row r="673" spans="1:12" x14ac:dyDescent="0.2">
      <c r="A673" s="314">
        <v>62</v>
      </c>
      <c r="B673" s="518" t="s">
        <v>1083</v>
      </c>
      <c r="C673" s="525"/>
      <c r="D673" s="513"/>
      <c r="E673" s="514"/>
      <c r="F673" s="515"/>
      <c r="G673" s="513"/>
      <c r="H673" s="526"/>
      <c r="I673" s="522">
        <f t="shared" si="26"/>
        <v>0</v>
      </c>
      <c r="J673" s="522">
        <f t="shared" si="27"/>
        <v>0</v>
      </c>
      <c r="K673" s="523"/>
      <c r="L673" s="524"/>
    </row>
    <row r="674" spans="1:12" x14ac:dyDescent="0.2">
      <c r="A674" s="314">
        <v>63</v>
      </c>
      <c r="B674" s="534" t="s">
        <v>1084</v>
      </c>
      <c r="C674" s="525"/>
      <c r="D674" s="513"/>
      <c r="E674" s="514"/>
      <c r="F674" s="515"/>
      <c r="G674" s="513"/>
      <c r="H674" s="526"/>
      <c r="I674" s="537">
        <f t="shared" si="26"/>
        <v>0</v>
      </c>
      <c r="J674" s="537">
        <f t="shared" si="27"/>
        <v>0</v>
      </c>
      <c r="K674" s="523"/>
      <c r="L674" s="524"/>
    </row>
    <row r="675" spans="1:12" x14ac:dyDescent="0.2">
      <c r="A675" s="314">
        <v>64</v>
      </c>
      <c r="B675" s="518" t="s">
        <v>1085</v>
      </c>
      <c r="C675" s="525"/>
      <c r="D675" s="513"/>
      <c r="E675" s="514"/>
      <c r="F675" s="515"/>
      <c r="G675" s="513"/>
      <c r="H675" s="526"/>
      <c r="I675" s="522">
        <f t="shared" si="26"/>
        <v>0</v>
      </c>
      <c r="J675" s="522">
        <f t="shared" si="27"/>
        <v>0</v>
      </c>
      <c r="K675" s="523"/>
      <c r="L675" s="524"/>
    </row>
    <row r="676" spans="1:12" x14ac:dyDescent="0.2">
      <c r="A676" s="314">
        <v>65</v>
      </c>
      <c r="B676" s="534" t="s">
        <v>1086</v>
      </c>
      <c r="C676" s="525"/>
      <c r="D676" s="513"/>
      <c r="E676" s="514"/>
      <c r="F676" s="515"/>
      <c r="G676" s="513"/>
      <c r="H676" s="526"/>
      <c r="I676" s="537">
        <f t="shared" si="26"/>
        <v>0</v>
      </c>
      <c r="J676" s="537">
        <f t="shared" si="27"/>
        <v>0</v>
      </c>
      <c r="K676" s="523"/>
      <c r="L676" s="524"/>
    </row>
    <row r="677" spans="1:12" x14ac:dyDescent="0.2">
      <c r="A677" s="314">
        <v>66</v>
      </c>
      <c r="B677" s="518" t="s">
        <v>1087</v>
      </c>
      <c r="C677" s="525"/>
      <c r="D677" s="513"/>
      <c r="E677" s="514"/>
      <c r="F677" s="515"/>
      <c r="G677" s="513"/>
      <c r="H677" s="526"/>
      <c r="I677" s="522">
        <f t="shared" si="26"/>
        <v>0</v>
      </c>
      <c r="J677" s="522">
        <f t="shared" si="27"/>
        <v>0</v>
      </c>
      <c r="K677" s="523"/>
      <c r="L677" s="524"/>
    </row>
    <row r="678" spans="1:12" x14ac:dyDescent="0.2">
      <c r="A678" s="314">
        <v>67</v>
      </c>
      <c r="B678" s="534" t="s">
        <v>1088</v>
      </c>
      <c r="C678" s="525"/>
      <c r="D678" s="513"/>
      <c r="E678" s="514"/>
      <c r="F678" s="515"/>
      <c r="G678" s="513"/>
      <c r="H678" s="526"/>
      <c r="I678" s="537">
        <f t="shared" ref="I678:I741" si="28">K678/1.11</f>
        <v>0</v>
      </c>
      <c r="J678" s="537">
        <f t="shared" ref="J678:J741" si="29">I678*11%</f>
        <v>0</v>
      </c>
      <c r="K678" s="523"/>
      <c r="L678" s="524"/>
    </row>
    <row r="679" spans="1:12" x14ac:dyDescent="0.2">
      <c r="A679" s="314">
        <v>68</v>
      </c>
      <c r="B679" s="518" t="s">
        <v>1089</v>
      </c>
      <c r="C679" s="525"/>
      <c r="D679" s="513"/>
      <c r="E679" s="514"/>
      <c r="F679" s="515"/>
      <c r="G679" s="513"/>
      <c r="H679" s="526"/>
      <c r="I679" s="522">
        <f t="shared" si="28"/>
        <v>0</v>
      </c>
      <c r="J679" s="522">
        <f t="shared" si="29"/>
        <v>0</v>
      </c>
      <c r="K679" s="523"/>
      <c r="L679" s="524"/>
    </row>
    <row r="680" spans="1:12" x14ac:dyDescent="0.2">
      <c r="A680" s="314">
        <v>69</v>
      </c>
      <c r="B680" s="534" t="s">
        <v>1090</v>
      </c>
      <c r="C680" s="525"/>
      <c r="D680" s="513"/>
      <c r="E680" s="514"/>
      <c r="F680" s="515"/>
      <c r="G680" s="513"/>
      <c r="H680" s="526"/>
      <c r="I680" s="537">
        <f t="shared" si="28"/>
        <v>0</v>
      </c>
      <c r="J680" s="537">
        <f t="shared" si="29"/>
        <v>0</v>
      </c>
      <c r="K680" s="523"/>
      <c r="L680" s="524"/>
    </row>
    <row r="681" spans="1:12" x14ac:dyDescent="0.2">
      <c r="A681" s="314">
        <v>70</v>
      </c>
      <c r="B681" s="518" t="s">
        <v>1091</v>
      </c>
      <c r="C681" s="525"/>
      <c r="D681" s="513"/>
      <c r="E681" s="514"/>
      <c r="F681" s="515"/>
      <c r="G681" s="513"/>
      <c r="H681" s="526"/>
      <c r="I681" s="522">
        <f t="shared" si="28"/>
        <v>0</v>
      </c>
      <c r="J681" s="522">
        <f t="shared" si="29"/>
        <v>0</v>
      </c>
      <c r="K681" s="523"/>
      <c r="L681" s="524"/>
    </row>
    <row r="682" spans="1:12" x14ac:dyDescent="0.2">
      <c r="A682" s="314">
        <v>71</v>
      </c>
      <c r="B682" s="534" t="s">
        <v>1092</v>
      </c>
      <c r="C682" s="525"/>
      <c r="D682" s="513"/>
      <c r="E682" s="514"/>
      <c r="F682" s="515"/>
      <c r="G682" s="513"/>
      <c r="H682" s="526"/>
      <c r="I682" s="537">
        <f t="shared" si="28"/>
        <v>0</v>
      </c>
      <c r="J682" s="537">
        <f t="shared" si="29"/>
        <v>0</v>
      </c>
      <c r="K682" s="523"/>
      <c r="L682" s="524"/>
    </row>
    <row r="683" spans="1:12" x14ac:dyDescent="0.2">
      <c r="A683" s="314">
        <v>72</v>
      </c>
      <c r="B683" s="518" t="s">
        <v>1093</v>
      </c>
      <c r="C683" s="525"/>
      <c r="D683" s="513"/>
      <c r="E683" s="514"/>
      <c r="F683" s="515"/>
      <c r="G683" s="513"/>
      <c r="H683" s="526"/>
      <c r="I683" s="522">
        <f t="shared" si="28"/>
        <v>0</v>
      </c>
      <c r="J683" s="522">
        <f t="shared" si="29"/>
        <v>0</v>
      </c>
      <c r="K683" s="523"/>
      <c r="L683" s="524"/>
    </row>
    <row r="684" spans="1:12" x14ac:dyDescent="0.2">
      <c r="A684" s="314">
        <v>73</v>
      </c>
      <c r="B684" s="534" t="s">
        <v>1094</v>
      </c>
      <c r="C684" s="525"/>
      <c r="D684" s="513"/>
      <c r="E684" s="520"/>
      <c r="F684" s="520"/>
      <c r="G684" s="513"/>
      <c r="H684" s="521"/>
      <c r="I684" s="537">
        <f t="shared" si="28"/>
        <v>0</v>
      </c>
      <c r="J684" s="537">
        <f t="shared" si="29"/>
        <v>0</v>
      </c>
      <c r="K684" s="523"/>
      <c r="L684" s="524"/>
    </row>
    <row r="685" spans="1:12" x14ac:dyDescent="0.2">
      <c r="A685" s="314">
        <v>74</v>
      </c>
      <c r="B685" s="518" t="s">
        <v>1095</v>
      </c>
      <c r="C685" s="525"/>
      <c r="D685" s="513"/>
      <c r="E685" s="514"/>
      <c r="F685" s="515"/>
      <c r="G685" s="513"/>
      <c r="H685" s="526"/>
      <c r="I685" s="522">
        <f t="shared" si="28"/>
        <v>0</v>
      </c>
      <c r="J685" s="522">
        <f t="shared" si="29"/>
        <v>0</v>
      </c>
      <c r="K685" s="523"/>
      <c r="L685" s="524"/>
    </row>
    <row r="686" spans="1:12" x14ac:dyDescent="0.2">
      <c r="A686" s="314">
        <v>75</v>
      </c>
      <c r="B686" s="534" t="s">
        <v>1096</v>
      </c>
      <c r="C686" s="525"/>
      <c r="D686" s="513"/>
      <c r="E686" s="514"/>
      <c r="F686" s="515"/>
      <c r="G686" s="513"/>
      <c r="H686" s="526"/>
      <c r="I686" s="537">
        <f t="shared" si="28"/>
        <v>0</v>
      </c>
      <c r="J686" s="537">
        <f t="shared" si="29"/>
        <v>0</v>
      </c>
      <c r="K686" s="523"/>
      <c r="L686" s="524"/>
    </row>
    <row r="687" spans="1:12" x14ac:dyDescent="0.2">
      <c r="A687" s="314">
        <v>76</v>
      </c>
      <c r="B687" s="518" t="s">
        <v>1097</v>
      </c>
      <c r="C687" s="525"/>
      <c r="D687" s="513"/>
      <c r="E687" s="514"/>
      <c r="F687" s="515"/>
      <c r="G687" s="513"/>
      <c r="H687" s="526"/>
      <c r="I687" s="522">
        <f t="shared" si="28"/>
        <v>0</v>
      </c>
      <c r="J687" s="522">
        <f t="shared" si="29"/>
        <v>0</v>
      </c>
      <c r="K687" s="523"/>
      <c r="L687" s="524"/>
    </row>
    <row r="688" spans="1:12" x14ac:dyDescent="0.2">
      <c r="A688" s="314">
        <v>77</v>
      </c>
      <c r="B688" s="534" t="s">
        <v>1098</v>
      </c>
      <c r="C688" s="525"/>
      <c r="D688" s="513"/>
      <c r="E688" s="514"/>
      <c r="F688" s="515"/>
      <c r="G688" s="513"/>
      <c r="H688" s="526"/>
      <c r="I688" s="537">
        <f t="shared" si="28"/>
        <v>0</v>
      </c>
      <c r="J688" s="537">
        <f t="shared" si="29"/>
        <v>0</v>
      </c>
      <c r="K688" s="523"/>
      <c r="L688" s="524"/>
    </row>
    <row r="689" spans="1:12" x14ac:dyDescent="0.2">
      <c r="A689" s="314">
        <v>78</v>
      </c>
      <c r="B689" s="518" t="s">
        <v>1099</v>
      </c>
      <c r="C689" s="525"/>
      <c r="D689" s="513"/>
      <c r="E689" s="514"/>
      <c r="F689" s="515"/>
      <c r="G689" s="513"/>
      <c r="H689" s="526"/>
      <c r="I689" s="522">
        <f t="shared" si="28"/>
        <v>0</v>
      </c>
      <c r="J689" s="522">
        <f t="shared" si="29"/>
        <v>0</v>
      </c>
      <c r="K689" s="523"/>
      <c r="L689" s="524"/>
    </row>
    <row r="690" spans="1:12" x14ac:dyDescent="0.2">
      <c r="A690" s="314">
        <v>79</v>
      </c>
      <c r="B690" s="534" t="s">
        <v>1100</v>
      </c>
      <c r="C690" s="525"/>
      <c r="D690" s="513"/>
      <c r="E690" s="514"/>
      <c r="F690" s="515"/>
      <c r="G690" s="513"/>
      <c r="H690" s="526"/>
      <c r="I690" s="537">
        <f t="shared" si="28"/>
        <v>0</v>
      </c>
      <c r="J690" s="537">
        <f t="shared" si="29"/>
        <v>0</v>
      </c>
      <c r="K690" s="523"/>
      <c r="L690" s="524"/>
    </row>
    <row r="691" spans="1:12" x14ac:dyDescent="0.2">
      <c r="A691" s="314">
        <v>80</v>
      </c>
      <c r="B691" s="518" t="s">
        <v>1101</v>
      </c>
      <c r="C691" s="525"/>
      <c r="D691" s="513"/>
      <c r="E691" s="514"/>
      <c r="F691" s="515"/>
      <c r="G691" s="513"/>
      <c r="H691" s="526"/>
      <c r="I691" s="522">
        <f t="shared" si="28"/>
        <v>0</v>
      </c>
      <c r="J691" s="522">
        <f t="shared" si="29"/>
        <v>0</v>
      </c>
      <c r="K691" s="523"/>
      <c r="L691" s="524"/>
    </row>
    <row r="692" spans="1:12" x14ac:dyDescent="0.2">
      <c r="A692" s="314">
        <v>81</v>
      </c>
      <c r="B692" s="534" t="s">
        <v>1102</v>
      </c>
      <c r="C692" s="525"/>
      <c r="D692" s="513"/>
      <c r="E692" s="514"/>
      <c r="F692" s="515"/>
      <c r="G692" s="513"/>
      <c r="H692" s="526"/>
      <c r="I692" s="537">
        <f t="shared" si="28"/>
        <v>0</v>
      </c>
      <c r="J692" s="537">
        <f t="shared" si="29"/>
        <v>0</v>
      </c>
      <c r="K692" s="523"/>
      <c r="L692" s="524"/>
    </row>
    <row r="693" spans="1:12" x14ac:dyDescent="0.2">
      <c r="A693" s="314">
        <v>82</v>
      </c>
      <c r="B693" s="518" t="s">
        <v>1103</v>
      </c>
      <c r="C693" s="525"/>
      <c r="D693" s="513"/>
      <c r="E693" s="514"/>
      <c r="F693" s="515"/>
      <c r="G693" s="513"/>
      <c r="H693" s="526"/>
      <c r="I693" s="522">
        <f t="shared" si="28"/>
        <v>0</v>
      </c>
      <c r="J693" s="522">
        <f t="shared" si="29"/>
        <v>0</v>
      </c>
      <c r="K693" s="523"/>
      <c r="L693" s="524"/>
    </row>
    <row r="694" spans="1:12" x14ac:dyDescent="0.2">
      <c r="A694" s="314">
        <v>83</v>
      </c>
      <c r="B694" s="534" t="s">
        <v>1104</v>
      </c>
      <c r="C694" s="525"/>
      <c r="D694" s="513"/>
      <c r="E694" s="514"/>
      <c r="F694" s="515"/>
      <c r="G694" s="513"/>
      <c r="H694" s="526"/>
      <c r="I694" s="537">
        <f t="shared" si="28"/>
        <v>0</v>
      </c>
      <c r="J694" s="537">
        <f t="shared" si="29"/>
        <v>0</v>
      </c>
      <c r="K694" s="523"/>
      <c r="L694" s="524"/>
    </row>
    <row r="695" spans="1:12" x14ac:dyDescent="0.2">
      <c r="A695" s="314">
        <v>84</v>
      </c>
      <c r="B695" s="518" t="s">
        <v>1105</v>
      </c>
      <c r="C695" s="525"/>
      <c r="D695" s="513"/>
      <c r="E695" s="520"/>
      <c r="F695" s="520"/>
      <c r="G695" s="513"/>
      <c r="H695" s="521"/>
      <c r="I695" s="522">
        <f t="shared" si="28"/>
        <v>0</v>
      </c>
      <c r="J695" s="522">
        <f t="shared" si="29"/>
        <v>0</v>
      </c>
      <c r="K695" s="523"/>
      <c r="L695" s="524"/>
    </row>
    <row r="696" spans="1:12" x14ac:dyDescent="0.2">
      <c r="A696" s="314">
        <v>85</v>
      </c>
      <c r="B696" s="534" t="s">
        <v>1106</v>
      </c>
      <c r="C696" s="525"/>
      <c r="D696" s="513"/>
      <c r="E696" s="520"/>
      <c r="F696" s="520"/>
      <c r="G696" s="513"/>
      <c r="H696" s="521"/>
      <c r="I696" s="537">
        <f t="shared" si="28"/>
        <v>0</v>
      </c>
      <c r="J696" s="537">
        <f t="shared" si="29"/>
        <v>0</v>
      </c>
      <c r="K696" s="523"/>
      <c r="L696" s="524"/>
    </row>
    <row r="697" spans="1:12" x14ac:dyDescent="0.2">
      <c r="A697" s="314">
        <v>86</v>
      </c>
      <c r="B697" s="518" t="s">
        <v>1107</v>
      </c>
      <c r="C697" s="525"/>
      <c r="D697" s="513"/>
      <c r="E697" s="514"/>
      <c r="F697" s="515"/>
      <c r="G697" s="513"/>
      <c r="H697" s="526"/>
      <c r="I697" s="522">
        <f t="shared" si="28"/>
        <v>0</v>
      </c>
      <c r="J697" s="522">
        <f t="shared" si="29"/>
        <v>0</v>
      </c>
      <c r="K697" s="523"/>
      <c r="L697" s="524"/>
    </row>
    <row r="698" spans="1:12" x14ac:dyDescent="0.2">
      <c r="A698" s="314">
        <v>87</v>
      </c>
      <c r="B698" s="534" t="s">
        <v>1108</v>
      </c>
      <c r="C698" s="525"/>
      <c r="D698" s="513"/>
      <c r="E698" s="514"/>
      <c r="F698" s="515"/>
      <c r="G698" s="513"/>
      <c r="H698" s="526"/>
      <c r="I698" s="537">
        <f t="shared" si="28"/>
        <v>0</v>
      </c>
      <c r="J698" s="537">
        <f t="shared" si="29"/>
        <v>0</v>
      </c>
      <c r="K698" s="523"/>
      <c r="L698" s="524"/>
    </row>
    <row r="699" spans="1:12" x14ac:dyDescent="0.2">
      <c r="A699" s="314">
        <v>88</v>
      </c>
      <c r="B699" s="518" t="s">
        <v>1109</v>
      </c>
      <c r="C699" s="525"/>
      <c r="D699" s="513"/>
      <c r="E699" s="514"/>
      <c r="F699" s="515"/>
      <c r="G699" s="513"/>
      <c r="H699" s="526"/>
      <c r="I699" s="522">
        <f t="shared" si="28"/>
        <v>0</v>
      </c>
      <c r="J699" s="522">
        <f t="shared" si="29"/>
        <v>0</v>
      </c>
      <c r="K699" s="523"/>
      <c r="L699" s="524"/>
    </row>
    <row r="700" spans="1:12" x14ac:dyDescent="0.2">
      <c r="A700" s="314">
        <v>89</v>
      </c>
      <c r="B700" s="534" t="s">
        <v>1110</v>
      </c>
      <c r="C700" s="525"/>
      <c r="D700" s="513"/>
      <c r="E700" s="514"/>
      <c r="F700" s="515"/>
      <c r="G700" s="513"/>
      <c r="H700" s="526"/>
      <c r="I700" s="537">
        <f t="shared" si="28"/>
        <v>0</v>
      </c>
      <c r="J700" s="537">
        <f t="shared" si="29"/>
        <v>0</v>
      </c>
      <c r="K700" s="523"/>
      <c r="L700" s="524"/>
    </row>
    <row r="701" spans="1:12" x14ac:dyDescent="0.2">
      <c r="A701" s="314">
        <v>90</v>
      </c>
      <c r="B701" s="518" t="s">
        <v>1111</v>
      </c>
      <c r="C701" s="525"/>
      <c r="D701" s="513"/>
      <c r="E701" s="514"/>
      <c r="F701" s="515"/>
      <c r="G701" s="513"/>
      <c r="H701" s="526"/>
      <c r="I701" s="522">
        <f t="shared" si="28"/>
        <v>0</v>
      </c>
      <c r="J701" s="522">
        <f t="shared" si="29"/>
        <v>0</v>
      </c>
      <c r="K701" s="523"/>
      <c r="L701" s="524"/>
    </row>
    <row r="702" spans="1:12" x14ac:dyDescent="0.2">
      <c r="A702" s="314">
        <v>91</v>
      </c>
      <c r="B702" s="534" t="s">
        <v>1112</v>
      </c>
      <c r="C702" s="525"/>
      <c r="D702" s="513"/>
      <c r="E702" s="514"/>
      <c r="F702" s="515"/>
      <c r="G702" s="513"/>
      <c r="H702" s="526"/>
      <c r="I702" s="537">
        <f t="shared" si="28"/>
        <v>0</v>
      </c>
      <c r="J702" s="537">
        <f t="shared" si="29"/>
        <v>0</v>
      </c>
      <c r="K702" s="523"/>
      <c r="L702" s="524"/>
    </row>
    <row r="703" spans="1:12" x14ac:dyDescent="0.2">
      <c r="A703" s="314">
        <v>92</v>
      </c>
      <c r="B703" s="518" t="s">
        <v>1113</v>
      </c>
      <c r="C703" s="525"/>
      <c r="D703" s="513"/>
      <c r="E703" s="514"/>
      <c r="F703" s="515"/>
      <c r="G703" s="513"/>
      <c r="H703" s="526"/>
      <c r="I703" s="522">
        <f t="shared" si="28"/>
        <v>0</v>
      </c>
      <c r="J703" s="522">
        <f t="shared" si="29"/>
        <v>0</v>
      </c>
      <c r="K703" s="523"/>
      <c r="L703" s="524"/>
    </row>
    <row r="704" spans="1:12" x14ac:dyDescent="0.2">
      <c r="A704" s="314">
        <v>93</v>
      </c>
      <c r="B704" s="534" t="s">
        <v>1114</v>
      </c>
      <c r="C704" s="525"/>
      <c r="D704" s="513"/>
      <c r="E704" s="514"/>
      <c r="F704" s="515"/>
      <c r="G704" s="513"/>
      <c r="H704" s="526"/>
      <c r="I704" s="537">
        <f t="shared" si="28"/>
        <v>0</v>
      </c>
      <c r="J704" s="537">
        <f t="shared" si="29"/>
        <v>0</v>
      </c>
      <c r="K704" s="523"/>
      <c r="L704" s="524"/>
    </row>
    <row r="705" spans="1:12" x14ac:dyDescent="0.2">
      <c r="A705" s="314">
        <v>94</v>
      </c>
      <c r="B705" s="518" t="s">
        <v>1115</v>
      </c>
      <c r="C705" s="525"/>
      <c r="D705" s="513"/>
      <c r="E705" s="514"/>
      <c r="F705" s="515"/>
      <c r="G705" s="513"/>
      <c r="H705" s="526"/>
      <c r="I705" s="522">
        <f t="shared" si="28"/>
        <v>0</v>
      </c>
      <c r="J705" s="522">
        <f t="shared" si="29"/>
        <v>0</v>
      </c>
      <c r="K705" s="523"/>
      <c r="L705" s="524"/>
    </row>
    <row r="706" spans="1:12" x14ac:dyDescent="0.2">
      <c r="A706" s="314">
        <v>95</v>
      </c>
      <c r="B706" s="534" t="s">
        <v>1116</v>
      </c>
      <c r="C706" s="525"/>
      <c r="D706" s="513"/>
      <c r="E706" s="514"/>
      <c r="F706" s="515"/>
      <c r="G706" s="513"/>
      <c r="H706" s="526"/>
      <c r="I706" s="537">
        <f t="shared" si="28"/>
        <v>0</v>
      </c>
      <c r="J706" s="537">
        <f t="shared" si="29"/>
        <v>0</v>
      </c>
      <c r="K706" s="523"/>
      <c r="L706" s="524"/>
    </row>
    <row r="707" spans="1:12" x14ac:dyDescent="0.2">
      <c r="A707" s="314">
        <v>96</v>
      </c>
      <c r="B707" s="518" t="s">
        <v>1117</v>
      </c>
      <c r="C707" s="529"/>
      <c r="D707" s="530"/>
      <c r="E707" s="531"/>
      <c r="F707" s="532"/>
      <c r="G707" s="563"/>
      <c r="H707" s="533"/>
      <c r="I707" s="522">
        <f t="shared" si="28"/>
        <v>0</v>
      </c>
      <c r="J707" s="522">
        <f t="shared" si="29"/>
        <v>0</v>
      </c>
      <c r="K707" s="523"/>
      <c r="L707" s="524"/>
    </row>
    <row r="708" spans="1:12" x14ac:dyDescent="0.2">
      <c r="A708" s="314">
        <v>97</v>
      </c>
      <c r="B708" s="534" t="s">
        <v>1118</v>
      </c>
      <c r="C708" s="525"/>
      <c r="D708" s="513"/>
      <c r="E708" s="520"/>
      <c r="F708" s="520"/>
      <c r="G708" s="513"/>
      <c r="H708" s="526"/>
      <c r="I708" s="537">
        <f t="shared" si="28"/>
        <v>0</v>
      </c>
      <c r="J708" s="537">
        <f t="shared" si="29"/>
        <v>0</v>
      </c>
      <c r="K708" s="523"/>
      <c r="L708" s="524"/>
    </row>
    <row r="709" spans="1:12" x14ac:dyDescent="0.2">
      <c r="A709" s="314">
        <v>98</v>
      </c>
      <c r="B709" s="518" t="s">
        <v>1119</v>
      </c>
      <c r="C709" s="525"/>
      <c r="D709" s="513"/>
      <c r="E709" s="514"/>
      <c r="F709" s="515"/>
      <c r="G709" s="513"/>
      <c r="H709" s="526"/>
      <c r="I709" s="522">
        <f t="shared" si="28"/>
        <v>0</v>
      </c>
      <c r="J709" s="522">
        <f t="shared" si="29"/>
        <v>0</v>
      </c>
      <c r="K709" s="523"/>
      <c r="L709" s="524"/>
    </row>
    <row r="710" spans="1:12" x14ac:dyDescent="0.2">
      <c r="A710" s="314">
        <v>99</v>
      </c>
      <c r="B710" s="534" t="s">
        <v>1120</v>
      </c>
      <c r="C710" s="525"/>
      <c r="D710" s="513"/>
      <c r="E710" s="514"/>
      <c r="F710" s="515"/>
      <c r="G710" s="513"/>
      <c r="H710" s="526"/>
      <c r="I710" s="537">
        <f t="shared" si="28"/>
        <v>0</v>
      </c>
      <c r="J710" s="537">
        <f t="shared" si="29"/>
        <v>0</v>
      </c>
      <c r="K710" s="523"/>
      <c r="L710" s="524"/>
    </row>
    <row r="711" spans="1:12" x14ac:dyDescent="0.2">
      <c r="A711" s="314">
        <v>100</v>
      </c>
      <c r="B711" s="518" t="s">
        <v>1121</v>
      </c>
      <c r="C711" s="525"/>
      <c r="D711" s="513"/>
      <c r="E711" s="514"/>
      <c r="F711" s="515"/>
      <c r="G711" s="513"/>
      <c r="H711" s="526"/>
      <c r="I711" s="522">
        <f t="shared" si="28"/>
        <v>0</v>
      </c>
      <c r="J711" s="522">
        <f t="shared" si="29"/>
        <v>0</v>
      </c>
      <c r="K711" s="523"/>
      <c r="L711" s="524"/>
    </row>
    <row r="712" spans="1:12" x14ac:dyDescent="0.2">
      <c r="A712" s="314">
        <v>101</v>
      </c>
      <c r="B712" s="534" t="s">
        <v>1122</v>
      </c>
      <c r="C712" s="525"/>
      <c r="D712" s="513"/>
      <c r="E712" s="514"/>
      <c r="F712" s="515"/>
      <c r="G712" s="513"/>
      <c r="H712" s="526"/>
      <c r="I712" s="537">
        <f t="shared" si="28"/>
        <v>0</v>
      </c>
      <c r="J712" s="537">
        <f t="shared" si="29"/>
        <v>0</v>
      </c>
      <c r="K712" s="523"/>
      <c r="L712" s="524"/>
    </row>
    <row r="713" spans="1:12" x14ac:dyDescent="0.2">
      <c r="A713" s="314">
        <v>102</v>
      </c>
      <c r="B713" s="518" t="s">
        <v>1123</v>
      </c>
      <c r="C713" s="525"/>
      <c r="D713" s="513"/>
      <c r="E713" s="514"/>
      <c r="F713" s="515"/>
      <c r="G713" s="513"/>
      <c r="H713" s="526"/>
      <c r="I713" s="522">
        <f t="shared" si="28"/>
        <v>0</v>
      </c>
      <c r="J713" s="522">
        <f t="shared" si="29"/>
        <v>0</v>
      </c>
      <c r="K713" s="523"/>
      <c r="L713" s="524"/>
    </row>
    <row r="714" spans="1:12" x14ac:dyDescent="0.2">
      <c r="A714" s="314">
        <v>103</v>
      </c>
      <c r="B714" s="534" t="s">
        <v>1124</v>
      </c>
      <c r="C714" s="525"/>
      <c r="D714" s="513"/>
      <c r="E714" s="514"/>
      <c r="F714" s="515"/>
      <c r="G714" s="513"/>
      <c r="H714" s="526"/>
      <c r="I714" s="537">
        <f t="shared" si="28"/>
        <v>0</v>
      </c>
      <c r="J714" s="537">
        <f t="shared" si="29"/>
        <v>0</v>
      </c>
      <c r="K714" s="523"/>
      <c r="L714" s="524"/>
    </row>
    <row r="715" spans="1:12" x14ac:dyDescent="0.2">
      <c r="A715" s="314">
        <v>104</v>
      </c>
      <c r="B715" s="518" t="s">
        <v>1125</v>
      </c>
      <c r="C715" s="525"/>
      <c r="D715" s="513"/>
      <c r="E715" s="514"/>
      <c r="F715" s="515"/>
      <c r="G715" s="513"/>
      <c r="H715" s="526"/>
      <c r="I715" s="522">
        <f t="shared" si="28"/>
        <v>0</v>
      </c>
      <c r="J715" s="522">
        <f t="shared" si="29"/>
        <v>0</v>
      </c>
      <c r="K715" s="523"/>
      <c r="L715" s="524"/>
    </row>
    <row r="716" spans="1:12" x14ac:dyDescent="0.2">
      <c r="A716" s="314">
        <v>105</v>
      </c>
      <c r="B716" s="534" t="s">
        <v>1126</v>
      </c>
      <c r="C716" s="525"/>
      <c r="D716" s="513"/>
      <c r="E716" s="514"/>
      <c r="F716" s="515"/>
      <c r="G716" s="513"/>
      <c r="H716" s="526"/>
      <c r="I716" s="537">
        <f t="shared" si="28"/>
        <v>0</v>
      </c>
      <c r="J716" s="537">
        <f t="shared" si="29"/>
        <v>0</v>
      </c>
      <c r="K716" s="523"/>
      <c r="L716" s="524"/>
    </row>
    <row r="717" spans="1:12" x14ac:dyDescent="0.2">
      <c r="A717" s="314">
        <v>106</v>
      </c>
      <c r="B717" s="518" t="s">
        <v>1127</v>
      </c>
      <c r="C717" s="525"/>
      <c r="D717" s="513"/>
      <c r="E717" s="514"/>
      <c r="F717" s="515"/>
      <c r="G717" s="513"/>
      <c r="H717" s="526"/>
      <c r="I717" s="522">
        <f t="shared" si="28"/>
        <v>0</v>
      </c>
      <c r="J717" s="522">
        <f t="shared" si="29"/>
        <v>0</v>
      </c>
      <c r="K717" s="523"/>
      <c r="L717" s="524"/>
    </row>
    <row r="718" spans="1:12" x14ac:dyDescent="0.2">
      <c r="A718" s="314">
        <v>107</v>
      </c>
      <c r="B718" s="534" t="s">
        <v>1128</v>
      </c>
      <c r="C718" s="529"/>
      <c r="D718" s="530"/>
      <c r="E718" s="531"/>
      <c r="F718" s="532"/>
      <c r="G718" s="563"/>
      <c r="H718" s="533"/>
      <c r="I718" s="537">
        <f t="shared" si="28"/>
        <v>0</v>
      </c>
      <c r="J718" s="537">
        <f t="shared" si="29"/>
        <v>0</v>
      </c>
      <c r="K718" s="523"/>
      <c r="L718" s="524"/>
    </row>
    <row r="719" spans="1:12" x14ac:dyDescent="0.2">
      <c r="A719" s="314">
        <v>108</v>
      </c>
      <c r="B719" s="518" t="s">
        <v>1129</v>
      </c>
      <c r="C719" s="525"/>
      <c r="D719" s="513"/>
      <c r="E719" s="520"/>
      <c r="F719" s="520"/>
      <c r="G719" s="513"/>
      <c r="H719" s="526"/>
      <c r="I719" s="522">
        <f t="shared" si="28"/>
        <v>0</v>
      </c>
      <c r="J719" s="522">
        <f t="shared" si="29"/>
        <v>0</v>
      </c>
      <c r="K719" s="523"/>
      <c r="L719" s="524"/>
    </row>
    <row r="720" spans="1:12" x14ac:dyDescent="0.2">
      <c r="A720" s="314">
        <v>109</v>
      </c>
      <c r="B720" s="534" t="s">
        <v>1130</v>
      </c>
      <c r="C720" s="525"/>
      <c r="D720" s="513"/>
      <c r="E720" s="514"/>
      <c r="F720" s="515"/>
      <c r="G720" s="513"/>
      <c r="H720" s="526"/>
      <c r="I720" s="537">
        <f t="shared" si="28"/>
        <v>0</v>
      </c>
      <c r="J720" s="537">
        <f t="shared" si="29"/>
        <v>0</v>
      </c>
      <c r="K720" s="523"/>
      <c r="L720" s="524"/>
    </row>
    <row r="721" spans="1:12" x14ac:dyDescent="0.2">
      <c r="A721" s="314">
        <v>110</v>
      </c>
      <c r="B721" s="518" t="s">
        <v>1131</v>
      </c>
      <c r="C721" s="525"/>
      <c r="D721" s="513"/>
      <c r="E721" s="514"/>
      <c r="F721" s="515"/>
      <c r="G721" s="513"/>
      <c r="H721" s="526"/>
      <c r="I721" s="522">
        <f t="shared" si="28"/>
        <v>0</v>
      </c>
      <c r="J721" s="522">
        <f t="shared" si="29"/>
        <v>0</v>
      </c>
      <c r="K721" s="523"/>
      <c r="L721" s="524"/>
    </row>
    <row r="722" spans="1:12" x14ac:dyDescent="0.2">
      <c r="A722" s="314">
        <v>111</v>
      </c>
      <c r="B722" s="534" t="s">
        <v>1132</v>
      </c>
      <c r="C722" s="525"/>
      <c r="D722" s="513"/>
      <c r="E722" s="514"/>
      <c r="F722" s="515"/>
      <c r="G722" s="513"/>
      <c r="H722" s="526"/>
      <c r="I722" s="537">
        <f t="shared" si="28"/>
        <v>0</v>
      </c>
      <c r="J722" s="537">
        <f t="shared" si="29"/>
        <v>0</v>
      </c>
      <c r="K722" s="523"/>
      <c r="L722" s="524"/>
    </row>
    <row r="723" spans="1:12" x14ac:dyDescent="0.2">
      <c r="A723" s="314">
        <v>112</v>
      </c>
      <c r="B723" s="518" t="s">
        <v>1133</v>
      </c>
      <c r="C723" s="525"/>
      <c r="D723" s="513"/>
      <c r="E723" s="514"/>
      <c r="F723" s="515"/>
      <c r="G723" s="513"/>
      <c r="H723" s="526"/>
      <c r="I723" s="522">
        <f t="shared" si="28"/>
        <v>0</v>
      </c>
      <c r="J723" s="522">
        <f t="shared" si="29"/>
        <v>0</v>
      </c>
      <c r="K723" s="523"/>
      <c r="L723" s="524"/>
    </row>
    <row r="724" spans="1:12" x14ac:dyDescent="0.2">
      <c r="A724" s="314">
        <v>113</v>
      </c>
      <c r="B724" s="534" t="s">
        <v>1134</v>
      </c>
      <c r="C724" s="525"/>
      <c r="D724" s="513"/>
      <c r="E724" s="514"/>
      <c r="F724" s="515"/>
      <c r="G724" s="513"/>
      <c r="H724" s="526"/>
      <c r="I724" s="537">
        <f t="shared" si="28"/>
        <v>0</v>
      </c>
      <c r="J724" s="537">
        <f t="shared" si="29"/>
        <v>0</v>
      </c>
      <c r="K724" s="523"/>
      <c r="L724" s="524"/>
    </row>
    <row r="725" spans="1:12" x14ac:dyDescent="0.2">
      <c r="A725" s="314">
        <v>114</v>
      </c>
      <c r="B725" s="518" t="s">
        <v>1135</v>
      </c>
      <c r="C725" s="525"/>
      <c r="D725" s="513"/>
      <c r="E725" s="514"/>
      <c r="F725" s="515"/>
      <c r="G725" s="513"/>
      <c r="H725" s="526"/>
      <c r="I725" s="522">
        <f t="shared" si="28"/>
        <v>0</v>
      </c>
      <c r="J725" s="522">
        <f t="shared" si="29"/>
        <v>0</v>
      </c>
      <c r="K725" s="523"/>
      <c r="L725" s="524"/>
    </row>
    <row r="726" spans="1:12" x14ac:dyDescent="0.2">
      <c r="A726" s="314">
        <v>115</v>
      </c>
      <c r="B726" s="534" t="s">
        <v>1136</v>
      </c>
      <c r="C726" s="525"/>
      <c r="D726" s="513"/>
      <c r="E726" s="514"/>
      <c r="F726" s="515"/>
      <c r="G726" s="513"/>
      <c r="H726" s="526"/>
      <c r="I726" s="537">
        <f t="shared" si="28"/>
        <v>0</v>
      </c>
      <c r="J726" s="537">
        <f t="shared" si="29"/>
        <v>0</v>
      </c>
      <c r="K726" s="523"/>
      <c r="L726" s="524"/>
    </row>
    <row r="727" spans="1:12" x14ac:dyDescent="0.2">
      <c r="A727" s="314">
        <v>116</v>
      </c>
      <c r="B727" s="518" t="s">
        <v>1137</v>
      </c>
      <c r="C727" s="525"/>
      <c r="D727" s="513"/>
      <c r="E727" s="514"/>
      <c r="F727" s="515"/>
      <c r="G727" s="513"/>
      <c r="H727" s="526"/>
      <c r="I727" s="522">
        <f t="shared" si="28"/>
        <v>0</v>
      </c>
      <c r="J727" s="522">
        <f t="shared" si="29"/>
        <v>0</v>
      </c>
      <c r="K727" s="523"/>
      <c r="L727" s="524"/>
    </row>
    <row r="728" spans="1:12" x14ac:dyDescent="0.2">
      <c r="A728" s="314">
        <v>117</v>
      </c>
      <c r="B728" s="534" t="s">
        <v>1138</v>
      </c>
      <c r="C728" s="525"/>
      <c r="D728" s="513"/>
      <c r="E728" s="514"/>
      <c r="F728" s="515"/>
      <c r="G728" s="513"/>
      <c r="H728" s="526"/>
      <c r="I728" s="537">
        <f t="shared" si="28"/>
        <v>0</v>
      </c>
      <c r="J728" s="537">
        <f t="shared" si="29"/>
        <v>0</v>
      </c>
      <c r="K728" s="523"/>
      <c r="L728" s="524"/>
    </row>
    <row r="729" spans="1:12" x14ac:dyDescent="0.2">
      <c r="A729" s="314">
        <v>118</v>
      </c>
      <c r="B729" s="518" t="s">
        <v>1139</v>
      </c>
      <c r="C729" s="529"/>
      <c r="D729" s="530"/>
      <c r="E729" s="531"/>
      <c r="F729" s="532"/>
      <c r="G729" s="563"/>
      <c r="H729" s="533"/>
      <c r="I729" s="522">
        <f t="shared" si="28"/>
        <v>0</v>
      </c>
      <c r="J729" s="522">
        <f t="shared" si="29"/>
        <v>0</v>
      </c>
      <c r="K729" s="523"/>
      <c r="L729" s="524"/>
    </row>
    <row r="730" spans="1:12" x14ac:dyDescent="0.2">
      <c r="A730" s="314">
        <v>119</v>
      </c>
      <c r="B730" s="534" t="s">
        <v>1140</v>
      </c>
      <c r="C730" s="525"/>
      <c r="D730" s="513"/>
      <c r="E730" s="520"/>
      <c r="F730" s="520"/>
      <c r="G730" s="513"/>
      <c r="H730" s="526"/>
      <c r="I730" s="537">
        <f t="shared" si="28"/>
        <v>0</v>
      </c>
      <c r="J730" s="537">
        <f t="shared" si="29"/>
        <v>0</v>
      </c>
      <c r="K730" s="523"/>
      <c r="L730" s="524"/>
    </row>
    <row r="731" spans="1:12" x14ac:dyDescent="0.2">
      <c r="A731" s="314">
        <v>120</v>
      </c>
      <c r="B731" s="518" t="s">
        <v>1141</v>
      </c>
      <c r="C731" s="525"/>
      <c r="D731" s="513"/>
      <c r="E731" s="514"/>
      <c r="F731" s="515"/>
      <c r="G731" s="513"/>
      <c r="H731" s="526"/>
      <c r="I731" s="522">
        <f t="shared" si="28"/>
        <v>0</v>
      </c>
      <c r="J731" s="522">
        <f t="shared" si="29"/>
        <v>0</v>
      </c>
      <c r="K731" s="523"/>
      <c r="L731" s="524"/>
    </row>
    <row r="732" spans="1:12" x14ac:dyDescent="0.2">
      <c r="A732" s="314">
        <v>121</v>
      </c>
      <c r="B732" s="534" t="s">
        <v>1142</v>
      </c>
      <c r="C732" s="525"/>
      <c r="D732" s="513"/>
      <c r="E732" s="514"/>
      <c r="F732" s="515"/>
      <c r="G732" s="513"/>
      <c r="H732" s="526"/>
      <c r="I732" s="537">
        <f t="shared" si="28"/>
        <v>0</v>
      </c>
      <c r="J732" s="537">
        <f t="shared" si="29"/>
        <v>0</v>
      </c>
      <c r="K732" s="523"/>
      <c r="L732" s="524"/>
    </row>
    <row r="733" spans="1:12" x14ac:dyDescent="0.2">
      <c r="A733" s="314">
        <v>122</v>
      </c>
      <c r="B733" s="518" t="s">
        <v>1143</v>
      </c>
      <c r="C733" s="525"/>
      <c r="D733" s="513"/>
      <c r="E733" s="514"/>
      <c r="F733" s="515"/>
      <c r="G733" s="513"/>
      <c r="H733" s="526"/>
      <c r="I733" s="522">
        <f t="shared" si="28"/>
        <v>0</v>
      </c>
      <c r="J733" s="522">
        <f t="shared" si="29"/>
        <v>0</v>
      </c>
      <c r="K733" s="523"/>
      <c r="L733" s="524"/>
    </row>
    <row r="734" spans="1:12" x14ac:dyDescent="0.2">
      <c r="A734" s="314">
        <v>123</v>
      </c>
      <c r="B734" s="534" t="s">
        <v>1144</v>
      </c>
      <c r="C734" s="525"/>
      <c r="D734" s="513"/>
      <c r="E734" s="514"/>
      <c r="F734" s="515"/>
      <c r="G734" s="513"/>
      <c r="H734" s="526"/>
      <c r="I734" s="537">
        <f t="shared" si="28"/>
        <v>0</v>
      </c>
      <c r="J734" s="537">
        <f t="shared" si="29"/>
        <v>0</v>
      </c>
      <c r="K734" s="523"/>
      <c r="L734" s="524"/>
    </row>
    <row r="735" spans="1:12" x14ac:dyDescent="0.2">
      <c r="A735" s="314">
        <v>124</v>
      </c>
      <c r="B735" s="518" t="s">
        <v>1145</v>
      </c>
      <c r="C735" s="525"/>
      <c r="D735" s="513"/>
      <c r="E735" s="514"/>
      <c r="F735" s="515"/>
      <c r="G735" s="513"/>
      <c r="H735" s="526"/>
      <c r="I735" s="522">
        <f t="shared" si="28"/>
        <v>0</v>
      </c>
      <c r="J735" s="522">
        <f t="shared" si="29"/>
        <v>0</v>
      </c>
      <c r="K735" s="523"/>
      <c r="L735" s="524"/>
    </row>
    <row r="736" spans="1:12" x14ac:dyDescent="0.2">
      <c r="A736" s="314">
        <v>125</v>
      </c>
      <c r="B736" s="534" t="s">
        <v>1146</v>
      </c>
      <c r="C736" s="525"/>
      <c r="D736" s="513"/>
      <c r="E736" s="514"/>
      <c r="F736" s="515"/>
      <c r="G736" s="513"/>
      <c r="H736" s="526"/>
      <c r="I736" s="537">
        <f t="shared" si="28"/>
        <v>0</v>
      </c>
      <c r="J736" s="537">
        <f t="shared" si="29"/>
        <v>0</v>
      </c>
      <c r="K736" s="523"/>
      <c r="L736" s="524"/>
    </row>
    <row r="737" spans="1:12" x14ac:dyDescent="0.2">
      <c r="A737" s="314">
        <v>126</v>
      </c>
      <c r="B737" s="518" t="s">
        <v>1147</v>
      </c>
      <c r="C737" s="525"/>
      <c r="D737" s="513"/>
      <c r="E737" s="514"/>
      <c r="F737" s="515"/>
      <c r="G737" s="513"/>
      <c r="H737" s="526"/>
      <c r="I737" s="522">
        <f t="shared" si="28"/>
        <v>0</v>
      </c>
      <c r="J737" s="522">
        <f t="shared" si="29"/>
        <v>0</v>
      </c>
      <c r="K737" s="523"/>
      <c r="L737" s="524"/>
    </row>
    <row r="738" spans="1:12" x14ac:dyDescent="0.2">
      <c r="A738" s="314">
        <v>127</v>
      </c>
      <c r="B738" s="534" t="s">
        <v>1148</v>
      </c>
      <c r="C738" s="525"/>
      <c r="D738" s="513"/>
      <c r="E738" s="514"/>
      <c r="F738" s="515"/>
      <c r="G738" s="513"/>
      <c r="H738" s="526"/>
      <c r="I738" s="537">
        <f t="shared" si="28"/>
        <v>0</v>
      </c>
      <c r="J738" s="537">
        <f t="shared" si="29"/>
        <v>0</v>
      </c>
      <c r="K738" s="523"/>
      <c r="L738" s="524"/>
    </row>
    <row r="739" spans="1:12" x14ac:dyDescent="0.2">
      <c r="A739" s="314">
        <v>128</v>
      </c>
      <c r="B739" s="518" t="s">
        <v>1149</v>
      </c>
      <c r="C739" s="525"/>
      <c r="D739" s="513"/>
      <c r="E739" s="514"/>
      <c r="F739" s="515"/>
      <c r="G739" s="513"/>
      <c r="H739" s="526"/>
      <c r="I739" s="522">
        <f t="shared" si="28"/>
        <v>0</v>
      </c>
      <c r="J739" s="522">
        <f t="shared" si="29"/>
        <v>0</v>
      </c>
      <c r="K739" s="523"/>
      <c r="L739" s="524"/>
    </row>
    <row r="740" spans="1:12" x14ac:dyDescent="0.2">
      <c r="A740" s="314">
        <v>129</v>
      </c>
      <c r="B740" s="534" t="s">
        <v>1150</v>
      </c>
      <c r="C740" s="529"/>
      <c r="D740" s="530"/>
      <c r="E740" s="531"/>
      <c r="F740" s="532"/>
      <c r="G740" s="563"/>
      <c r="H740" s="533"/>
      <c r="I740" s="537">
        <f t="shared" si="28"/>
        <v>0</v>
      </c>
      <c r="J740" s="537">
        <f t="shared" si="29"/>
        <v>0</v>
      </c>
      <c r="K740" s="523"/>
      <c r="L740" s="524"/>
    </row>
    <row r="741" spans="1:12" x14ac:dyDescent="0.2">
      <c r="A741" s="314">
        <v>130</v>
      </c>
      <c r="B741" s="518" t="s">
        <v>1151</v>
      </c>
      <c r="C741" s="525"/>
      <c r="D741" s="513"/>
      <c r="E741" s="520"/>
      <c r="F741" s="520"/>
      <c r="G741" s="513"/>
      <c r="H741" s="526"/>
      <c r="I741" s="522">
        <f t="shared" si="28"/>
        <v>0</v>
      </c>
      <c r="J741" s="522">
        <f t="shared" si="29"/>
        <v>0</v>
      </c>
      <c r="K741" s="523"/>
      <c r="L741" s="524"/>
    </row>
    <row r="742" spans="1:12" x14ac:dyDescent="0.2">
      <c r="A742" s="314">
        <v>131</v>
      </c>
      <c r="B742" s="534" t="s">
        <v>1152</v>
      </c>
      <c r="C742" s="525"/>
      <c r="D742" s="513"/>
      <c r="E742" s="514"/>
      <c r="F742" s="515"/>
      <c r="G742" s="513"/>
      <c r="H742" s="526"/>
      <c r="I742" s="537">
        <f t="shared" ref="I742:I805" si="30">K742/1.11</f>
        <v>0</v>
      </c>
      <c r="J742" s="537">
        <f t="shared" ref="J742:J805" si="31">I742*11%</f>
        <v>0</v>
      </c>
      <c r="K742" s="523"/>
      <c r="L742" s="524"/>
    </row>
    <row r="743" spans="1:12" x14ac:dyDescent="0.2">
      <c r="A743" s="314">
        <v>132</v>
      </c>
      <c r="B743" s="518" t="s">
        <v>1153</v>
      </c>
      <c r="C743" s="525"/>
      <c r="D743" s="513"/>
      <c r="E743" s="514"/>
      <c r="F743" s="515"/>
      <c r="G743" s="513"/>
      <c r="H743" s="526"/>
      <c r="I743" s="522">
        <f t="shared" si="30"/>
        <v>0</v>
      </c>
      <c r="J743" s="522">
        <f t="shared" si="31"/>
        <v>0</v>
      </c>
      <c r="K743" s="523"/>
      <c r="L743" s="524"/>
    </row>
    <row r="744" spans="1:12" x14ac:dyDescent="0.2">
      <c r="A744" s="314">
        <v>133</v>
      </c>
      <c r="B744" s="534" t="s">
        <v>1154</v>
      </c>
      <c r="C744" s="525"/>
      <c r="D744" s="513"/>
      <c r="E744" s="514"/>
      <c r="F744" s="515"/>
      <c r="G744" s="513"/>
      <c r="H744" s="526"/>
      <c r="I744" s="537">
        <f t="shared" si="30"/>
        <v>0</v>
      </c>
      <c r="J744" s="537">
        <f t="shared" si="31"/>
        <v>0</v>
      </c>
      <c r="K744" s="523"/>
      <c r="L744" s="524"/>
    </row>
    <row r="745" spans="1:12" x14ac:dyDescent="0.2">
      <c r="A745" s="314">
        <v>134</v>
      </c>
      <c r="B745" s="518" t="s">
        <v>1155</v>
      </c>
      <c r="C745" s="525"/>
      <c r="D745" s="513"/>
      <c r="E745" s="514"/>
      <c r="F745" s="515"/>
      <c r="G745" s="513"/>
      <c r="H745" s="526"/>
      <c r="I745" s="522">
        <f t="shared" si="30"/>
        <v>0</v>
      </c>
      <c r="J745" s="522">
        <f t="shared" si="31"/>
        <v>0</v>
      </c>
      <c r="K745" s="523"/>
      <c r="L745" s="524"/>
    </row>
    <row r="746" spans="1:12" x14ac:dyDescent="0.2">
      <c r="A746" s="314">
        <v>135</v>
      </c>
      <c r="B746" s="534" t="s">
        <v>1156</v>
      </c>
      <c r="C746" s="525"/>
      <c r="D746" s="513"/>
      <c r="E746" s="514"/>
      <c r="F746" s="515"/>
      <c r="G746" s="513"/>
      <c r="H746" s="526"/>
      <c r="I746" s="537">
        <f t="shared" si="30"/>
        <v>0</v>
      </c>
      <c r="J746" s="537">
        <f t="shared" si="31"/>
        <v>0</v>
      </c>
      <c r="K746" s="523"/>
      <c r="L746" s="524"/>
    </row>
    <row r="747" spans="1:12" x14ac:dyDescent="0.2">
      <c r="A747" s="314">
        <v>136</v>
      </c>
      <c r="B747" s="518" t="s">
        <v>1157</v>
      </c>
      <c r="C747" s="525"/>
      <c r="D747" s="513"/>
      <c r="E747" s="514"/>
      <c r="F747" s="515"/>
      <c r="G747" s="513"/>
      <c r="H747" s="526"/>
      <c r="I747" s="522">
        <f t="shared" si="30"/>
        <v>0</v>
      </c>
      <c r="J747" s="522">
        <f t="shared" si="31"/>
        <v>0</v>
      </c>
      <c r="K747" s="523"/>
      <c r="L747" s="524"/>
    </row>
    <row r="748" spans="1:12" x14ac:dyDescent="0.2">
      <c r="A748" s="314">
        <v>137</v>
      </c>
      <c r="B748" s="534" t="s">
        <v>1158</v>
      </c>
      <c r="C748" s="525"/>
      <c r="D748" s="513"/>
      <c r="E748" s="514"/>
      <c r="F748" s="515"/>
      <c r="G748" s="513"/>
      <c r="H748" s="526"/>
      <c r="I748" s="537">
        <f t="shared" si="30"/>
        <v>0</v>
      </c>
      <c r="J748" s="537">
        <f t="shared" si="31"/>
        <v>0</v>
      </c>
      <c r="K748" s="523"/>
      <c r="L748" s="524"/>
    </row>
    <row r="749" spans="1:12" x14ac:dyDescent="0.2">
      <c r="A749" s="314">
        <v>138</v>
      </c>
      <c r="B749" s="518" t="s">
        <v>1159</v>
      </c>
      <c r="C749" s="525"/>
      <c r="D749" s="513"/>
      <c r="E749" s="514"/>
      <c r="F749" s="515"/>
      <c r="G749" s="513"/>
      <c r="H749" s="526"/>
      <c r="I749" s="522">
        <f t="shared" si="30"/>
        <v>0</v>
      </c>
      <c r="J749" s="522">
        <f t="shared" si="31"/>
        <v>0</v>
      </c>
      <c r="K749" s="523"/>
      <c r="L749" s="524"/>
    </row>
    <row r="750" spans="1:12" x14ac:dyDescent="0.2">
      <c r="A750" s="314">
        <v>139</v>
      </c>
      <c r="B750" s="534" t="s">
        <v>1160</v>
      </c>
      <c r="C750" s="525"/>
      <c r="D750" s="513"/>
      <c r="E750" s="514"/>
      <c r="F750" s="515"/>
      <c r="G750" s="513"/>
      <c r="H750" s="526"/>
      <c r="I750" s="537">
        <f t="shared" si="30"/>
        <v>0</v>
      </c>
      <c r="J750" s="537">
        <f t="shared" si="31"/>
        <v>0</v>
      </c>
      <c r="K750" s="523"/>
      <c r="L750" s="524"/>
    </row>
    <row r="751" spans="1:12" x14ac:dyDescent="0.2">
      <c r="A751" s="314">
        <v>140</v>
      </c>
      <c r="B751" s="518" t="s">
        <v>1161</v>
      </c>
      <c r="C751" s="529"/>
      <c r="D751" s="530"/>
      <c r="E751" s="531"/>
      <c r="F751" s="532"/>
      <c r="G751" s="563"/>
      <c r="H751" s="533"/>
      <c r="I751" s="522">
        <f t="shared" si="30"/>
        <v>0</v>
      </c>
      <c r="J751" s="522">
        <f t="shared" si="31"/>
        <v>0</v>
      </c>
      <c r="K751" s="523"/>
      <c r="L751" s="524"/>
    </row>
    <row r="752" spans="1:12" x14ac:dyDescent="0.2">
      <c r="A752" s="314">
        <v>141</v>
      </c>
      <c r="B752" s="534" t="s">
        <v>1162</v>
      </c>
      <c r="C752" s="525"/>
      <c r="D752" s="513"/>
      <c r="E752" s="514"/>
      <c r="F752" s="515"/>
      <c r="G752" s="513"/>
      <c r="H752" s="526"/>
      <c r="I752" s="537">
        <f t="shared" si="30"/>
        <v>0</v>
      </c>
      <c r="J752" s="537">
        <f t="shared" si="31"/>
        <v>0</v>
      </c>
      <c r="K752" s="523"/>
      <c r="L752" s="524"/>
    </row>
    <row r="753" spans="1:12" x14ac:dyDescent="0.2">
      <c r="A753" s="314">
        <v>142</v>
      </c>
      <c r="B753" s="518" t="s">
        <v>1163</v>
      </c>
      <c r="C753" s="525"/>
      <c r="D753" s="513"/>
      <c r="E753" s="514"/>
      <c r="F753" s="515"/>
      <c r="G753" s="513"/>
      <c r="H753" s="526"/>
      <c r="I753" s="522">
        <f t="shared" si="30"/>
        <v>0</v>
      </c>
      <c r="J753" s="522">
        <f t="shared" si="31"/>
        <v>0</v>
      </c>
      <c r="K753" s="523"/>
      <c r="L753" s="524"/>
    </row>
    <row r="754" spans="1:12" x14ac:dyDescent="0.2">
      <c r="A754" s="314">
        <v>143</v>
      </c>
      <c r="B754" s="534" t="s">
        <v>1164</v>
      </c>
      <c r="C754" s="525"/>
      <c r="D754" s="513"/>
      <c r="E754" s="514"/>
      <c r="F754" s="515"/>
      <c r="G754" s="513"/>
      <c r="H754" s="526"/>
      <c r="I754" s="537">
        <f t="shared" si="30"/>
        <v>0</v>
      </c>
      <c r="J754" s="537">
        <f t="shared" si="31"/>
        <v>0</v>
      </c>
      <c r="K754" s="523"/>
      <c r="L754" s="524"/>
    </row>
    <row r="755" spans="1:12" x14ac:dyDescent="0.2">
      <c r="A755" s="314">
        <v>144</v>
      </c>
      <c r="B755" s="518" t="s">
        <v>1165</v>
      </c>
      <c r="C755" s="525"/>
      <c r="D755" s="513"/>
      <c r="E755" s="514"/>
      <c r="F755" s="515"/>
      <c r="G755" s="513"/>
      <c r="H755" s="526"/>
      <c r="I755" s="522">
        <f t="shared" si="30"/>
        <v>0</v>
      </c>
      <c r="J755" s="522">
        <f t="shared" si="31"/>
        <v>0</v>
      </c>
      <c r="K755" s="523"/>
      <c r="L755" s="524"/>
    </row>
    <row r="756" spans="1:12" x14ac:dyDescent="0.2">
      <c r="A756" s="314">
        <v>145</v>
      </c>
      <c r="B756" s="534" t="s">
        <v>1166</v>
      </c>
      <c r="C756" s="529"/>
      <c r="D756" s="530"/>
      <c r="E756" s="531"/>
      <c r="F756" s="532"/>
      <c r="G756" s="563"/>
      <c r="H756" s="533"/>
      <c r="I756" s="537">
        <f t="shared" si="30"/>
        <v>0</v>
      </c>
      <c r="J756" s="537">
        <f t="shared" si="31"/>
        <v>0</v>
      </c>
      <c r="K756" s="523"/>
      <c r="L756" s="524"/>
    </row>
    <row r="757" spans="1:12" x14ac:dyDescent="0.2">
      <c r="A757" s="314">
        <v>146</v>
      </c>
      <c r="B757" s="518" t="s">
        <v>1167</v>
      </c>
      <c r="C757" s="525"/>
      <c r="D757" s="513"/>
      <c r="E757" s="514"/>
      <c r="F757" s="515"/>
      <c r="G757" s="513"/>
      <c r="H757" s="526"/>
      <c r="I757" s="522">
        <f t="shared" si="30"/>
        <v>0</v>
      </c>
      <c r="J757" s="522">
        <f t="shared" si="31"/>
        <v>0</v>
      </c>
      <c r="K757" s="523"/>
      <c r="L757" s="524"/>
    </row>
    <row r="758" spans="1:12" x14ac:dyDescent="0.2">
      <c r="A758" s="314">
        <v>147</v>
      </c>
      <c r="B758" s="534" t="s">
        <v>1168</v>
      </c>
      <c r="C758" s="525"/>
      <c r="D758" s="513"/>
      <c r="E758" s="514"/>
      <c r="F758" s="515"/>
      <c r="G758" s="513"/>
      <c r="H758" s="526"/>
      <c r="I758" s="537">
        <f t="shared" si="30"/>
        <v>0</v>
      </c>
      <c r="J758" s="537">
        <f t="shared" si="31"/>
        <v>0</v>
      </c>
      <c r="K758" s="523"/>
      <c r="L758" s="524"/>
    </row>
    <row r="759" spans="1:12" x14ac:dyDescent="0.2">
      <c r="A759" s="314">
        <v>148</v>
      </c>
      <c r="B759" s="518" t="s">
        <v>1169</v>
      </c>
      <c r="C759" s="525"/>
      <c r="D759" s="513"/>
      <c r="E759" s="514"/>
      <c r="F759" s="515"/>
      <c r="G759" s="513"/>
      <c r="H759" s="526"/>
      <c r="I759" s="522">
        <f t="shared" si="30"/>
        <v>0</v>
      </c>
      <c r="J759" s="522">
        <f t="shared" si="31"/>
        <v>0</v>
      </c>
      <c r="K759" s="523"/>
      <c r="L759" s="524"/>
    </row>
    <row r="760" spans="1:12" x14ac:dyDescent="0.2">
      <c r="A760" s="314">
        <v>149</v>
      </c>
      <c r="B760" s="534" t="s">
        <v>1170</v>
      </c>
      <c r="C760" s="525"/>
      <c r="D760" s="513"/>
      <c r="E760" s="514"/>
      <c r="F760" s="515"/>
      <c r="G760" s="513"/>
      <c r="H760" s="526"/>
      <c r="I760" s="537">
        <f t="shared" si="30"/>
        <v>0</v>
      </c>
      <c r="J760" s="537">
        <f t="shared" si="31"/>
        <v>0</v>
      </c>
      <c r="K760" s="523"/>
      <c r="L760" s="524"/>
    </row>
    <row r="761" spans="1:12" x14ac:dyDescent="0.2">
      <c r="A761" s="314">
        <v>150</v>
      </c>
      <c r="B761" s="518" t="s">
        <v>1171</v>
      </c>
      <c r="C761" s="525"/>
      <c r="D761" s="513"/>
      <c r="E761" s="514"/>
      <c r="F761" s="515"/>
      <c r="G761" s="513"/>
      <c r="H761" s="526"/>
      <c r="I761" s="522">
        <f t="shared" si="30"/>
        <v>0</v>
      </c>
      <c r="J761" s="522">
        <f t="shared" si="31"/>
        <v>0</v>
      </c>
      <c r="K761" s="523"/>
      <c r="L761" s="524"/>
    </row>
    <row r="762" spans="1:12" x14ac:dyDescent="0.2">
      <c r="A762" s="314">
        <v>151</v>
      </c>
      <c r="B762" s="534" t="s">
        <v>1172</v>
      </c>
      <c r="C762" s="525"/>
      <c r="D762" s="513"/>
      <c r="E762" s="514"/>
      <c r="F762" s="515"/>
      <c r="G762" s="513"/>
      <c r="H762" s="526"/>
      <c r="I762" s="537">
        <f t="shared" si="30"/>
        <v>0</v>
      </c>
      <c r="J762" s="537">
        <f t="shared" si="31"/>
        <v>0</v>
      </c>
      <c r="K762" s="523"/>
      <c r="L762" s="524"/>
    </row>
    <row r="763" spans="1:12" x14ac:dyDescent="0.2">
      <c r="A763" s="314">
        <v>152</v>
      </c>
      <c r="B763" s="518" t="s">
        <v>1173</v>
      </c>
      <c r="C763" s="525"/>
      <c r="D763" s="513"/>
      <c r="E763" s="514"/>
      <c r="F763" s="515"/>
      <c r="G763" s="513"/>
      <c r="H763" s="526"/>
      <c r="I763" s="522">
        <f t="shared" si="30"/>
        <v>0</v>
      </c>
      <c r="J763" s="522">
        <f t="shared" si="31"/>
        <v>0</v>
      </c>
      <c r="K763" s="523"/>
      <c r="L763" s="524"/>
    </row>
    <row r="764" spans="1:12" x14ac:dyDescent="0.2">
      <c r="A764" s="314">
        <v>153</v>
      </c>
      <c r="B764" s="534" t="s">
        <v>1174</v>
      </c>
      <c r="C764" s="529"/>
      <c r="D764" s="530"/>
      <c r="E764" s="531"/>
      <c r="F764" s="532"/>
      <c r="G764" s="563"/>
      <c r="H764" s="533"/>
      <c r="I764" s="537">
        <f t="shared" si="30"/>
        <v>0</v>
      </c>
      <c r="J764" s="537">
        <f t="shared" si="31"/>
        <v>0</v>
      </c>
      <c r="K764" s="523"/>
      <c r="L764" s="524"/>
    </row>
    <row r="765" spans="1:12" x14ac:dyDescent="0.2">
      <c r="A765" s="314">
        <v>154</v>
      </c>
      <c r="B765" s="518" t="s">
        <v>1175</v>
      </c>
      <c r="C765" s="525"/>
      <c r="D765" s="513"/>
      <c r="E765" s="514"/>
      <c r="F765" s="515"/>
      <c r="G765" s="513"/>
      <c r="H765" s="526"/>
      <c r="I765" s="522">
        <f t="shared" si="30"/>
        <v>0</v>
      </c>
      <c r="J765" s="522">
        <f t="shared" si="31"/>
        <v>0</v>
      </c>
      <c r="K765" s="523"/>
      <c r="L765" s="524"/>
    </row>
    <row r="766" spans="1:12" x14ac:dyDescent="0.2">
      <c r="A766" s="314">
        <v>155</v>
      </c>
      <c r="B766" s="534" t="s">
        <v>1176</v>
      </c>
      <c r="C766" s="525"/>
      <c r="D766" s="513"/>
      <c r="E766" s="514"/>
      <c r="F766" s="515"/>
      <c r="G766" s="513"/>
      <c r="H766" s="526"/>
      <c r="I766" s="537">
        <f t="shared" si="30"/>
        <v>0</v>
      </c>
      <c r="J766" s="537">
        <f t="shared" si="31"/>
        <v>0</v>
      </c>
      <c r="K766" s="523"/>
      <c r="L766" s="524"/>
    </row>
    <row r="767" spans="1:12" x14ac:dyDescent="0.2">
      <c r="A767" s="314">
        <v>156</v>
      </c>
      <c r="B767" s="518" t="s">
        <v>1177</v>
      </c>
      <c r="C767" s="525"/>
      <c r="D767" s="513"/>
      <c r="E767" s="514"/>
      <c r="F767" s="515"/>
      <c r="G767" s="513"/>
      <c r="H767" s="526"/>
      <c r="I767" s="522">
        <f t="shared" si="30"/>
        <v>0</v>
      </c>
      <c r="J767" s="522">
        <f t="shared" si="31"/>
        <v>0</v>
      </c>
      <c r="K767" s="523"/>
      <c r="L767" s="524"/>
    </row>
    <row r="768" spans="1:12" x14ac:dyDescent="0.2">
      <c r="A768" s="314">
        <v>157</v>
      </c>
      <c r="B768" s="534" t="s">
        <v>1178</v>
      </c>
      <c r="C768" s="525"/>
      <c r="D768" s="513"/>
      <c r="E768" s="514"/>
      <c r="F768" s="515"/>
      <c r="G768" s="513"/>
      <c r="H768" s="526"/>
      <c r="I768" s="537">
        <f t="shared" si="30"/>
        <v>0</v>
      </c>
      <c r="J768" s="537">
        <f t="shared" si="31"/>
        <v>0</v>
      </c>
      <c r="K768" s="523"/>
      <c r="L768" s="524"/>
    </row>
    <row r="769" spans="1:12" x14ac:dyDescent="0.2">
      <c r="A769" s="314">
        <v>158</v>
      </c>
      <c r="B769" s="518" t="s">
        <v>1179</v>
      </c>
      <c r="C769" s="529"/>
      <c r="D769" s="530"/>
      <c r="E769" s="531"/>
      <c r="F769" s="532"/>
      <c r="G769" s="563"/>
      <c r="H769" s="533"/>
      <c r="I769" s="522">
        <f t="shared" si="30"/>
        <v>0</v>
      </c>
      <c r="J769" s="522">
        <f t="shared" si="31"/>
        <v>0</v>
      </c>
      <c r="K769" s="523"/>
      <c r="L769" s="524"/>
    </row>
    <row r="770" spans="1:12" x14ac:dyDescent="0.2">
      <c r="A770" s="314">
        <v>159</v>
      </c>
      <c r="B770" s="534" t="s">
        <v>1180</v>
      </c>
      <c r="C770" s="525"/>
      <c r="D770" s="513"/>
      <c r="E770" s="514"/>
      <c r="F770" s="515"/>
      <c r="G770" s="513"/>
      <c r="H770" s="526"/>
      <c r="I770" s="537">
        <f t="shared" si="30"/>
        <v>0</v>
      </c>
      <c r="J770" s="537">
        <f t="shared" si="31"/>
        <v>0</v>
      </c>
      <c r="K770" s="523"/>
      <c r="L770" s="524"/>
    </row>
    <row r="771" spans="1:12" x14ac:dyDescent="0.2">
      <c r="A771" s="314">
        <v>160</v>
      </c>
      <c r="B771" s="518" t="s">
        <v>1181</v>
      </c>
      <c r="C771" s="525"/>
      <c r="D771" s="513"/>
      <c r="E771" s="514"/>
      <c r="F771" s="515"/>
      <c r="G771" s="513"/>
      <c r="H771" s="526"/>
      <c r="I771" s="522">
        <f t="shared" si="30"/>
        <v>0</v>
      </c>
      <c r="J771" s="522">
        <f t="shared" si="31"/>
        <v>0</v>
      </c>
      <c r="K771" s="523"/>
      <c r="L771" s="524"/>
    </row>
    <row r="772" spans="1:12" x14ac:dyDescent="0.2">
      <c r="A772" s="314">
        <v>161</v>
      </c>
      <c r="B772" s="534" t="s">
        <v>1182</v>
      </c>
      <c r="C772" s="525"/>
      <c r="D772" s="513"/>
      <c r="E772" s="514"/>
      <c r="F772" s="515"/>
      <c r="G772" s="513"/>
      <c r="H772" s="526"/>
      <c r="I772" s="537">
        <f t="shared" si="30"/>
        <v>0</v>
      </c>
      <c r="J772" s="537">
        <f t="shared" si="31"/>
        <v>0</v>
      </c>
      <c r="K772" s="523"/>
      <c r="L772" s="524"/>
    </row>
    <row r="773" spans="1:12" x14ac:dyDescent="0.2">
      <c r="A773" s="314">
        <v>162</v>
      </c>
      <c r="B773" s="518" t="s">
        <v>1183</v>
      </c>
      <c r="C773" s="525"/>
      <c r="D773" s="513"/>
      <c r="E773" s="514"/>
      <c r="F773" s="515"/>
      <c r="G773" s="513"/>
      <c r="H773" s="526"/>
      <c r="I773" s="522">
        <f t="shared" si="30"/>
        <v>0</v>
      </c>
      <c r="J773" s="522">
        <f t="shared" si="31"/>
        <v>0</v>
      </c>
      <c r="K773" s="523"/>
      <c r="L773" s="524"/>
    </row>
    <row r="774" spans="1:12" x14ac:dyDescent="0.2">
      <c r="A774" s="314">
        <v>163</v>
      </c>
      <c r="B774" s="534" t="s">
        <v>1184</v>
      </c>
      <c r="C774" s="525"/>
      <c r="D774" s="513"/>
      <c r="E774" s="514"/>
      <c r="F774" s="515"/>
      <c r="G774" s="513"/>
      <c r="H774" s="526"/>
      <c r="I774" s="537">
        <f t="shared" si="30"/>
        <v>0</v>
      </c>
      <c r="J774" s="537">
        <f t="shared" si="31"/>
        <v>0</v>
      </c>
      <c r="K774" s="523"/>
      <c r="L774" s="524"/>
    </row>
    <row r="775" spans="1:12" x14ac:dyDescent="0.2">
      <c r="A775" s="314">
        <v>164</v>
      </c>
      <c r="B775" s="518" t="s">
        <v>1185</v>
      </c>
      <c r="C775" s="525"/>
      <c r="D775" s="513"/>
      <c r="E775" s="514"/>
      <c r="F775" s="515"/>
      <c r="G775" s="513"/>
      <c r="H775" s="526"/>
      <c r="I775" s="522">
        <f t="shared" si="30"/>
        <v>0</v>
      </c>
      <c r="J775" s="522">
        <f t="shared" si="31"/>
        <v>0</v>
      </c>
      <c r="K775" s="523"/>
      <c r="L775" s="524"/>
    </row>
    <row r="776" spans="1:12" x14ac:dyDescent="0.2">
      <c r="A776" s="314">
        <v>165</v>
      </c>
      <c r="B776" s="534" t="s">
        <v>1186</v>
      </c>
      <c r="C776" s="525"/>
      <c r="D776" s="513"/>
      <c r="E776" s="514"/>
      <c r="F776" s="515"/>
      <c r="G776" s="513"/>
      <c r="H776" s="526"/>
      <c r="I776" s="537">
        <f t="shared" si="30"/>
        <v>0</v>
      </c>
      <c r="J776" s="537">
        <f t="shared" si="31"/>
        <v>0</v>
      </c>
      <c r="K776" s="523"/>
      <c r="L776" s="524"/>
    </row>
    <row r="777" spans="1:12" x14ac:dyDescent="0.2">
      <c r="A777" s="314">
        <v>166</v>
      </c>
      <c r="B777" s="518" t="s">
        <v>1187</v>
      </c>
      <c r="C777" s="529"/>
      <c r="D777" s="530"/>
      <c r="E777" s="531"/>
      <c r="F777" s="532"/>
      <c r="G777" s="563"/>
      <c r="H777" s="533"/>
      <c r="I777" s="522">
        <f t="shared" si="30"/>
        <v>0</v>
      </c>
      <c r="J777" s="522">
        <f t="shared" si="31"/>
        <v>0</v>
      </c>
      <c r="K777" s="523"/>
      <c r="L777" s="524"/>
    </row>
    <row r="778" spans="1:12" x14ac:dyDescent="0.2">
      <c r="A778" s="314">
        <v>167</v>
      </c>
      <c r="B778" s="534" t="s">
        <v>1188</v>
      </c>
      <c r="C778" s="525"/>
      <c r="D778" s="513"/>
      <c r="E778" s="514"/>
      <c r="F778" s="515"/>
      <c r="G778" s="513"/>
      <c r="H778" s="526"/>
      <c r="I778" s="537">
        <f t="shared" si="30"/>
        <v>0</v>
      </c>
      <c r="J778" s="537">
        <f t="shared" si="31"/>
        <v>0</v>
      </c>
      <c r="K778" s="523"/>
      <c r="L778" s="524"/>
    </row>
    <row r="779" spans="1:12" x14ac:dyDescent="0.2">
      <c r="A779" s="314">
        <v>168</v>
      </c>
      <c r="B779" s="518" t="s">
        <v>1189</v>
      </c>
      <c r="C779" s="525"/>
      <c r="D779" s="513"/>
      <c r="E779" s="514"/>
      <c r="F779" s="515"/>
      <c r="G779" s="513"/>
      <c r="H779" s="526"/>
      <c r="I779" s="522">
        <f t="shared" si="30"/>
        <v>0</v>
      </c>
      <c r="J779" s="522">
        <f t="shared" si="31"/>
        <v>0</v>
      </c>
      <c r="K779" s="523"/>
      <c r="L779" s="524"/>
    </row>
    <row r="780" spans="1:12" x14ac:dyDescent="0.2">
      <c r="A780" s="314">
        <v>169</v>
      </c>
      <c r="B780" s="534" t="s">
        <v>1190</v>
      </c>
      <c r="C780" s="525"/>
      <c r="D780" s="513"/>
      <c r="E780" s="514"/>
      <c r="F780" s="515"/>
      <c r="G780" s="513"/>
      <c r="H780" s="526"/>
      <c r="I780" s="537">
        <f t="shared" si="30"/>
        <v>0</v>
      </c>
      <c r="J780" s="537">
        <f t="shared" si="31"/>
        <v>0</v>
      </c>
      <c r="K780" s="523"/>
      <c r="L780" s="524"/>
    </row>
    <row r="781" spans="1:12" x14ac:dyDescent="0.2">
      <c r="A781" s="314">
        <v>170</v>
      </c>
      <c r="B781" s="518" t="s">
        <v>1191</v>
      </c>
      <c r="C781" s="525"/>
      <c r="D781" s="513"/>
      <c r="E781" s="514"/>
      <c r="F781" s="515"/>
      <c r="G781" s="513"/>
      <c r="H781" s="526"/>
      <c r="I781" s="522">
        <f t="shared" si="30"/>
        <v>0</v>
      </c>
      <c r="J781" s="522">
        <f t="shared" si="31"/>
        <v>0</v>
      </c>
      <c r="K781" s="523"/>
      <c r="L781" s="524"/>
    </row>
    <row r="782" spans="1:12" x14ac:dyDescent="0.2">
      <c r="A782" s="314">
        <v>171</v>
      </c>
      <c r="B782" s="534" t="s">
        <v>1192</v>
      </c>
      <c r="C782" s="525"/>
      <c r="D782" s="513"/>
      <c r="E782" s="514"/>
      <c r="F782" s="515"/>
      <c r="G782" s="513"/>
      <c r="H782" s="526"/>
      <c r="I782" s="537">
        <f t="shared" si="30"/>
        <v>0</v>
      </c>
      <c r="J782" s="537">
        <f t="shared" si="31"/>
        <v>0</v>
      </c>
      <c r="K782" s="523"/>
      <c r="L782" s="524"/>
    </row>
    <row r="783" spans="1:12" x14ac:dyDescent="0.2">
      <c r="A783" s="314">
        <v>172</v>
      </c>
      <c r="B783" s="518" t="s">
        <v>1193</v>
      </c>
      <c r="C783" s="525"/>
      <c r="D783" s="513"/>
      <c r="E783" s="514"/>
      <c r="F783" s="515"/>
      <c r="G783" s="513"/>
      <c r="H783" s="526"/>
      <c r="I783" s="522">
        <f t="shared" si="30"/>
        <v>0</v>
      </c>
      <c r="J783" s="522">
        <f t="shared" si="31"/>
        <v>0</v>
      </c>
      <c r="K783" s="523"/>
      <c r="L783" s="524"/>
    </row>
    <row r="784" spans="1:12" x14ac:dyDescent="0.2">
      <c r="A784" s="314">
        <v>173</v>
      </c>
      <c r="B784" s="534" t="s">
        <v>1194</v>
      </c>
      <c r="C784" s="525"/>
      <c r="D784" s="513"/>
      <c r="E784" s="514"/>
      <c r="F784" s="515"/>
      <c r="G784" s="513"/>
      <c r="H784" s="526"/>
      <c r="I784" s="537">
        <f t="shared" si="30"/>
        <v>0</v>
      </c>
      <c r="J784" s="537">
        <f t="shared" si="31"/>
        <v>0</v>
      </c>
      <c r="K784" s="523"/>
      <c r="L784" s="524"/>
    </row>
    <row r="785" spans="1:12" x14ac:dyDescent="0.2">
      <c r="A785" s="314">
        <v>174</v>
      </c>
      <c r="B785" s="518" t="s">
        <v>1195</v>
      </c>
      <c r="C785" s="525"/>
      <c r="D785" s="513"/>
      <c r="E785" s="514"/>
      <c r="F785" s="515"/>
      <c r="G785" s="513"/>
      <c r="H785" s="526"/>
      <c r="I785" s="522">
        <f t="shared" si="30"/>
        <v>0</v>
      </c>
      <c r="J785" s="522">
        <f t="shared" si="31"/>
        <v>0</v>
      </c>
      <c r="K785" s="523"/>
      <c r="L785" s="524"/>
    </row>
    <row r="786" spans="1:12" x14ac:dyDescent="0.2">
      <c r="A786" s="314">
        <v>175</v>
      </c>
      <c r="B786" s="534" t="s">
        <v>1196</v>
      </c>
      <c r="C786" s="525"/>
      <c r="D786" s="513"/>
      <c r="E786" s="514"/>
      <c r="F786" s="515"/>
      <c r="G786" s="513"/>
      <c r="H786" s="526"/>
      <c r="I786" s="537">
        <f t="shared" si="30"/>
        <v>0</v>
      </c>
      <c r="J786" s="537">
        <f t="shared" si="31"/>
        <v>0</v>
      </c>
      <c r="K786" s="523"/>
      <c r="L786" s="524"/>
    </row>
    <row r="787" spans="1:12" x14ac:dyDescent="0.2">
      <c r="A787" s="314">
        <v>176</v>
      </c>
      <c r="B787" s="518" t="s">
        <v>1197</v>
      </c>
      <c r="C787" s="525"/>
      <c r="D787" s="513"/>
      <c r="E787" s="514"/>
      <c r="F787" s="515"/>
      <c r="G787" s="513"/>
      <c r="H787" s="526"/>
      <c r="I787" s="522">
        <f t="shared" si="30"/>
        <v>0</v>
      </c>
      <c r="J787" s="522">
        <f t="shared" si="31"/>
        <v>0</v>
      </c>
      <c r="K787" s="523"/>
      <c r="L787" s="524"/>
    </row>
    <row r="788" spans="1:12" x14ac:dyDescent="0.2">
      <c r="A788" s="314">
        <v>177</v>
      </c>
      <c r="B788" s="534" t="s">
        <v>1198</v>
      </c>
      <c r="C788" s="529"/>
      <c r="D788" s="530"/>
      <c r="E788" s="531"/>
      <c r="F788" s="532"/>
      <c r="G788" s="563"/>
      <c r="H788" s="533"/>
      <c r="I788" s="537">
        <f t="shared" si="30"/>
        <v>0</v>
      </c>
      <c r="J788" s="537">
        <f t="shared" si="31"/>
        <v>0</v>
      </c>
      <c r="K788" s="523"/>
      <c r="L788" s="524"/>
    </row>
    <row r="789" spans="1:12" x14ac:dyDescent="0.2">
      <c r="A789" s="314">
        <v>178</v>
      </c>
      <c r="B789" s="518" t="s">
        <v>1199</v>
      </c>
      <c r="C789" s="525"/>
      <c r="D789" s="513"/>
      <c r="E789" s="514"/>
      <c r="F789" s="515"/>
      <c r="G789" s="513"/>
      <c r="H789" s="526"/>
      <c r="I789" s="522">
        <f t="shared" si="30"/>
        <v>0</v>
      </c>
      <c r="J789" s="522">
        <f t="shared" si="31"/>
        <v>0</v>
      </c>
      <c r="K789" s="523"/>
      <c r="L789" s="524"/>
    </row>
    <row r="790" spans="1:12" x14ac:dyDescent="0.2">
      <c r="A790" s="314">
        <v>179</v>
      </c>
      <c r="B790" s="534" t="s">
        <v>1200</v>
      </c>
      <c r="C790" s="525"/>
      <c r="D790" s="513"/>
      <c r="E790" s="514"/>
      <c r="F790" s="515"/>
      <c r="G790" s="513"/>
      <c r="H790" s="526"/>
      <c r="I790" s="537">
        <f t="shared" si="30"/>
        <v>0</v>
      </c>
      <c r="J790" s="537">
        <f t="shared" si="31"/>
        <v>0</v>
      </c>
      <c r="K790" s="523"/>
      <c r="L790" s="524"/>
    </row>
    <row r="791" spans="1:12" x14ac:dyDescent="0.2">
      <c r="A791" s="314">
        <v>180</v>
      </c>
      <c r="B791" s="518" t="s">
        <v>1201</v>
      </c>
      <c r="C791" s="525"/>
      <c r="D791" s="513"/>
      <c r="E791" s="514"/>
      <c r="F791" s="515"/>
      <c r="G791" s="513"/>
      <c r="H791" s="526"/>
      <c r="I791" s="522">
        <f t="shared" si="30"/>
        <v>0</v>
      </c>
      <c r="J791" s="522">
        <f t="shared" si="31"/>
        <v>0</v>
      </c>
      <c r="K791" s="523"/>
      <c r="L791" s="524"/>
    </row>
    <row r="792" spans="1:12" x14ac:dyDescent="0.2">
      <c r="A792" s="314">
        <v>181</v>
      </c>
      <c r="B792" s="534" t="s">
        <v>1202</v>
      </c>
      <c r="C792" s="525"/>
      <c r="D792" s="513"/>
      <c r="E792" s="514"/>
      <c r="F792" s="515"/>
      <c r="G792" s="513"/>
      <c r="H792" s="526"/>
      <c r="I792" s="537">
        <f t="shared" si="30"/>
        <v>0</v>
      </c>
      <c r="J792" s="537">
        <f t="shared" si="31"/>
        <v>0</v>
      </c>
      <c r="K792" s="523"/>
      <c r="L792" s="524"/>
    </row>
    <row r="793" spans="1:12" x14ac:dyDescent="0.2">
      <c r="A793" s="314">
        <v>182</v>
      </c>
      <c r="B793" s="518" t="s">
        <v>1203</v>
      </c>
      <c r="C793" s="529"/>
      <c r="D793" s="530"/>
      <c r="E793" s="531"/>
      <c r="F793" s="532"/>
      <c r="G793" s="563"/>
      <c r="H793" s="533"/>
      <c r="I793" s="522">
        <f t="shared" si="30"/>
        <v>0</v>
      </c>
      <c r="J793" s="522">
        <f t="shared" si="31"/>
        <v>0</v>
      </c>
      <c r="K793" s="523"/>
      <c r="L793" s="524"/>
    </row>
    <row r="794" spans="1:12" x14ac:dyDescent="0.2">
      <c r="A794" s="314">
        <v>183</v>
      </c>
      <c r="B794" s="534" t="s">
        <v>1204</v>
      </c>
      <c r="C794" s="525"/>
      <c r="D794" s="513"/>
      <c r="E794" s="514"/>
      <c r="F794" s="515"/>
      <c r="G794" s="513"/>
      <c r="H794" s="526"/>
      <c r="I794" s="537">
        <f t="shared" si="30"/>
        <v>0</v>
      </c>
      <c r="J794" s="537">
        <f t="shared" si="31"/>
        <v>0</v>
      </c>
      <c r="K794" s="523"/>
      <c r="L794" s="524"/>
    </row>
    <row r="795" spans="1:12" x14ac:dyDescent="0.2">
      <c r="A795" s="314">
        <v>184</v>
      </c>
      <c r="B795" s="518" t="s">
        <v>1205</v>
      </c>
      <c r="C795" s="525"/>
      <c r="D795" s="513"/>
      <c r="E795" s="514"/>
      <c r="F795" s="515"/>
      <c r="G795" s="513"/>
      <c r="H795" s="526"/>
      <c r="I795" s="522">
        <f t="shared" si="30"/>
        <v>0</v>
      </c>
      <c r="J795" s="522">
        <f t="shared" si="31"/>
        <v>0</v>
      </c>
      <c r="K795" s="523"/>
      <c r="L795" s="524"/>
    </row>
    <row r="796" spans="1:12" x14ac:dyDescent="0.2">
      <c r="A796" s="314">
        <v>185</v>
      </c>
      <c r="B796" s="534" t="s">
        <v>1206</v>
      </c>
      <c r="C796" s="525"/>
      <c r="D796" s="513"/>
      <c r="E796" s="514"/>
      <c r="F796" s="515"/>
      <c r="G796" s="513"/>
      <c r="H796" s="526"/>
      <c r="I796" s="537">
        <f t="shared" si="30"/>
        <v>0</v>
      </c>
      <c r="J796" s="537">
        <f t="shared" si="31"/>
        <v>0</v>
      </c>
      <c r="K796" s="523"/>
      <c r="L796" s="524"/>
    </row>
    <row r="797" spans="1:12" x14ac:dyDescent="0.2">
      <c r="A797" s="314">
        <v>186</v>
      </c>
      <c r="B797" s="518" t="s">
        <v>1207</v>
      </c>
      <c r="C797" s="525"/>
      <c r="D797" s="513"/>
      <c r="E797" s="514"/>
      <c r="F797" s="515"/>
      <c r="G797" s="513"/>
      <c r="H797" s="526"/>
      <c r="I797" s="522">
        <f t="shared" si="30"/>
        <v>0</v>
      </c>
      <c r="J797" s="522">
        <f t="shared" si="31"/>
        <v>0</v>
      </c>
      <c r="K797" s="523"/>
      <c r="L797" s="524"/>
    </row>
    <row r="798" spans="1:12" x14ac:dyDescent="0.2">
      <c r="A798" s="314">
        <v>187</v>
      </c>
      <c r="B798" s="534" t="s">
        <v>1208</v>
      </c>
      <c r="C798" s="525"/>
      <c r="D798" s="513"/>
      <c r="E798" s="514"/>
      <c r="F798" s="515"/>
      <c r="G798" s="513"/>
      <c r="H798" s="526"/>
      <c r="I798" s="537">
        <f t="shared" si="30"/>
        <v>0</v>
      </c>
      <c r="J798" s="537">
        <f t="shared" si="31"/>
        <v>0</v>
      </c>
      <c r="K798" s="523"/>
      <c r="L798" s="524"/>
    </row>
    <row r="799" spans="1:12" x14ac:dyDescent="0.2">
      <c r="A799" s="314">
        <v>188</v>
      </c>
      <c r="B799" s="518" t="s">
        <v>1209</v>
      </c>
      <c r="C799" s="525"/>
      <c r="D799" s="513"/>
      <c r="E799" s="514"/>
      <c r="F799" s="515"/>
      <c r="G799" s="513"/>
      <c r="H799" s="526"/>
      <c r="I799" s="522">
        <f t="shared" si="30"/>
        <v>0</v>
      </c>
      <c r="J799" s="522">
        <f t="shared" si="31"/>
        <v>0</v>
      </c>
      <c r="K799" s="523"/>
      <c r="L799" s="524"/>
    </row>
    <row r="800" spans="1:12" x14ac:dyDescent="0.2">
      <c r="A800" s="314">
        <v>189</v>
      </c>
      <c r="B800" s="534" t="s">
        <v>1210</v>
      </c>
      <c r="C800" s="525"/>
      <c r="D800" s="513"/>
      <c r="E800" s="514"/>
      <c r="F800" s="515"/>
      <c r="G800" s="513"/>
      <c r="H800" s="526"/>
      <c r="I800" s="537">
        <f t="shared" si="30"/>
        <v>0</v>
      </c>
      <c r="J800" s="537">
        <f t="shared" si="31"/>
        <v>0</v>
      </c>
      <c r="K800" s="523"/>
      <c r="L800" s="524"/>
    </row>
    <row r="801" spans="1:12" x14ac:dyDescent="0.2">
      <c r="A801" s="314">
        <v>190</v>
      </c>
      <c r="B801" s="518" t="s">
        <v>1211</v>
      </c>
      <c r="C801" s="529"/>
      <c r="D801" s="530"/>
      <c r="E801" s="531"/>
      <c r="F801" s="532"/>
      <c r="G801" s="563"/>
      <c r="H801" s="533"/>
      <c r="I801" s="522">
        <f t="shared" si="30"/>
        <v>0</v>
      </c>
      <c r="J801" s="522">
        <f t="shared" si="31"/>
        <v>0</v>
      </c>
      <c r="K801" s="523"/>
      <c r="L801" s="524"/>
    </row>
    <row r="802" spans="1:12" x14ac:dyDescent="0.2">
      <c r="A802" s="314">
        <v>191</v>
      </c>
      <c r="B802" s="534" t="s">
        <v>1212</v>
      </c>
      <c r="C802" s="525"/>
      <c r="D802" s="513"/>
      <c r="E802" s="514"/>
      <c r="F802" s="515"/>
      <c r="G802" s="513"/>
      <c r="H802" s="526"/>
      <c r="I802" s="537">
        <f t="shared" si="30"/>
        <v>0</v>
      </c>
      <c r="J802" s="537">
        <f t="shared" si="31"/>
        <v>0</v>
      </c>
      <c r="K802" s="523"/>
      <c r="L802" s="524"/>
    </row>
    <row r="803" spans="1:12" x14ac:dyDescent="0.2">
      <c r="A803" s="314">
        <v>192</v>
      </c>
      <c r="B803" s="518" t="s">
        <v>1213</v>
      </c>
      <c r="C803" s="525"/>
      <c r="D803" s="513"/>
      <c r="E803" s="514"/>
      <c r="F803" s="515"/>
      <c r="G803" s="513"/>
      <c r="H803" s="526"/>
      <c r="I803" s="522">
        <f t="shared" si="30"/>
        <v>0</v>
      </c>
      <c r="J803" s="522">
        <f t="shared" si="31"/>
        <v>0</v>
      </c>
      <c r="K803" s="523"/>
      <c r="L803" s="524"/>
    </row>
    <row r="804" spans="1:12" x14ac:dyDescent="0.2">
      <c r="A804" s="314">
        <v>193</v>
      </c>
      <c r="B804" s="534" t="s">
        <v>1214</v>
      </c>
      <c r="C804" s="525"/>
      <c r="D804" s="513"/>
      <c r="E804" s="514"/>
      <c r="F804" s="515"/>
      <c r="G804" s="513"/>
      <c r="H804" s="526"/>
      <c r="I804" s="537">
        <f t="shared" si="30"/>
        <v>0</v>
      </c>
      <c r="J804" s="537">
        <f t="shared" si="31"/>
        <v>0</v>
      </c>
      <c r="K804" s="523"/>
      <c r="L804" s="524"/>
    </row>
    <row r="805" spans="1:12" x14ac:dyDescent="0.2">
      <c r="A805" s="314">
        <v>194</v>
      </c>
      <c r="B805" s="518" t="s">
        <v>1215</v>
      </c>
      <c r="C805" s="525"/>
      <c r="D805" s="513"/>
      <c r="E805" s="514"/>
      <c r="F805" s="515"/>
      <c r="G805" s="513"/>
      <c r="H805" s="526"/>
      <c r="I805" s="522">
        <f t="shared" si="30"/>
        <v>0</v>
      </c>
      <c r="J805" s="522">
        <f t="shared" si="31"/>
        <v>0</v>
      </c>
      <c r="K805" s="523"/>
      <c r="L805" s="524"/>
    </row>
    <row r="806" spans="1:12" x14ac:dyDescent="0.2">
      <c r="A806" s="314">
        <v>195</v>
      </c>
      <c r="B806" s="534" t="s">
        <v>1216</v>
      </c>
      <c r="C806" s="525"/>
      <c r="D806" s="513"/>
      <c r="E806" s="514"/>
      <c r="F806" s="515"/>
      <c r="G806" s="513"/>
      <c r="H806" s="526"/>
      <c r="I806" s="537">
        <f t="shared" ref="I806:I811" si="32">K806/1.11</f>
        <v>0</v>
      </c>
      <c r="J806" s="537">
        <f t="shared" ref="J806:J811" si="33">I806*11%</f>
        <v>0</v>
      </c>
      <c r="K806" s="523"/>
      <c r="L806" s="524"/>
    </row>
    <row r="807" spans="1:12" x14ac:dyDescent="0.2">
      <c r="A807" s="314">
        <v>196</v>
      </c>
      <c r="B807" s="518" t="s">
        <v>1217</v>
      </c>
      <c r="C807" s="525"/>
      <c r="D807" s="513"/>
      <c r="E807" s="514"/>
      <c r="F807" s="515"/>
      <c r="G807" s="513"/>
      <c r="H807" s="526"/>
      <c r="I807" s="522">
        <f t="shared" si="32"/>
        <v>0</v>
      </c>
      <c r="J807" s="522">
        <f t="shared" si="33"/>
        <v>0</v>
      </c>
      <c r="K807" s="523"/>
      <c r="L807" s="524"/>
    </row>
    <row r="808" spans="1:12" x14ac:dyDescent="0.2">
      <c r="A808" s="314">
        <v>197</v>
      </c>
      <c r="B808" s="534" t="s">
        <v>1218</v>
      </c>
      <c r="C808" s="529"/>
      <c r="D808" s="530"/>
      <c r="E808" s="531"/>
      <c r="F808" s="532"/>
      <c r="G808" s="563"/>
      <c r="H808" s="533"/>
      <c r="I808" s="537">
        <f t="shared" si="32"/>
        <v>0</v>
      </c>
      <c r="J808" s="537">
        <f t="shared" si="33"/>
        <v>0</v>
      </c>
      <c r="K808" s="523"/>
      <c r="L808" s="524"/>
    </row>
    <row r="809" spans="1:12" x14ac:dyDescent="0.2">
      <c r="A809" s="314">
        <v>198</v>
      </c>
      <c r="B809" s="518" t="s">
        <v>1219</v>
      </c>
      <c r="C809" s="525"/>
      <c r="D809" s="513"/>
      <c r="E809" s="514"/>
      <c r="F809" s="515"/>
      <c r="G809" s="513"/>
      <c r="H809" s="526"/>
      <c r="I809" s="522">
        <f t="shared" si="32"/>
        <v>0</v>
      </c>
      <c r="J809" s="522">
        <f t="shared" si="33"/>
        <v>0</v>
      </c>
      <c r="K809" s="523"/>
      <c r="L809" s="524"/>
    </row>
    <row r="810" spans="1:12" x14ac:dyDescent="0.2">
      <c r="A810" s="314">
        <v>199</v>
      </c>
      <c r="B810" s="534" t="s">
        <v>1220</v>
      </c>
      <c r="C810" s="525"/>
      <c r="D810" s="513"/>
      <c r="E810" s="514"/>
      <c r="F810" s="515"/>
      <c r="G810" s="513"/>
      <c r="H810" s="526"/>
      <c r="I810" s="537">
        <f t="shared" si="32"/>
        <v>0</v>
      </c>
      <c r="J810" s="537">
        <f t="shared" si="33"/>
        <v>0</v>
      </c>
      <c r="K810" s="523"/>
      <c r="L810" s="524"/>
    </row>
    <row r="811" spans="1:12" x14ac:dyDescent="0.2">
      <c r="A811" s="314">
        <v>200</v>
      </c>
      <c r="B811" s="518" t="s">
        <v>1221</v>
      </c>
      <c r="C811" s="525"/>
      <c r="D811" s="513"/>
      <c r="E811" s="514"/>
      <c r="F811" s="515"/>
      <c r="G811" s="513"/>
      <c r="H811" s="526"/>
      <c r="I811" s="522">
        <f t="shared" si="32"/>
        <v>0</v>
      </c>
      <c r="J811" s="522">
        <f t="shared" si="33"/>
        <v>0</v>
      </c>
      <c r="K811" s="523"/>
      <c r="L811" s="524"/>
    </row>
    <row r="812" spans="1:12" ht="18" x14ac:dyDescent="0.25">
      <c r="B812" s="539" t="s">
        <v>285</v>
      </c>
      <c r="C812" s="540"/>
      <c r="D812" s="541"/>
      <c r="E812" s="542"/>
      <c r="F812" s="543"/>
      <c r="G812" s="564"/>
      <c r="H812" s="544"/>
      <c r="I812" s="545">
        <f>SUM(I612:I811)</f>
        <v>0</v>
      </c>
      <c r="J812" s="545">
        <f t="shared" ref="J812:K812" si="34">SUM(J612:J811)</f>
        <v>0</v>
      </c>
      <c r="K812" s="545">
        <f t="shared" si="34"/>
        <v>0</v>
      </c>
      <c r="L812" s="547"/>
    </row>
    <row r="813" spans="1:12" s="401" customFormat="1" ht="20.25" x14ac:dyDescent="0.3">
      <c r="A813" s="314"/>
      <c r="B813" s="548" t="s">
        <v>102</v>
      </c>
      <c r="C813" s="535"/>
      <c r="D813" s="536"/>
      <c r="E813" s="536"/>
      <c r="F813" s="536"/>
      <c r="G813" s="536"/>
      <c r="H813" s="549"/>
      <c r="I813" s="550"/>
      <c r="J813" s="550"/>
      <c r="K813" s="551"/>
      <c r="L813" s="552"/>
    </row>
    <row r="814" spans="1:12" s="570" customFormat="1" x14ac:dyDescent="0.2">
      <c r="A814" s="567">
        <v>1</v>
      </c>
      <c r="B814" s="534" t="s">
        <v>1222</v>
      </c>
      <c r="C814" s="535"/>
      <c r="D814" s="536"/>
      <c r="E814" s="553"/>
      <c r="F814" s="554"/>
      <c r="G814" s="568"/>
      <c r="H814" s="569"/>
      <c r="I814" s="537">
        <f>K814/1.11</f>
        <v>0</v>
      </c>
      <c r="J814" s="537">
        <f>I814*11%</f>
        <v>0</v>
      </c>
      <c r="K814" s="538"/>
      <c r="L814" s="599"/>
    </row>
    <row r="815" spans="1:12" s="570" customFormat="1" x14ac:dyDescent="0.2">
      <c r="A815" s="567">
        <v>2</v>
      </c>
      <c r="B815" s="518" t="s">
        <v>1223</v>
      </c>
      <c r="C815" s="519"/>
      <c r="D815" s="513"/>
      <c r="E815" s="514"/>
      <c r="F815" s="515"/>
      <c r="G815" s="568"/>
      <c r="H815" s="569"/>
      <c r="I815" s="522">
        <f>K815/1.11</f>
        <v>0</v>
      </c>
      <c r="J815" s="522">
        <f>I815*11%</f>
        <v>0</v>
      </c>
      <c r="K815" s="523"/>
      <c r="L815" s="524"/>
    </row>
    <row r="816" spans="1:12" s="570" customFormat="1" x14ac:dyDescent="0.2">
      <c r="A816" s="567">
        <v>3</v>
      </c>
      <c r="B816" s="534" t="s">
        <v>1224</v>
      </c>
      <c r="C816" s="525"/>
      <c r="D816" s="513"/>
      <c r="E816" s="520"/>
      <c r="F816" s="520"/>
      <c r="G816" s="568"/>
      <c r="H816" s="569"/>
      <c r="I816" s="537">
        <f t="shared" ref="I816:I879" si="35">K816/1.11</f>
        <v>0</v>
      </c>
      <c r="J816" s="537">
        <f t="shared" ref="J816:J879" si="36">I816*11%</f>
        <v>0</v>
      </c>
      <c r="K816" s="523"/>
      <c r="L816" s="524"/>
    </row>
    <row r="817" spans="1:12" s="570" customFormat="1" x14ac:dyDescent="0.2">
      <c r="A817" s="567">
        <v>4</v>
      </c>
      <c r="B817" s="518" t="s">
        <v>1225</v>
      </c>
      <c r="C817" s="525"/>
      <c r="D817" s="513"/>
      <c r="E817" s="514"/>
      <c r="F817" s="515"/>
      <c r="G817" s="568"/>
      <c r="H817" s="569"/>
      <c r="I817" s="522">
        <f t="shared" si="35"/>
        <v>0</v>
      </c>
      <c r="J817" s="522">
        <f t="shared" si="36"/>
        <v>0</v>
      </c>
      <c r="K817" s="523"/>
      <c r="L817" s="524"/>
    </row>
    <row r="818" spans="1:12" s="570" customFormat="1" x14ac:dyDescent="0.2">
      <c r="A818" s="567">
        <v>5</v>
      </c>
      <c r="B818" s="534" t="s">
        <v>1226</v>
      </c>
      <c r="C818" s="525"/>
      <c r="D818" s="536"/>
      <c r="E818" s="553"/>
      <c r="F818" s="554"/>
      <c r="G818" s="568"/>
      <c r="H818" s="569"/>
      <c r="I818" s="537">
        <f t="shared" si="35"/>
        <v>0</v>
      </c>
      <c r="J818" s="537">
        <f t="shared" si="36"/>
        <v>0</v>
      </c>
      <c r="K818" s="523"/>
      <c r="L818" s="524"/>
    </row>
    <row r="819" spans="1:12" s="570" customFormat="1" x14ac:dyDescent="0.2">
      <c r="A819" s="567">
        <v>6</v>
      </c>
      <c r="B819" s="518" t="s">
        <v>1227</v>
      </c>
      <c r="C819" s="525"/>
      <c r="D819" s="513"/>
      <c r="E819" s="514"/>
      <c r="F819" s="515"/>
      <c r="G819" s="568"/>
      <c r="H819" s="569"/>
      <c r="I819" s="522">
        <f t="shared" si="35"/>
        <v>0</v>
      </c>
      <c r="J819" s="522">
        <f t="shared" si="36"/>
        <v>0</v>
      </c>
      <c r="K819" s="523"/>
      <c r="L819" s="524"/>
    </row>
    <row r="820" spans="1:12" s="570" customFormat="1" x14ac:dyDescent="0.2">
      <c r="A820" s="567">
        <v>7</v>
      </c>
      <c r="B820" s="534" t="s">
        <v>1228</v>
      </c>
      <c r="C820" s="525"/>
      <c r="D820" s="561"/>
      <c r="E820" s="514"/>
      <c r="F820" s="560"/>
      <c r="G820" s="568"/>
      <c r="H820" s="569"/>
      <c r="I820" s="537">
        <f t="shared" si="35"/>
        <v>0</v>
      </c>
      <c r="J820" s="537">
        <f t="shared" si="36"/>
        <v>0</v>
      </c>
      <c r="K820" s="523"/>
      <c r="L820" s="524"/>
    </row>
    <row r="821" spans="1:12" s="570" customFormat="1" x14ac:dyDescent="0.2">
      <c r="A821" s="567">
        <v>8</v>
      </c>
      <c r="B821" s="518" t="s">
        <v>1229</v>
      </c>
      <c r="C821" s="525"/>
      <c r="D821" s="536"/>
      <c r="E821" s="553"/>
      <c r="F821" s="554"/>
      <c r="G821" s="568"/>
      <c r="H821" s="569"/>
      <c r="I821" s="522">
        <f t="shared" si="35"/>
        <v>0</v>
      </c>
      <c r="J821" s="522">
        <f t="shared" si="36"/>
        <v>0</v>
      </c>
      <c r="K821" s="523"/>
      <c r="L821" s="524"/>
    </row>
    <row r="822" spans="1:12" s="570" customFormat="1" x14ac:dyDescent="0.2">
      <c r="A822" s="567">
        <v>9</v>
      </c>
      <c r="B822" s="534" t="s">
        <v>1230</v>
      </c>
      <c r="C822" s="525"/>
      <c r="D822" s="513"/>
      <c r="E822" s="520"/>
      <c r="F822" s="520"/>
      <c r="G822" s="568"/>
      <c r="H822" s="569"/>
      <c r="I822" s="537">
        <f t="shared" si="35"/>
        <v>0</v>
      </c>
      <c r="J822" s="537">
        <f t="shared" si="36"/>
        <v>0</v>
      </c>
      <c r="K822" s="523"/>
      <c r="L822" s="524"/>
    </row>
    <row r="823" spans="1:12" s="570" customFormat="1" ht="14.25" customHeight="1" x14ac:dyDescent="0.2">
      <c r="A823" s="567">
        <v>10</v>
      </c>
      <c r="B823" s="518" t="s">
        <v>1231</v>
      </c>
      <c r="C823" s="525"/>
      <c r="D823" s="513"/>
      <c r="E823" s="514"/>
      <c r="F823" s="515"/>
      <c r="G823" s="568"/>
      <c r="H823" s="569"/>
      <c r="I823" s="522">
        <f t="shared" si="35"/>
        <v>0</v>
      </c>
      <c r="J823" s="522">
        <f t="shared" si="36"/>
        <v>0</v>
      </c>
      <c r="K823" s="523"/>
      <c r="L823" s="524"/>
    </row>
    <row r="824" spans="1:12" s="570" customFormat="1" ht="14.25" customHeight="1" x14ac:dyDescent="0.2">
      <c r="A824" s="567">
        <v>11</v>
      </c>
      <c r="B824" s="534" t="s">
        <v>1232</v>
      </c>
      <c r="C824" s="525"/>
      <c r="D824" s="513"/>
      <c r="E824" s="514"/>
      <c r="F824" s="515"/>
      <c r="G824" s="568"/>
      <c r="H824" s="569"/>
      <c r="I824" s="537">
        <f t="shared" si="35"/>
        <v>0</v>
      </c>
      <c r="J824" s="537">
        <f t="shared" si="36"/>
        <v>0</v>
      </c>
      <c r="K824" s="523"/>
      <c r="L824" s="524"/>
    </row>
    <row r="825" spans="1:12" s="570" customFormat="1" x14ac:dyDescent="0.2">
      <c r="A825" s="567">
        <v>12</v>
      </c>
      <c r="B825" s="518" t="s">
        <v>1233</v>
      </c>
      <c r="C825" s="525"/>
      <c r="D825" s="536"/>
      <c r="E825" s="553"/>
      <c r="F825" s="554"/>
      <c r="G825" s="568"/>
      <c r="H825" s="569"/>
      <c r="I825" s="522">
        <f t="shared" si="35"/>
        <v>0</v>
      </c>
      <c r="J825" s="522">
        <f t="shared" si="36"/>
        <v>0</v>
      </c>
      <c r="K825" s="523"/>
      <c r="L825" s="524"/>
    </row>
    <row r="826" spans="1:12" s="570" customFormat="1" ht="14.25" customHeight="1" x14ac:dyDescent="0.2">
      <c r="A826" s="567">
        <v>13</v>
      </c>
      <c r="B826" s="534" t="s">
        <v>1234</v>
      </c>
      <c r="C826" s="525"/>
      <c r="D826" s="513"/>
      <c r="E826" s="514"/>
      <c r="F826" s="515"/>
      <c r="G826" s="568"/>
      <c r="H826" s="569"/>
      <c r="I826" s="537">
        <f t="shared" si="35"/>
        <v>0</v>
      </c>
      <c r="J826" s="537">
        <f t="shared" si="36"/>
        <v>0</v>
      </c>
      <c r="K826" s="523"/>
      <c r="L826" s="524"/>
    </row>
    <row r="827" spans="1:12" s="570" customFormat="1" ht="14.25" customHeight="1" x14ac:dyDescent="0.2">
      <c r="A827" s="567">
        <v>14</v>
      </c>
      <c r="B827" s="518" t="s">
        <v>1235</v>
      </c>
      <c r="C827" s="525"/>
      <c r="D827" s="513"/>
      <c r="E827" s="514"/>
      <c r="F827" s="515"/>
      <c r="G827" s="568"/>
      <c r="H827" s="569"/>
      <c r="I827" s="522">
        <f t="shared" si="35"/>
        <v>0</v>
      </c>
      <c r="J827" s="522">
        <f t="shared" si="36"/>
        <v>0</v>
      </c>
      <c r="K827" s="523"/>
      <c r="L827" s="524"/>
    </row>
    <row r="828" spans="1:12" s="570" customFormat="1" x14ac:dyDescent="0.2">
      <c r="A828" s="567">
        <v>15</v>
      </c>
      <c r="B828" s="534" t="s">
        <v>1236</v>
      </c>
      <c r="C828" s="525"/>
      <c r="D828" s="513"/>
      <c r="E828" s="520"/>
      <c r="F828" s="520"/>
      <c r="G828" s="568"/>
      <c r="H828" s="569"/>
      <c r="I828" s="537">
        <f t="shared" si="35"/>
        <v>0</v>
      </c>
      <c r="J828" s="537">
        <f t="shared" si="36"/>
        <v>0</v>
      </c>
      <c r="K828" s="523"/>
      <c r="L828" s="524"/>
    </row>
    <row r="829" spans="1:12" s="570" customFormat="1" x14ac:dyDescent="0.2">
      <c r="A829" s="567">
        <v>16</v>
      </c>
      <c r="B829" s="518" t="s">
        <v>1237</v>
      </c>
      <c r="C829" s="525"/>
      <c r="D829" s="513"/>
      <c r="E829" s="514"/>
      <c r="F829" s="515"/>
      <c r="G829" s="568"/>
      <c r="H829" s="569"/>
      <c r="I829" s="522">
        <f t="shared" si="35"/>
        <v>0</v>
      </c>
      <c r="J829" s="522">
        <f t="shared" si="36"/>
        <v>0</v>
      </c>
      <c r="K829" s="523"/>
      <c r="L829" s="524"/>
    </row>
    <row r="830" spans="1:12" s="570" customFormat="1" x14ac:dyDescent="0.2">
      <c r="A830" s="567">
        <v>17</v>
      </c>
      <c r="B830" s="534" t="s">
        <v>1238</v>
      </c>
      <c r="C830" s="525"/>
      <c r="D830" s="536"/>
      <c r="E830" s="553"/>
      <c r="F830" s="554"/>
      <c r="G830" s="568"/>
      <c r="H830" s="569"/>
      <c r="I830" s="537">
        <f t="shared" si="35"/>
        <v>0</v>
      </c>
      <c r="J830" s="537">
        <f t="shared" si="36"/>
        <v>0</v>
      </c>
      <c r="K830" s="523"/>
      <c r="L830" s="524"/>
    </row>
    <row r="831" spans="1:12" s="570" customFormat="1" x14ac:dyDescent="0.2">
      <c r="A831" s="567">
        <v>18</v>
      </c>
      <c r="B831" s="518" t="s">
        <v>1239</v>
      </c>
      <c r="C831" s="525"/>
      <c r="D831" s="513"/>
      <c r="E831" s="514"/>
      <c r="F831" s="515"/>
      <c r="G831" s="568"/>
      <c r="H831" s="569"/>
      <c r="I831" s="522">
        <f t="shared" si="35"/>
        <v>0</v>
      </c>
      <c r="J831" s="522">
        <f t="shared" si="36"/>
        <v>0</v>
      </c>
      <c r="K831" s="523"/>
      <c r="L831" s="524"/>
    </row>
    <row r="832" spans="1:12" s="570" customFormat="1" x14ac:dyDescent="0.2">
      <c r="A832" s="567">
        <v>19</v>
      </c>
      <c r="B832" s="534" t="s">
        <v>1240</v>
      </c>
      <c r="C832" s="525"/>
      <c r="D832" s="513"/>
      <c r="E832" s="514"/>
      <c r="F832" s="515"/>
      <c r="G832" s="568"/>
      <c r="H832" s="526"/>
      <c r="I832" s="537">
        <f t="shared" si="35"/>
        <v>0</v>
      </c>
      <c r="J832" s="537">
        <f t="shared" si="36"/>
        <v>0</v>
      </c>
      <c r="K832" s="523"/>
      <c r="L832" s="524"/>
    </row>
    <row r="833" spans="1:12" s="570" customFormat="1" x14ac:dyDescent="0.2">
      <c r="A833" s="567">
        <v>20</v>
      </c>
      <c r="B833" s="518" t="s">
        <v>1241</v>
      </c>
      <c r="C833" s="525"/>
      <c r="D833" s="536"/>
      <c r="E833" s="553"/>
      <c r="F833" s="554"/>
      <c r="G833" s="568"/>
      <c r="H833" s="526"/>
      <c r="I833" s="522">
        <f t="shared" si="35"/>
        <v>0</v>
      </c>
      <c r="J833" s="522">
        <f t="shared" si="36"/>
        <v>0</v>
      </c>
      <c r="K833" s="523"/>
      <c r="L833" s="524"/>
    </row>
    <row r="834" spans="1:12" s="570" customFormat="1" x14ac:dyDescent="0.2">
      <c r="A834" s="567">
        <v>21</v>
      </c>
      <c r="B834" s="534" t="s">
        <v>1242</v>
      </c>
      <c r="C834" s="525"/>
      <c r="D834" s="536"/>
      <c r="E834" s="553"/>
      <c r="F834" s="554"/>
      <c r="G834" s="568"/>
      <c r="H834" s="526"/>
      <c r="I834" s="537">
        <f t="shared" si="35"/>
        <v>0</v>
      </c>
      <c r="J834" s="537">
        <f t="shared" si="36"/>
        <v>0</v>
      </c>
      <c r="K834" s="523"/>
      <c r="L834" s="524"/>
    </row>
    <row r="835" spans="1:12" s="570" customFormat="1" x14ac:dyDescent="0.2">
      <c r="A835" s="567">
        <v>22</v>
      </c>
      <c r="B835" s="518" t="s">
        <v>1243</v>
      </c>
      <c r="C835" s="525"/>
      <c r="D835" s="513"/>
      <c r="E835" s="520"/>
      <c r="F835" s="520"/>
      <c r="G835" s="568"/>
      <c r="H835" s="526"/>
      <c r="I835" s="522">
        <f t="shared" si="35"/>
        <v>0</v>
      </c>
      <c r="J835" s="522">
        <f t="shared" si="36"/>
        <v>0</v>
      </c>
      <c r="K835" s="523"/>
      <c r="L835" s="524"/>
    </row>
    <row r="836" spans="1:12" s="570" customFormat="1" x14ac:dyDescent="0.2">
      <c r="A836" s="567">
        <v>23</v>
      </c>
      <c r="B836" s="534" t="s">
        <v>1244</v>
      </c>
      <c r="C836" s="525"/>
      <c r="D836" s="536"/>
      <c r="E836" s="553"/>
      <c r="F836" s="554"/>
      <c r="G836" s="568"/>
      <c r="H836" s="526"/>
      <c r="I836" s="537">
        <f t="shared" si="35"/>
        <v>0</v>
      </c>
      <c r="J836" s="537">
        <f t="shared" si="36"/>
        <v>0</v>
      </c>
      <c r="K836" s="523"/>
      <c r="L836" s="524"/>
    </row>
    <row r="837" spans="1:12" s="570" customFormat="1" x14ac:dyDescent="0.2">
      <c r="A837" s="567">
        <v>24</v>
      </c>
      <c r="B837" s="518" t="s">
        <v>1245</v>
      </c>
      <c r="C837" s="525"/>
      <c r="D837" s="513"/>
      <c r="E837" s="520"/>
      <c r="F837" s="520"/>
      <c r="G837" s="568"/>
      <c r="H837" s="526"/>
      <c r="I837" s="522">
        <f t="shared" si="35"/>
        <v>0</v>
      </c>
      <c r="J837" s="522">
        <f t="shared" si="36"/>
        <v>0</v>
      </c>
      <c r="K837" s="523"/>
      <c r="L837" s="524"/>
    </row>
    <row r="838" spans="1:12" s="570" customFormat="1" x14ac:dyDescent="0.2">
      <c r="A838" s="567">
        <v>25</v>
      </c>
      <c r="B838" s="534" t="s">
        <v>1246</v>
      </c>
      <c r="C838" s="525"/>
      <c r="D838" s="536"/>
      <c r="E838" s="553"/>
      <c r="F838" s="554"/>
      <c r="G838" s="568"/>
      <c r="H838" s="526"/>
      <c r="I838" s="537">
        <f t="shared" si="35"/>
        <v>0</v>
      </c>
      <c r="J838" s="537">
        <f t="shared" si="36"/>
        <v>0</v>
      </c>
      <c r="K838" s="523"/>
      <c r="L838" s="524"/>
    </row>
    <row r="839" spans="1:12" s="571" customFormat="1" x14ac:dyDescent="0.2">
      <c r="A839" s="567">
        <v>26</v>
      </c>
      <c r="B839" s="518" t="s">
        <v>1247</v>
      </c>
      <c r="C839" s="525"/>
      <c r="D839" s="513"/>
      <c r="E839" s="514"/>
      <c r="F839" s="515"/>
      <c r="G839" s="568"/>
      <c r="H839" s="526"/>
      <c r="I839" s="522">
        <f t="shared" si="35"/>
        <v>0</v>
      </c>
      <c r="J839" s="522">
        <f t="shared" si="36"/>
        <v>0</v>
      </c>
      <c r="K839" s="523"/>
      <c r="L839" s="524"/>
    </row>
    <row r="840" spans="1:12" s="571" customFormat="1" x14ac:dyDescent="0.2">
      <c r="A840" s="567">
        <v>27</v>
      </c>
      <c r="B840" s="534" t="s">
        <v>1248</v>
      </c>
      <c r="C840" s="525"/>
      <c r="D840" s="513"/>
      <c r="E840" s="514"/>
      <c r="F840" s="515"/>
      <c r="G840" s="568"/>
      <c r="H840" s="526"/>
      <c r="I840" s="537">
        <f t="shared" si="35"/>
        <v>0</v>
      </c>
      <c r="J840" s="537">
        <f t="shared" si="36"/>
        <v>0</v>
      </c>
      <c r="K840" s="523"/>
      <c r="L840" s="524"/>
    </row>
    <row r="841" spans="1:12" s="571" customFormat="1" x14ac:dyDescent="0.2">
      <c r="A841" s="567">
        <v>28</v>
      </c>
      <c r="B841" s="518" t="s">
        <v>1249</v>
      </c>
      <c r="C841" s="525"/>
      <c r="D841" s="513"/>
      <c r="E841" s="520"/>
      <c r="F841" s="520"/>
      <c r="G841" s="568"/>
      <c r="H841" s="526"/>
      <c r="I841" s="522">
        <f t="shared" si="35"/>
        <v>0</v>
      </c>
      <c r="J841" s="522">
        <f t="shared" si="36"/>
        <v>0</v>
      </c>
      <c r="K841" s="523"/>
      <c r="L841" s="524"/>
    </row>
    <row r="842" spans="1:12" s="571" customFormat="1" x14ac:dyDescent="0.2">
      <c r="A842" s="567">
        <v>29</v>
      </c>
      <c r="B842" s="534" t="s">
        <v>1250</v>
      </c>
      <c r="C842" s="525"/>
      <c r="D842" s="536"/>
      <c r="E842" s="553"/>
      <c r="F842" s="554"/>
      <c r="G842" s="568"/>
      <c r="H842" s="526"/>
      <c r="I842" s="537">
        <f t="shared" si="35"/>
        <v>0</v>
      </c>
      <c r="J842" s="537">
        <f t="shared" si="36"/>
        <v>0</v>
      </c>
      <c r="K842" s="523"/>
      <c r="L842" s="524"/>
    </row>
    <row r="843" spans="1:12" s="571" customFormat="1" x14ac:dyDescent="0.2">
      <c r="A843" s="567">
        <v>30</v>
      </c>
      <c r="B843" s="518" t="s">
        <v>1251</v>
      </c>
      <c r="C843" s="525"/>
      <c r="D843" s="513"/>
      <c r="E843" s="514"/>
      <c r="F843" s="515"/>
      <c r="G843" s="568"/>
      <c r="H843" s="526"/>
      <c r="I843" s="522">
        <f t="shared" si="35"/>
        <v>0</v>
      </c>
      <c r="J843" s="522">
        <f t="shared" si="36"/>
        <v>0</v>
      </c>
      <c r="K843" s="523"/>
      <c r="L843" s="524"/>
    </row>
    <row r="844" spans="1:12" s="571" customFormat="1" x14ac:dyDescent="0.2">
      <c r="A844" s="567">
        <v>31</v>
      </c>
      <c r="B844" s="534" t="s">
        <v>1252</v>
      </c>
      <c r="C844" s="525"/>
      <c r="D844" s="513"/>
      <c r="E844" s="514"/>
      <c r="F844" s="515"/>
      <c r="G844" s="568"/>
      <c r="H844" s="526"/>
      <c r="I844" s="537">
        <f t="shared" si="35"/>
        <v>0</v>
      </c>
      <c r="J844" s="537">
        <f t="shared" si="36"/>
        <v>0</v>
      </c>
      <c r="K844" s="523"/>
      <c r="L844" s="524"/>
    </row>
    <row r="845" spans="1:12" s="571" customFormat="1" x14ac:dyDescent="0.2">
      <c r="A845" s="567">
        <v>32</v>
      </c>
      <c r="B845" s="518" t="s">
        <v>1253</v>
      </c>
      <c r="C845" s="525"/>
      <c r="D845" s="513"/>
      <c r="E845" s="520"/>
      <c r="F845" s="520"/>
      <c r="G845" s="568"/>
      <c r="H845" s="526"/>
      <c r="I845" s="522">
        <f t="shared" si="35"/>
        <v>0</v>
      </c>
      <c r="J845" s="522">
        <f t="shared" si="36"/>
        <v>0</v>
      </c>
      <c r="K845" s="523"/>
      <c r="L845" s="524"/>
    </row>
    <row r="846" spans="1:12" s="571" customFormat="1" x14ac:dyDescent="0.2">
      <c r="A846" s="567">
        <v>33</v>
      </c>
      <c r="B846" s="534" t="s">
        <v>1254</v>
      </c>
      <c r="C846" s="525"/>
      <c r="D846" s="513"/>
      <c r="E846" s="514"/>
      <c r="F846" s="515"/>
      <c r="G846" s="568"/>
      <c r="H846" s="526"/>
      <c r="I846" s="537">
        <f t="shared" si="35"/>
        <v>0</v>
      </c>
      <c r="J846" s="537">
        <f t="shared" si="36"/>
        <v>0</v>
      </c>
      <c r="K846" s="523"/>
      <c r="L846" s="527"/>
    </row>
    <row r="847" spans="1:12" s="571" customFormat="1" x14ac:dyDescent="0.2">
      <c r="A847" s="567">
        <v>34</v>
      </c>
      <c r="B847" s="518" t="s">
        <v>1255</v>
      </c>
      <c r="C847" s="525"/>
      <c r="D847" s="513"/>
      <c r="E847" s="514"/>
      <c r="F847" s="515"/>
      <c r="G847" s="568"/>
      <c r="H847" s="526"/>
      <c r="I847" s="522">
        <f t="shared" si="35"/>
        <v>0</v>
      </c>
      <c r="J847" s="522">
        <f t="shared" si="36"/>
        <v>0</v>
      </c>
      <c r="K847" s="523"/>
      <c r="L847" s="524"/>
    </row>
    <row r="848" spans="1:12" s="571" customFormat="1" x14ac:dyDescent="0.2">
      <c r="A848" s="567">
        <v>35</v>
      </c>
      <c r="B848" s="534" t="s">
        <v>1256</v>
      </c>
      <c r="C848" s="525"/>
      <c r="D848" s="513"/>
      <c r="E848" s="520"/>
      <c r="F848" s="520"/>
      <c r="G848" s="568"/>
      <c r="H848" s="526"/>
      <c r="I848" s="537">
        <f t="shared" si="35"/>
        <v>0</v>
      </c>
      <c r="J848" s="537">
        <f t="shared" si="36"/>
        <v>0</v>
      </c>
      <c r="K848" s="523"/>
      <c r="L848" s="524"/>
    </row>
    <row r="849" spans="1:12" s="571" customFormat="1" x14ac:dyDescent="0.2">
      <c r="A849" s="567">
        <v>36</v>
      </c>
      <c r="B849" s="518" t="s">
        <v>1257</v>
      </c>
      <c r="C849" s="525"/>
      <c r="D849" s="513"/>
      <c r="E849" s="514"/>
      <c r="F849" s="515"/>
      <c r="G849" s="568"/>
      <c r="H849" s="526"/>
      <c r="I849" s="522">
        <f t="shared" si="35"/>
        <v>0</v>
      </c>
      <c r="J849" s="522">
        <f t="shared" si="36"/>
        <v>0</v>
      </c>
      <c r="K849" s="523"/>
      <c r="L849" s="524"/>
    </row>
    <row r="850" spans="1:12" s="571" customFormat="1" x14ac:dyDescent="0.2">
      <c r="A850" s="567">
        <v>37</v>
      </c>
      <c r="B850" s="534" t="s">
        <v>1258</v>
      </c>
      <c r="C850" s="525"/>
      <c r="D850" s="513"/>
      <c r="E850" s="514"/>
      <c r="F850" s="515"/>
      <c r="G850" s="568"/>
      <c r="H850" s="526"/>
      <c r="I850" s="537">
        <f t="shared" si="35"/>
        <v>0</v>
      </c>
      <c r="J850" s="537">
        <f t="shared" si="36"/>
        <v>0</v>
      </c>
      <c r="K850" s="523"/>
      <c r="L850" s="524"/>
    </row>
    <row r="851" spans="1:12" s="571" customFormat="1" x14ac:dyDescent="0.2">
      <c r="A851" s="567">
        <v>38</v>
      </c>
      <c r="B851" s="518" t="s">
        <v>1259</v>
      </c>
      <c r="C851" s="525"/>
      <c r="D851" s="513"/>
      <c r="E851" s="520"/>
      <c r="F851" s="520"/>
      <c r="G851" s="568"/>
      <c r="H851" s="526"/>
      <c r="I851" s="522">
        <f t="shared" si="35"/>
        <v>0</v>
      </c>
      <c r="J851" s="522">
        <f t="shared" si="36"/>
        <v>0</v>
      </c>
      <c r="K851" s="523"/>
      <c r="L851" s="524"/>
    </row>
    <row r="852" spans="1:12" s="571" customFormat="1" x14ac:dyDescent="0.2">
      <c r="A852" s="567">
        <v>39</v>
      </c>
      <c r="B852" s="534" t="s">
        <v>1260</v>
      </c>
      <c r="C852" s="525"/>
      <c r="D852" s="513"/>
      <c r="E852" s="514"/>
      <c r="F852" s="515"/>
      <c r="G852" s="568"/>
      <c r="H852" s="526"/>
      <c r="I852" s="537">
        <f t="shared" si="35"/>
        <v>0</v>
      </c>
      <c r="J852" s="537">
        <f t="shared" si="36"/>
        <v>0</v>
      </c>
      <c r="K852" s="523"/>
      <c r="L852" s="524"/>
    </row>
    <row r="853" spans="1:12" s="571" customFormat="1" x14ac:dyDescent="0.2">
      <c r="A853" s="567">
        <v>40</v>
      </c>
      <c r="B853" s="518" t="s">
        <v>1261</v>
      </c>
      <c r="C853" s="525"/>
      <c r="D853" s="536"/>
      <c r="E853" s="553"/>
      <c r="F853" s="554"/>
      <c r="G853" s="568"/>
      <c r="H853" s="526"/>
      <c r="I853" s="522">
        <f t="shared" si="35"/>
        <v>0</v>
      </c>
      <c r="J853" s="522">
        <f t="shared" si="36"/>
        <v>0</v>
      </c>
      <c r="K853" s="523"/>
      <c r="L853" s="524"/>
    </row>
    <row r="854" spans="1:12" s="571" customFormat="1" x14ac:dyDescent="0.2">
      <c r="A854" s="567">
        <v>41</v>
      </c>
      <c r="B854" s="534" t="s">
        <v>1262</v>
      </c>
      <c r="C854" s="525"/>
      <c r="D854" s="513"/>
      <c r="E854" s="520"/>
      <c r="F854" s="520"/>
      <c r="G854" s="568"/>
      <c r="H854" s="526"/>
      <c r="I854" s="537">
        <f t="shared" si="35"/>
        <v>0</v>
      </c>
      <c r="J854" s="537">
        <f t="shared" si="36"/>
        <v>0</v>
      </c>
      <c r="K854" s="523"/>
      <c r="L854" s="524"/>
    </row>
    <row r="855" spans="1:12" s="571" customFormat="1" x14ac:dyDescent="0.2">
      <c r="A855" s="567">
        <v>42</v>
      </c>
      <c r="B855" s="518" t="s">
        <v>1263</v>
      </c>
      <c r="C855" s="525"/>
      <c r="D855" s="513"/>
      <c r="E855" s="514"/>
      <c r="F855" s="515"/>
      <c r="G855" s="568"/>
      <c r="H855" s="526"/>
      <c r="I855" s="522">
        <f t="shared" si="35"/>
        <v>0</v>
      </c>
      <c r="J855" s="522">
        <f t="shared" si="36"/>
        <v>0</v>
      </c>
      <c r="K855" s="523"/>
      <c r="L855" s="524"/>
    </row>
    <row r="856" spans="1:12" s="571" customFormat="1" x14ac:dyDescent="0.2">
      <c r="A856" s="567">
        <v>43</v>
      </c>
      <c r="B856" s="534" t="s">
        <v>1264</v>
      </c>
      <c r="C856" s="525"/>
      <c r="D856" s="513"/>
      <c r="E856" s="514"/>
      <c r="F856" s="515"/>
      <c r="G856" s="568"/>
      <c r="H856" s="526"/>
      <c r="I856" s="537">
        <f t="shared" si="35"/>
        <v>0</v>
      </c>
      <c r="J856" s="537">
        <f t="shared" si="36"/>
        <v>0</v>
      </c>
      <c r="K856" s="523"/>
      <c r="L856" s="524"/>
    </row>
    <row r="857" spans="1:12" x14ac:dyDescent="0.2">
      <c r="A857" s="314">
        <v>44</v>
      </c>
      <c r="B857" s="518" t="s">
        <v>1265</v>
      </c>
      <c r="C857" s="525"/>
      <c r="D857" s="513"/>
      <c r="E857" s="514"/>
      <c r="F857" s="515"/>
      <c r="G857" s="562"/>
      <c r="H857" s="526"/>
      <c r="I857" s="522">
        <f t="shared" si="35"/>
        <v>0</v>
      </c>
      <c r="J857" s="522">
        <f t="shared" si="36"/>
        <v>0</v>
      </c>
      <c r="K857" s="523"/>
      <c r="L857" s="524"/>
    </row>
    <row r="858" spans="1:12" x14ac:dyDescent="0.2">
      <c r="A858" s="314">
        <v>45</v>
      </c>
      <c r="B858" s="534" t="s">
        <v>1266</v>
      </c>
      <c r="C858" s="525"/>
      <c r="D858" s="513"/>
      <c r="E858" s="514"/>
      <c r="F858" s="515"/>
      <c r="G858" s="513"/>
      <c r="H858" s="526"/>
      <c r="I858" s="537">
        <f t="shared" si="35"/>
        <v>0</v>
      </c>
      <c r="J858" s="537">
        <f t="shared" si="36"/>
        <v>0</v>
      </c>
      <c r="K858" s="523"/>
      <c r="L858" s="524"/>
    </row>
    <row r="859" spans="1:12" x14ac:dyDescent="0.2">
      <c r="A859" s="314">
        <v>46</v>
      </c>
      <c r="B859" s="518" t="s">
        <v>1267</v>
      </c>
      <c r="C859" s="525"/>
      <c r="D859" s="513"/>
      <c r="E859" s="514"/>
      <c r="F859" s="515"/>
      <c r="G859" s="513"/>
      <c r="H859" s="526"/>
      <c r="I859" s="522">
        <f t="shared" si="35"/>
        <v>0</v>
      </c>
      <c r="J859" s="522">
        <f t="shared" si="36"/>
        <v>0</v>
      </c>
      <c r="K859" s="523"/>
      <c r="L859" s="524"/>
    </row>
    <row r="860" spans="1:12" x14ac:dyDescent="0.2">
      <c r="A860" s="314">
        <v>47</v>
      </c>
      <c r="B860" s="534" t="s">
        <v>1268</v>
      </c>
      <c r="C860" s="525"/>
      <c r="D860" s="513"/>
      <c r="E860" s="514"/>
      <c r="F860" s="515"/>
      <c r="G860" s="513"/>
      <c r="H860" s="526"/>
      <c r="I860" s="537">
        <f t="shared" si="35"/>
        <v>0</v>
      </c>
      <c r="J860" s="537">
        <f t="shared" si="36"/>
        <v>0</v>
      </c>
      <c r="K860" s="523"/>
      <c r="L860" s="524"/>
    </row>
    <row r="861" spans="1:12" x14ac:dyDescent="0.2">
      <c r="A861" s="314">
        <v>48</v>
      </c>
      <c r="B861" s="518" t="s">
        <v>1269</v>
      </c>
      <c r="C861" s="525"/>
      <c r="D861" s="513"/>
      <c r="E861" s="514"/>
      <c r="F861" s="515"/>
      <c r="G861" s="513"/>
      <c r="H861" s="526"/>
      <c r="I861" s="522">
        <f t="shared" si="35"/>
        <v>0</v>
      </c>
      <c r="J861" s="522">
        <f t="shared" si="36"/>
        <v>0</v>
      </c>
      <c r="K861" s="523"/>
      <c r="L861" s="524"/>
    </row>
    <row r="862" spans="1:12" x14ac:dyDescent="0.2">
      <c r="A862" s="314">
        <v>49</v>
      </c>
      <c r="B862" s="534" t="s">
        <v>1270</v>
      </c>
      <c r="C862" s="525"/>
      <c r="D862" s="513"/>
      <c r="E862" s="514"/>
      <c r="F862" s="515"/>
      <c r="G862" s="513"/>
      <c r="H862" s="526"/>
      <c r="I862" s="537">
        <f t="shared" si="35"/>
        <v>0</v>
      </c>
      <c r="J862" s="537">
        <f t="shared" si="36"/>
        <v>0</v>
      </c>
      <c r="K862" s="523"/>
      <c r="L862" s="524"/>
    </row>
    <row r="863" spans="1:12" x14ac:dyDescent="0.2">
      <c r="A863" s="314">
        <v>50</v>
      </c>
      <c r="B863" s="518" t="s">
        <v>1271</v>
      </c>
      <c r="C863" s="525"/>
      <c r="D863" s="513"/>
      <c r="E863" s="514"/>
      <c r="F863" s="515"/>
      <c r="G863" s="513"/>
      <c r="H863" s="526"/>
      <c r="I863" s="522">
        <f t="shared" si="35"/>
        <v>0</v>
      </c>
      <c r="J863" s="522">
        <f t="shared" si="36"/>
        <v>0</v>
      </c>
      <c r="K863" s="523"/>
      <c r="L863" s="524"/>
    </row>
    <row r="864" spans="1:12" x14ac:dyDescent="0.2">
      <c r="A864" s="314">
        <v>51</v>
      </c>
      <c r="B864" s="534" t="s">
        <v>1272</v>
      </c>
      <c r="C864" s="525"/>
      <c r="D864" s="513"/>
      <c r="E864" s="514"/>
      <c r="F864" s="515"/>
      <c r="G864" s="513"/>
      <c r="H864" s="526"/>
      <c r="I864" s="537">
        <f t="shared" si="35"/>
        <v>0</v>
      </c>
      <c r="J864" s="537">
        <f t="shared" si="36"/>
        <v>0</v>
      </c>
      <c r="K864" s="523"/>
      <c r="L864" s="524"/>
    </row>
    <row r="865" spans="1:12" x14ac:dyDescent="0.2">
      <c r="A865" s="314">
        <v>52</v>
      </c>
      <c r="B865" s="518" t="s">
        <v>1273</v>
      </c>
      <c r="C865" s="525"/>
      <c r="D865" s="513"/>
      <c r="E865" s="514"/>
      <c r="F865" s="515"/>
      <c r="G865" s="513"/>
      <c r="H865" s="526"/>
      <c r="I865" s="522">
        <f t="shared" si="35"/>
        <v>0</v>
      </c>
      <c r="J865" s="522">
        <f t="shared" si="36"/>
        <v>0</v>
      </c>
      <c r="K865" s="523"/>
      <c r="L865" s="524"/>
    </row>
    <row r="866" spans="1:12" x14ac:dyDescent="0.2">
      <c r="A866" s="314">
        <v>53</v>
      </c>
      <c r="B866" s="534" t="s">
        <v>1274</v>
      </c>
      <c r="C866" s="525"/>
      <c r="D866" s="513"/>
      <c r="E866" s="520"/>
      <c r="F866" s="520"/>
      <c r="G866" s="513"/>
      <c r="H866" s="521"/>
      <c r="I866" s="537">
        <f t="shared" si="35"/>
        <v>0</v>
      </c>
      <c r="J866" s="537">
        <f t="shared" si="36"/>
        <v>0</v>
      </c>
      <c r="K866" s="523"/>
      <c r="L866" s="524"/>
    </row>
    <row r="867" spans="1:12" x14ac:dyDescent="0.2">
      <c r="A867" s="314">
        <v>54</v>
      </c>
      <c r="B867" s="518" t="s">
        <v>1275</v>
      </c>
      <c r="C867" s="525"/>
      <c r="D867" s="513"/>
      <c r="E867" s="514"/>
      <c r="F867" s="515"/>
      <c r="G867" s="513"/>
      <c r="H867" s="526"/>
      <c r="I867" s="522">
        <f t="shared" si="35"/>
        <v>0</v>
      </c>
      <c r="J867" s="522">
        <f t="shared" si="36"/>
        <v>0</v>
      </c>
      <c r="K867" s="523"/>
      <c r="L867" s="524"/>
    </row>
    <row r="868" spans="1:12" x14ac:dyDescent="0.2">
      <c r="A868" s="314">
        <v>55</v>
      </c>
      <c r="B868" s="534" t="s">
        <v>1276</v>
      </c>
      <c r="C868" s="525"/>
      <c r="D868" s="513"/>
      <c r="E868" s="514"/>
      <c r="F868" s="515"/>
      <c r="G868" s="513"/>
      <c r="H868" s="526"/>
      <c r="I868" s="537">
        <f t="shared" si="35"/>
        <v>0</v>
      </c>
      <c r="J868" s="537">
        <f t="shared" si="36"/>
        <v>0</v>
      </c>
      <c r="K868" s="523"/>
      <c r="L868" s="524"/>
    </row>
    <row r="869" spans="1:12" x14ac:dyDescent="0.2">
      <c r="A869" s="314">
        <v>56</v>
      </c>
      <c r="B869" s="518" t="s">
        <v>1277</v>
      </c>
      <c r="C869" s="525"/>
      <c r="D869" s="513"/>
      <c r="E869" s="528"/>
      <c r="F869" s="515"/>
      <c r="G869" s="513"/>
      <c r="H869" s="526"/>
      <c r="I869" s="522">
        <f t="shared" si="35"/>
        <v>0</v>
      </c>
      <c r="J869" s="522">
        <f t="shared" si="36"/>
        <v>0</v>
      </c>
      <c r="K869" s="523"/>
      <c r="L869" s="524"/>
    </row>
    <row r="870" spans="1:12" x14ac:dyDescent="0.2">
      <c r="A870" s="314">
        <v>57</v>
      </c>
      <c r="B870" s="534" t="s">
        <v>1278</v>
      </c>
      <c r="C870" s="525"/>
      <c r="D870" s="513"/>
      <c r="E870" s="514"/>
      <c r="F870" s="515"/>
      <c r="G870" s="513"/>
      <c r="H870" s="526"/>
      <c r="I870" s="537">
        <f t="shared" si="35"/>
        <v>0</v>
      </c>
      <c r="J870" s="537">
        <f t="shared" si="36"/>
        <v>0</v>
      </c>
      <c r="K870" s="523"/>
      <c r="L870" s="524"/>
    </row>
    <row r="871" spans="1:12" x14ac:dyDescent="0.2">
      <c r="A871" s="314">
        <v>58</v>
      </c>
      <c r="B871" s="518" t="s">
        <v>1279</v>
      </c>
      <c r="C871" s="525"/>
      <c r="D871" s="513"/>
      <c r="E871" s="514"/>
      <c r="F871" s="515"/>
      <c r="G871" s="513"/>
      <c r="H871" s="526"/>
      <c r="I871" s="522">
        <f t="shared" si="35"/>
        <v>0</v>
      </c>
      <c r="J871" s="522">
        <f t="shared" si="36"/>
        <v>0</v>
      </c>
      <c r="K871" s="523"/>
      <c r="L871" s="524"/>
    </row>
    <row r="872" spans="1:12" x14ac:dyDescent="0.2">
      <c r="A872" s="314">
        <v>59</v>
      </c>
      <c r="B872" s="534" t="s">
        <v>1280</v>
      </c>
      <c r="C872" s="525"/>
      <c r="D872" s="513"/>
      <c r="E872" s="514"/>
      <c r="F872" s="515"/>
      <c r="G872" s="513"/>
      <c r="H872" s="526"/>
      <c r="I872" s="537">
        <f t="shared" si="35"/>
        <v>0</v>
      </c>
      <c r="J872" s="537">
        <f t="shared" si="36"/>
        <v>0</v>
      </c>
      <c r="K872" s="523"/>
      <c r="L872" s="524"/>
    </row>
    <row r="873" spans="1:12" x14ac:dyDescent="0.2">
      <c r="A873" s="314">
        <v>60</v>
      </c>
      <c r="B873" s="518" t="s">
        <v>1281</v>
      </c>
      <c r="C873" s="525"/>
      <c r="D873" s="513"/>
      <c r="E873" s="514"/>
      <c r="F873" s="515"/>
      <c r="G873" s="513"/>
      <c r="H873" s="526"/>
      <c r="I873" s="522">
        <f t="shared" si="35"/>
        <v>0</v>
      </c>
      <c r="J873" s="522">
        <f t="shared" si="36"/>
        <v>0</v>
      </c>
      <c r="K873" s="523"/>
      <c r="L873" s="524"/>
    </row>
    <row r="874" spans="1:12" x14ac:dyDescent="0.2">
      <c r="A874" s="314">
        <v>61</v>
      </c>
      <c r="B874" s="534" t="s">
        <v>1282</v>
      </c>
      <c r="C874" s="525"/>
      <c r="D874" s="513"/>
      <c r="E874" s="514"/>
      <c r="F874" s="515"/>
      <c r="G874" s="513"/>
      <c r="H874" s="526"/>
      <c r="I874" s="537">
        <f t="shared" si="35"/>
        <v>0</v>
      </c>
      <c r="J874" s="537">
        <f t="shared" si="36"/>
        <v>0</v>
      </c>
      <c r="K874" s="523"/>
      <c r="L874" s="524"/>
    </row>
    <row r="875" spans="1:12" x14ac:dyDescent="0.2">
      <c r="A875" s="314">
        <v>62</v>
      </c>
      <c r="B875" s="518" t="s">
        <v>1283</v>
      </c>
      <c r="C875" s="525"/>
      <c r="D875" s="513"/>
      <c r="E875" s="514"/>
      <c r="F875" s="515"/>
      <c r="G875" s="513"/>
      <c r="H875" s="526"/>
      <c r="I875" s="522">
        <f t="shared" si="35"/>
        <v>0</v>
      </c>
      <c r="J875" s="522">
        <f t="shared" si="36"/>
        <v>0</v>
      </c>
      <c r="K875" s="523"/>
      <c r="L875" s="524"/>
    </row>
    <row r="876" spans="1:12" x14ac:dyDescent="0.2">
      <c r="A876" s="314">
        <v>63</v>
      </c>
      <c r="B876" s="534" t="s">
        <v>1284</v>
      </c>
      <c r="C876" s="525"/>
      <c r="D876" s="513"/>
      <c r="E876" s="514"/>
      <c r="F876" s="515"/>
      <c r="G876" s="513"/>
      <c r="H876" s="526"/>
      <c r="I876" s="537">
        <f t="shared" si="35"/>
        <v>0</v>
      </c>
      <c r="J876" s="537">
        <f t="shared" si="36"/>
        <v>0</v>
      </c>
      <c r="K876" s="523"/>
      <c r="L876" s="524"/>
    </row>
    <row r="877" spans="1:12" x14ac:dyDescent="0.2">
      <c r="A877" s="314">
        <v>64</v>
      </c>
      <c r="B877" s="518" t="s">
        <v>1285</v>
      </c>
      <c r="C877" s="525"/>
      <c r="D877" s="513"/>
      <c r="E877" s="514"/>
      <c r="F877" s="515"/>
      <c r="G877" s="513"/>
      <c r="H877" s="526"/>
      <c r="I877" s="522">
        <f t="shared" si="35"/>
        <v>0</v>
      </c>
      <c r="J877" s="522">
        <f t="shared" si="36"/>
        <v>0</v>
      </c>
      <c r="K877" s="523"/>
      <c r="L877" s="524"/>
    </row>
    <row r="878" spans="1:12" x14ac:dyDescent="0.2">
      <c r="A878" s="314">
        <v>65</v>
      </c>
      <c r="B878" s="534" t="s">
        <v>1286</v>
      </c>
      <c r="C878" s="525"/>
      <c r="D878" s="513"/>
      <c r="E878" s="514"/>
      <c r="F878" s="515"/>
      <c r="G878" s="513"/>
      <c r="H878" s="526"/>
      <c r="I878" s="537">
        <f t="shared" si="35"/>
        <v>0</v>
      </c>
      <c r="J878" s="537">
        <f t="shared" si="36"/>
        <v>0</v>
      </c>
      <c r="K878" s="523"/>
      <c r="L878" s="524"/>
    </row>
    <row r="879" spans="1:12" x14ac:dyDescent="0.2">
      <c r="A879" s="314">
        <v>66</v>
      </c>
      <c r="B879" s="518" t="s">
        <v>1287</v>
      </c>
      <c r="C879" s="525"/>
      <c r="D879" s="513"/>
      <c r="E879" s="514"/>
      <c r="F879" s="515"/>
      <c r="G879" s="513"/>
      <c r="H879" s="526"/>
      <c r="I879" s="522">
        <f t="shared" si="35"/>
        <v>0</v>
      </c>
      <c r="J879" s="522">
        <f t="shared" si="36"/>
        <v>0</v>
      </c>
      <c r="K879" s="523"/>
      <c r="L879" s="524"/>
    </row>
    <row r="880" spans="1:12" x14ac:dyDescent="0.2">
      <c r="A880" s="314">
        <v>67</v>
      </c>
      <c r="B880" s="534" t="s">
        <v>1288</v>
      </c>
      <c r="C880" s="525"/>
      <c r="D880" s="513"/>
      <c r="E880" s="514"/>
      <c r="F880" s="515"/>
      <c r="G880" s="513"/>
      <c r="H880" s="526"/>
      <c r="I880" s="537">
        <f t="shared" ref="I880:I943" si="37">K880/1.11</f>
        <v>0</v>
      </c>
      <c r="J880" s="537">
        <f t="shared" ref="J880:J943" si="38">I880*11%</f>
        <v>0</v>
      </c>
      <c r="K880" s="523"/>
      <c r="L880" s="524"/>
    </row>
    <row r="881" spans="1:12" x14ac:dyDescent="0.2">
      <c r="A881" s="314">
        <v>68</v>
      </c>
      <c r="B881" s="518" t="s">
        <v>1289</v>
      </c>
      <c r="C881" s="525"/>
      <c r="D881" s="513"/>
      <c r="E881" s="514"/>
      <c r="F881" s="515"/>
      <c r="G881" s="513"/>
      <c r="H881" s="526"/>
      <c r="I881" s="522">
        <f t="shared" si="37"/>
        <v>0</v>
      </c>
      <c r="J881" s="522">
        <f t="shared" si="38"/>
        <v>0</v>
      </c>
      <c r="K881" s="523"/>
      <c r="L881" s="524"/>
    </row>
    <row r="882" spans="1:12" x14ac:dyDescent="0.2">
      <c r="A882" s="314">
        <v>69</v>
      </c>
      <c r="B882" s="534" t="s">
        <v>1290</v>
      </c>
      <c r="C882" s="525"/>
      <c r="D882" s="513"/>
      <c r="E882" s="514"/>
      <c r="F882" s="515"/>
      <c r="G882" s="513"/>
      <c r="H882" s="526"/>
      <c r="I882" s="537">
        <f t="shared" si="37"/>
        <v>0</v>
      </c>
      <c r="J882" s="537">
        <f t="shared" si="38"/>
        <v>0</v>
      </c>
      <c r="K882" s="523"/>
      <c r="L882" s="524"/>
    </row>
    <row r="883" spans="1:12" x14ac:dyDescent="0.2">
      <c r="A883" s="314">
        <v>70</v>
      </c>
      <c r="B883" s="518" t="s">
        <v>1291</v>
      </c>
      <c r="C883" s="525"/>
      <c r="D883" s="513"/>
      <c r="E883" s="514"/>
      <c r="F883" s="515"/>
      <c r="G883" s="513"/>
      <c r="H883" s="526"/>
      <c r="I883" s="522">
        <f t="shared" si="37"/>
        <v>0</v>
      </c>
      <c r="J883" s="522">
        <f t="shared" si="38"/>
        <v>0</v>
      </c>
      <c r="K883" s="523"/>
      <c r="L883" s="524"/>
    </row>
    <row r="884" spans="1:12" x14ac:dyDescent="0.2">
      <c r="A884" s="314">
        <v>71</v>
      </c>
      <c r="B884" s="534" t="s">
        <v>1292</v>
      </c>
      <c r="C884" s="525"/>
      <c r="D884" s="513"/>
      <c r="E884" s="514"/>
      <c r="F884" s="515"/>
      <c r="G884" s="513"/>
      <c r="H884" s="526"/>
      <c r="I884" s="537">
        <f t="shared" si="37"/>
        <v>0</v>
      </c>
      <c r="J884" s="537">
        <f t="shared" si="38"/>
        <v>0</v>
      </c>
      <c r="K884" s="523"/>
      <c r="L884" s="524"/>
    </row>
    <row r="885" spans="1:12" x14ac:dyDescent="0.2">
      <c r="A885" s="314">
        <v>72</v>
      </c>
      <c r="B885" s="518" t="s">
        <v>1293</v>
      </c>
      <c r="C885" s="525"/>
      <c r="D885" s="513"/>
      <c r="E885" s="514"/>
      <c r="F885" s="515"/>
      <c r="G885" s="513"/>
      <c r="H885" s="526"/>
      <c r="I885" s="522">
        <f t="shared" si="37"/>
        <v>0</v>
      </c>
      <c r="J885" s="522">
        <f t="shared" si="38"/>
        <v>0</v>
      </c>
      <c r="K885" s="523"/>
      <c r="L885" s="524"/>
    </row>
    <row r="886" spans="1:12" x14ac:dyDescent="0.2">
      <c r="A886" s="314">
        <v>73</v>
      </c>
      <c r="B886" s="534" t="s">
        <v>1294</v>
      </c>
      <c r="C886" s="525"/>
      <c r="D886" s="513"/>
      <c r="E886" s="520"/>
      <c r="F886" s="520"/>
      <c r="G886" s="513"/>
      <c r="H886" s="521"/>
      <c r="I886" s="537">
        <f t="shared" si="37"/>
        <v>0</v>
      </c>
      <c r="J886" s="537">
        <f t="shared" si="38"/>
        <v>0</v>
      </c>
      <c r="K886" s="523"/>
      <c r="L886" s="524"/>
    </row>
    <row r="887" spans="1:12" x14ac:dyDescent="0.2">
      <c r="A887" s="314">
        <v>74</v>
      </c>
      <c r="B887" s="518" t="s">
        <v>1295</v>
      </c>
      <c r="C887" s="525"/>
      <c r="D887" s="513"/>
      <c r="E887" s="514"/>
      <c r="F887" s="515"/>
      <c r="G887" s="513"/>
      <c r="H887" s="526"/>
      <c r="I887" s="522">
        <f t="shared" si="37"/>
        <v>0</v>
      </c>
      <c r="J887" s="522">
        <f t="shared" si="38"/>
        <v>0</v>
      </c>
      <c r="K887" s="523"/>
      <c r="L887" s="524"/>
    </row>
    <row r="888" spans="1:12" x14ac:dyDescent="0.2">
      <c r="A888" s="314">
        <v>75</v>
      </c>
      <c r="B888" s="534" t="s">
        <v>1296</v>
      </c>
      <c r="C888" s="525"/>
      <c r="D888" s="513"/>
      <c r="E888" s="514"/>
      <c r="F888" s="515"/>
      <c r="G888" s="513"/>
      <c r="H888" s="526"/>
      <c r="I888" s="537">
        <f t="shared" si="37"/>
        <v>0</v>
      </c>
      <c r="J888" s="537">
        <f t="shared" si="38"/>
        <v>0</v>
      </c>
      <c r="K888" s="523"/>
      <c r="L888" s="524"/>
    </row>
    <row r="889" spans="1:12" x14ac:dyDescent="0.2">
      <c r="A889" s="314">
        <v>76</v>
      </c>
      <c r="B889" s="518" t="s">
        <v>1297</v>
      </c>
      <c r="C889" s="525"/>
      <c r="D889" s="513"/>
      <c r="E889" s="514"/>
      <c r="F889" s="515"/>
      <c r="G889" s="513"/>
      <c r="H889" s="526"/>
      <c r="I889" s="522">
        <f t="shared" si="37"/>
        <v>0</v>
      </c>
      <c r="J889" s="522">
        <f t="shared" si="38"/>
        <v>0</v>
      </c>
      <c r="K889" s="523"/>
      <c r="L889" s="524"/>
    </row>
    <row r="890" spans="1:12" x14ac:dyDescent="0.2">
      <c r="A890" s="314">
        <v>77</v>
      </c>
      <c r="B890" s="534" t="s">
        <v>1298</v>
      </c>
      <c r="C890" s="525"/>
      <c r="D890" s="513"/>
      <c r="E890" s="514"/>
      <c r="F890" s="515"/>
      <c r="G890" s="513"/>
      <c r="H890" s="526"/>
      <c r="I890" s="537">
        <f t="shared" si="37"/>
        <v>0</v>
      </c>
      <c r="J890" s="537">
        <f t="shared" si="38"/>
        <v>0</v>
      </c>
      <c r="K890" s="523"/>
      <c r="L890" s="524"/>
    </row>
    <row r="891" spans="1:12" x14ac:dyDescent="0.2">
      <c r="A891" s="314">
        <v>78</v>
      </c>
      <c r="B891" s="518" t="s">
        <v>1299</v>
      </c>
      <c r="C891" s="525"/>
      <c r="D891" s="513"/>
      <c r="E891" s="514"/>
      <c r="F891" s="515"/>
      <c r="G891" s="513"/>
      <c r="H891" s="526"/>
      <c r="I891" s="522">
        <f t="shared" si="37"/>
        <v>0</v>
      </c>
      <c r="J891" s="522">
        <f t="shared" si="38"/>
        <v>0</v>
      </c>
      <c r="K891" s="523"/>
      <c r="L891" s="524"/>
    </row>
    <row r="892" spans="1:12" x14ac:dyDescent="0.2">
      <c r="A892" s="314">
        <v>79</v>
      </c>
      <c r="B892" s="534" t="s">
        <v>1300</v>
      </c>
      <c r="C892" s="525"/>
      <c r="D892" s="513"/>
      <c r="E892" s="514"/>
      <c r="F892" s="515"/>
      <c r="G892" s="513"/>
      <c r="H892" s="526"/>
      <c r="I892" s="537">
        <f t="shared" si="37"/>
        <v>0</v>
      </c>
      <c r="J892" s="537">
        <f t="shared" si="38"/>
        <v>0</v>
      </c>
      <c r="K892" s="523"/>
      <c r="L892" s="524"/>
    </row>
    <row r="893" spans="1:12" x14ac:dyDescent="0.2">
      <c r="A893" s="314">
        <v>80</v>
      </c>
      <c r="B893" s="518" t="s">
        <v>1301</v>
      </c>
      <c r="C893" s="525"/>
      <c r="D893" s="513"/>
      <c r="E893" s="514"/>
      <c r="F893" s="515"/>
      <c r="G893" s="513"/>
      <c r="H893" s="526"/>
      <c r="I893" s="522">
        <f t="shared" si="37"/>
        <v>0</v>
      </c>
      <c r="J893" s="522">
        <f t="shared" si="38"/>
        <v>0</v>
      </c>
      <c r="K893" s="523"/>
      <c r="L893" s="524"/>
    </row>
    <row r="894" spans="1:12" x14ac:dyDescent="0.2">
      <c r="A894" s="314">
        <v>81</v>
      </c>
      <c r="B894" s="534" t="s">
        <v>1302</v>
      </c>
      <c r="C894" s="525"/>
      <c r="D894" s="513"/>
      <c r="E894" s="514"/>
      <c r="F894" s="515"/>
      <c r="G894" s="513"/>
      <c r="H894" s="526"/>
      <c r="I894" s="537">
        <f t="shared" si="37"/>
        <v>0</v>
      </c>
      <c r="J894" s="537">
        <f t="shared" si="38"/>
        <v>0</v>
      </c>
      <c r="K894" s="523"/>
      <c r="L894" s="524"/>
    </row>
    <row r="895" spans="1:12" x14ac:dyDescent="0.2">
      <c r="A895" s="314">
        <v>82</v>
      </c>
      <c r="B895" s="518" t="s">
        <v>1303</v>
      </c>
      <c r="C895" s="525"/>
      <c r="D895" s="513"/>
      <c r="E895" s="514"/>
      <c r="F895" s="515"/>
      <c r="G895" s="513"/>
      <c r="H895" s="526"/>
      <c r="I895" s="522">
        <f t="shared" si="37"/>
        <v>0</v>
      </c>
      <c r="J895" s="522">
        <f t="shared" si="38"/>
        <v>0</v>
      </c>
      <c r="K895" s="523"/>
      <c r="L895" s="524"/>
    </row>
    <row r="896" spans="1:12" x14ac:dyDescent="0.2">
      <c r="A896" s="314">
        <v>83</v>
      </c>
      <c r="B896" s="534" t="s">
        <v>1304</v>
      </c>
      <c r="C896" s="525"/>
      <c r="D896" s="513"/>
      <c r="E896" s="514"/>
      <c r="F896" s="515"/>
      <c r="G896" s="513"/>
      <c r="H896" s="526"/>
      <c r="I896" s="537">
        <f t="shared" si="37"/>
        <v>0</v>
      </c>
      <c r="J896" s="537">
        <f t="shared" si="38"/>
        <v>0</v>
      </c>
      <c r="K896" s="523"/>
      <c r="L896" s="524"/>
    </row>
    <row r="897" spans="1:12" x14ac:dyDescent="0.2">
      <c r="A897" s="314">
        <v>84</v>
      </c>
      <c r="B897" s="518" t="s">
        <v>1305</v>
      </c>
      <c r="C897" s="525"/>
      <c r="D897" s="513"/>
      <c r="E897" s="520"/>
      <c r="F897" s="520"/>
      <c r="G897" s="513"/>
      <c r="H897" s="521"/>
      <c r="I897" s="522">
        <f t="shared" si="37"/>
        <v>0</v>
      </c>
      <c r="J897" s="522">
        <f t="shared" si="38"/>
        <v>0</v>
      </c>
      <c r="K897" s="523"/>
      <c r="L897" s="524"/>
    </row>
    <row r="898" spans="1:12" x14ac:dyDescent="0.2">
      <c r="A898" s="314">
        <v>85</v>
      </c>
      <c r="B898" s="534" t="s">
        <v>1306</v>
      </c>
      <c r="C898" s="525"/>
      <c r="D898" s="513"/>
      <c r="E898" s="520"/>
      <c r="F898" s="520"/>
      <c r="G898" s="513"/>
      <c r="H898" s="521"/>
      <c r="I898" s="537">
        <f t="shared" si="37"/>
        <v>0</v>
      </c>
      <c r="J898" s="537">
        <f t="shared" si="38"/>
        <v>0</v>
      </c>
      <c r="K898" s="523"/>
      <c r="L898" s="524"/>
    </row>
    <row r="899" spans="1:12" x14ac:dyDescent="0.2">
      <c r="A899" s="314">
        <v>86</v>
      </c>
      <c r="B899" s="518" t="s">
        <v>1307</v>
      </c>
      <c r="C899" s="525"/>
      <c r="D899" s="513"/>
      <c r="E899" s="514"/>
      <c r="F899" s="515"/>
      <c r="G899" s="513"/>
      <c r="H899" s="526"/>
      <c r="I899" s="522">
        <f t="shared" si="37"/>
        <v>0</v>
      </c>
      <c r="J899" s="522">
        <f t="shared" si="38"/>
        <v>0</v>
      </c>
      <c r="K899" s="523"/>
      <c r="L899" s="524"/>
    </row>
    <row r="900" spans="1:12" x14ac:dyDescent="0.2">
      <c r="A900" s="314">
        <v>87</v>
      </c>
      <c r="B900" s="534" t="s">
        <v>1308</v>
      </c>
      <c r="C900" s="525"/>
      <c r="D900" s="513"/>
      <c r="E900" s="514"/>
      <c r="F900" s="515"/>
      <c r="G900" s="513"/>
      <c r="H900" s="526"/>
      <c r="I900" s="537">
        <f t="shared" si="37"/>
        <v>0</v>
      </c>
      <c r="J900" s="537">
        <f t="shared" si="38"/>
        <v>0</v>
      </c>
      <c r="K900" s="523"/>
      <c r="L900" s="524"/>
    </row>
    <row r="901" spans="1:12" x14ac:dyDescent="0.2">
      <c r="A901" s="314">
        <v>88</v>
      </c>
      <c r="B901" s="518" t="s">
        <v>1309</v>
      </c>
      <c r="C901" s="525"/>
      <c r="D901" s="513"/>
      <c r="E901" s="514"/>
      <c r="F901" s="515"/>
      <c r="G901" s="513"/>
      <c r="H901" s="526"/>
      <c r="I901" s="522">
        <f t="shared" si="37"/>
        <v>0</v>
      </c>
      <c r="J901" s="522">
        <f t="shared" si="38"/>
        <v>0</v>
      </c>
      <c r="K901" s="523"/>
      <c r="L901" s="524"/>
    </row>
    <row r="902" spans="1:12" x14ac:dyDescent="0.2">
      <c r="A902" s="314">
        <v>89</v>
      </c>
      <c r="B902" s="534" t="s">
        <v>1310</v>
      </c>
      <c r="C902" s="525"/>
      <c r="D902" s="513"/>
      <c r="E902" s="514"/>
      <c r="F902" s="515"/>
      <c r="G902" s="513"/>
      <c r="H902" s="526"/>
      <c r="I902" s="537">
        <f t="shared" si="37"/>
        <v>0</v>
      </c>
      <c r="J902" s="537">
        <f t="shared" si="38"/>
        <v>0</v>
      </c>
      <c r="K902" s="523"/>
      <c r="L902" s="524"/>
    </row>
    <row r="903" spans="1:12" x14ac:dyDescent="0.2">
      <c r="A903" s="314">
        <v>90</v>
      </c>
      <c r="B903" s="518" t="s">
        <v>1311</v>
      </c>
      <c r="C903" s="525"/>
      <c r="D903" s="513"/>
      <c r="E903" s="514"/>
      <c r="F903" s="515"/>
      <c r="G903" s="513"/>
      <c r="H903" s="526"/>
      <c r="I903" s="522">
        <f t="shared" si="37"/>
        <v>0</v>
      </c>
      <c r="J903" s="522">
        <f t="shared" si="38"/>
        <v>0</v>
      </c>
      <c r="K903" s="523"/>
      <c r="L903" s="524"/>
    </row>
    <row r="904" spans="1:12" x14ac:dyDescent="0.2">
      <c r="A904" s="314">
        <v>91</v>
      </c>
      <c r="B904" s="534" t="s">
        <v>1312</v>
      </c>
      <c r="C904" s="525"/>
      <c r="D904" s="513"/>
      <c r="E904" s="514"/>
      <c r="F904" s="515"/>
      <c r="G904" s="513"/>
      <c r="H904" s="526"/>
      <c r="I904" s="537">
        <f t="shared" si="37"/>
        <v>0</v>
      </c>
      <c r="J904" s="537">
        <f t="shared" si="38"/>
        <v>0</v>
      </c>
      <c r="K904" s="523"/>
      <c r="L904" s="524"/>
    </row>
    <row r="905" spans="1:12" x14ac:dyDescent="0.2">
      <c r="A905" s="314">
        <v>92</v>
      </c>
      <c r="B905" s="518" t="s">
        <v>1313</v>
      </c>
      <c r="C905" s="525"/>
      <c r="D905" s="513"/>
      <c r="E905" s="514"/>
      <c r="F905" s="515"/>
      <c r="G905" s="513"/>
      <c r="H905" s="526"/>
      <c r="I905" s="522">
        <f t="shared" si="37"/>
        <v>0</v>
      </c>
      <c r="J905" s="522">
        <f t="shared" si="38"/>
        <v>0</v>
      </c>
      <c r="K905" s="523"/>
      <c r="L905" s="524"/>
    </row>
    <row r="906" spans="1:12" x14ac:dyDescent="0.2">
      <c r="A906" s="314">
        <v>93</v>
      </c>
      <c r="B906" s="534" t="s">
        <v>1314</v>
      </c>
      <c r="C906" s="525"/>
      <c r="D906" s="513"/>
      <c r="E906" s="514"/>
      <c r="F906" s="515"/>
      <c r="G906" s="513"/>
      <c r="H906" s="526"/>
      <c r="I906" s="537">
        <f t="shared" si="37"/>
        <v>0</v>
      </c>
      <c r="J906" s="537">
        <f t="shared" si="38"/>
        <v>0</v>
      </c>
      <c r="K906" s="523"/>
      <c r="L906" s="524"/>
    </row>
    <row r="907" spans="1:12" x14ac:dyDescent="0.2">
      <c r="A907" s="314">
        <v>94</v>
      </c>
      <c r="B907" s="518" t="s">
        <v>1315</v>
      </c>
      <c r="C907" s="525"/>
      <c r="D907" s="513"/>
      <c r="E907" s="514"/>
      <c r="F907" s="515"/>
      <c r="G907" s="513"/>
      <c r="H907" s="526"/>
      <c r="I907" s="522">
        <f t="shared" si="37"/>
        <v>0</v>
      </c>
      <c r="J907" s="522">
        <f t="shared" si="38"/>
        <v>0</v>
      </c>
      <c r="K907" s="523"/>
      <c r="L907" s="524"/>
    </row>
    <row r="908" spans="1:12" x14ac:dyDescent="0.2">
      <c r="A908" s="314">
        <v>95</v>
      </c>
      <c r="B908" s="534" t="s">
        <v>1316</v>
      </c>
      <c r="C908" s="525"/>
      <c r="D908" s="513"/>
      <c r="E908" s="514"/>
      <c r="F908" s="515"/>
      <c r="G908" s="513"/>
      <c r="H908" s="526"/>
      <c r="I908" s="537">
        <f t="shared" si="37"/>
        <v>0</v>
      </c>
      <c r="J908" s="537">
        <f t="shared" si="38"/>
        <v>0</v>
      </c>
      <c r="K908" s="523"/>
      <c r="L908" s="524"/>
    </row>
    <row r="909" spans="1:12" x14ac:dyDescent="0.2">
      <c r="A909" s="314">
        <v>96</v>
      </c>
      <c r="B909" s="518" t="s">
        <v>1317</v>
      </c>
      <c r="C909" s="529"/>
      <c r="D909" s="530"/>
      <c r="E909" s="531"/>
      <c r="F909" s="532"/>
      <c r="G909" s="563"/>
      <c r="H909" s="533"/>
      <c r="I909" s="522">
        <f t="shared" si="37"/>
        <v>0</v>
      </c>
      <c r="J909" s="522">
        <f t="shared" si="38"/>
        <v>0</v>
      </c>
      <c r="K909" s="523"/>
      <c r="L909" s="524"/>
    </row>
    <row r="910" spans="1:12" x14ac:dyDescent="0.2">
      <c r="A910" s="314">
        <v>97</v>
      </c>
      <c r="B910" s="534" t="s">
        <v>1318</v>
      </c>
      <c r="C910" s="525"/>
      <c r="D910" s="513"/>
      <c r="E910" s="520"/>
      <c r="F910" s="520"/>
      <c r="G910" s="513"/>
      <c r="H910" s="526"/>
      <c r="I910" s="537">
        <f t="shared" si="37"/>
        <v>0</v>
      </c>
      <c r="J910" s="537">
        <f t="shared" si="38"/>
        <v>0</v>
      </c>
      <c r="K910" s="523"/>
      <c r="L910" s="524"/>
    </row>
    <row r="911" spans="1:12" x14ac:dyDescent="0.2">
      <c r="A911" s="314">
        <v>98</v>
      </c>
      <c r="B911" s="518" t="s">
        <v>1319</v>
      </c>
      <c r="C911" s="525"/>
      <c r="D911" s="513"/>
      <c r="E911" s="514"/>
      <c r="F911" s="515"/>
      <c r="G911" s="513"/>
      <c r="H911" s="526"/>
      <c r="I911" s="522">
        <f t="shared" si="37"/>
        <v>0</v>
      </c>
      <c r="J911" s="522">
        <f t="shared" si="38"/>
        <v>0</v>
      </c>
      <c r="K911" s="523"/>
      <c r="L911" s="524"/>
    </row>
    <row r="912" spans="1:12" x14ac:dyDescent="0.2">
      <c r="A912" s="314">
        <v>99</v>
      </c>
      <c r="B912" s="534" t="s">
        <v>1320</v>
      </c>
      <c r="C912" s="525"/>
      <c r="D912" s="513"/>
      <c r="E912" s="514"/>
      <c r="F912" s="515"/>
      <c r="G912" s="513"/>
      <c r="H912" s="526"/>
      <c r="I912" s="537">
        <f t="shared" si="37"/>
        <v>0</v>
      </c>
      <c r="J912" s="537">
        <f t="shared" si="38"/>
        <v>0</v>
      </c>
      <c r="K912" s="523"/>
      <c r="L912" s="524"/>
    </row>
    <row r="913" spans="1:12" x14ac:dyDescent="0.2">
      <c r="A913" s="314">
        <v>100</v>
      </c>
      <c r="B913" s="518" t="s">
        <v>1321</v>
      </c>
      <c r="C913" s="525"/>
      <c r="D913" s="513"/>
      <c r="E913" s="514"/>
      <c r="F913" s="515"/>
      <c r="G913" s="513"/>
      <c r="H913" s="526"/>
      <c r="I913" s="522">
        <f t="shared" si="37"/>
        <v>0</v>
      </c>
      <c r="J913" s="522">
        <f t="shared" si="38"/>
        <v>0</v>
      </c>
      <c r="K913" s="523"/>
      <c r="L913" s="524"/>
    </row>
    <row r="914" spans="1:12" x14ac:dyDescent="0.2">
      <c r="A914" s="314">
        <v>101</v>
      </c>
      <c r="B914" s="534" t="s">
        <v>1322</v>
      </c>
      <c r="C914" s="525"/>
      <c r="D914" s="513"/>
      <c r="E914" s="514"/>
      <c r="F914" s="515"/>
      <c r="G914" s="513"/>
      <c r="H914" s="526"/>
      <c r="I914" s="537">
        <f t="shared" si="37"/>
        <v>0</v>
      </c>
      <c r="J914" s="537">
        <f t="shared" si="38"/>
        <v>0</v>
      </c>
      <c r="K914" s="523"/>
      <c r="L914" s="524"/>
    </row>
    <row r="915" spans="1:12" x14ac:dyDescent="0.2">
      <c r="A915" s="314">
        <v>102</v>
      </c>
      <c r="B915" s="518" t="s">
        <v>1323</v>
      </c>
      <c r="C915" s="525"/>
      <c r="D915" s="513"/>
      <c r="E915" s="514"/>
      <c r="F915" s="515"/>
      <c r="G915" s="513"/>
      <c r="H915" s="526"/>
      <c r="I915" s="522">
        <f t="shared" si="37"/>
        <v>0</v>
      </c>
      <c r="J915" s="522">
        <f t="shared" si="38"/>
        <v>0</v>
      </c>
      <c r="K915" s="523"/>
      <c r="L915" s="524"/>
    </row>
    <row r="916" spans="1:12" x14ac:dyDescent="0.2">
      <c r="A916" s="314">
        <v>103</v>
      </c>
      <c r="B916" s="534" t="s">
        <v>1324</v>
      </c>
      <c r="C916" s="525"/>
      <c r="D916" s="513"/>
      <c r="E916" s="514"/>
      <c r="F916" s="515"/>
      <c r="G916" s="513"/>
      <c r="H916" s="526"/>
      <c r="I916" s="537">
        <f t="shared" si="37"/>
        <v>0</v>
      </c>
      <c r="J916" s="537">
        <f t="shared" si="38"/>
        <v>0</v>
      </c>
      <c r="K916" s="523"/>
      <c r="L916" s="524"/>
    </row>
    <row r="917" spans="1:12" x14ac:dyDescent="0.2">
      <c r="A917" s="314">
        <v>104</v>
      </c>
      <c r="B917" s="518" t="s">
        <v>1325</v>
      </c>
      <c r="C917" s="525"/>
      <c r="D917" s="513"/>
      <c r="E917" s="514"/>
      <c r="F917" s="515"/>
      <c r="G917" s="513"/>
      <c r="H917" s="526"/>
      <c r="I917" s="522">
        <f t="shared" si="37"/>
        <v>0</v>
      </c>
      <c r="J917" s="522">
        <f t="shared" si="38"/>
        <v>0</v>
      </c>
      <c r="K917" s="523"/>
      <c r="L917" s="524"/>
    </row>
    <row r="918" spans="1:12" x14ac:dyDescent="0.2">
      <c r="A918" s="314">
        <v>105</v>
      </c>
      <c r="B918" s="534" t="s">
        <v>1326</v>
      </c>
      <c r="C918" s="525"/>
      <c r="D918" s="513"/>
      <c r="E918" s="514"/>
      <c r="F918" s="515"/>
      <c r="G918" s="513"/>
      <c r="H918" s="526"/>
      <c r="I918" s="537">
        <f t="shared" si="37"/>
        <v>0</v>
      </c>
      <c r="J918" s="537">
        <f t="shared" si="38"/>
        <v>0</v>
      </c>
      <c r="K918" s="523"/>
      <c r="L918" s="524"/>
    </row>
    <row r="919" spans="1:12" x14ac:dyDescent="0.2">
      <c r="A919" s="314">
        <v>106</v>
      </c>
      <c r="B919" s="518" t="s">
        <v>1327</v>
      </c>
      <c r="C919" s="525"/>
      <c r="D919" s="513"/>
      <c r="E919" s="514"/>
      <c r="F919" s="515"/>
      <c r="G919" s="513"/>
      <c r="H919" s="526"/>
      <c r="I919" s="522">
        <f t="shared" si="37"/>
        <v>0</v>
      </c>
      <c r="J919" s="522">
        <f t="shared" si="38"/>
        <v>0</v>
      </c>
      <c r="K919" s="523"/>
      <c r="L919" s="524"/>
    </row>
    <row r="920" spans="1:12" x14ac:dyDescent="0.2">
      <c r="A920" s="314">
        <v>107</v>
      </c>
      <c r="B920" s="534" t="s">
        <v>1328</v>
      </c>
      <c r="C920" s="529"/>
      <c r="D920" s="530"/>
      <c r="E920" s="531"/>
      <c r="F920" s="532"/>
      <c r="G920" s="563"/>
      <c r="H920" s="533"/>
      <c r="I920" s="537">
        <f t="shared" si="37"/>
        <v>0</v>
      </c>
      <c r="J920" s="537">
        <f t="shared" si="38"/>
        <v>0</v>
      </c>
      <c r="K920" s="523"/>
      <c r="L920" s="524"/>
    </row>
    <row r="921" spans="1:12" x14ac:dyDescent="0.2">
      <c r="A921" s="314">
        <v>108</v>
      </c>
      <c r="B921" s="518" t="s">
        <v>1329</v>
      </c>
      <c r="C921" s="525"/>
      <c r="D921" s="513"/>
      <c r="E921" s="520"/>
      <c r="F921" s="520"/>
      <c r="G921" s="513"/>
      <c r="H921" s="526"/>
      <c r="I921" s="522">
        <f t="shared" si="37"/>
        <v>0</v>
      </c>
      <c r="J921" s="522">
        <f t="shared" si="38"/>
        <v>0</v>
      </c>
      <c r="K921" s="523"/>
      <c r="L921" s="524"/>
    </row>
    <row r="922" spans="1:12" x14ac:dyDescent="0.2">
      <c r="A922" s="314">
        <v>109</v>
      </c>
      <c r="B922" s="534" t="s">
        <v>1330</v>
      </c>
      <c r="C922" s="525"/>
      <c r="D922" s="513"/>
      <c r="E922" s="514"/>
      <c r="F922" s="515"/>
      <c r="G922" s="513"/>
      <c r="H922" s="526"/>
      <c r="I922" s="537">
        <f t="shared" si="37"/>
        <v>0</v>
      </c>
      <c r="J922" s="537">
        <f t="shared" si="38"/>
        <v>0</v>
      </c>
      <c r="K922" s="523"/>
      <c r="L922" s="524"/>
    </row>
    <row r="923" spans="1:12" x14ac:dyDescent="0.2">
      <c r="A923" s="314">
        <v>110</v>
      </c>
      <c r="B923" s="518" t="s">
        <v>1331</v>
      </c>
      <c r="C923" s="525"/>
      <c r="D923" s="513"/>
      <c r="E923" s="514"/>
      <c r="F923" s="515"/>
      <c r="G923" s="513"/>
      <c r="H923" s="526"/>
      <c r="I923" s="522">
        <f t="shared" si="37"/>
        <v>0</v>
      </c>
      <c r="J923" s="522">
        <f t="shared" si="38"/>
        <v>0</v>
      </c>
      <c r="K923" s="523"/>
      <c r="L923" s="524"/>
    </row>
    <row r="924" spans="1:12" x14ac:dyDescent="0.2">
      <c r="A924" s="314">
        <v>111</v>
      </c>
      <c r="B924" s="534" t="s">
        <v>1332</v>
      </c>
      <c r="C924" s="525"/>
      <c r="D924" s="513"/>
      <c r="E924" s="514"/>
      <c r="F924" s="515"/>
      <c r="G924" s="513"/>
      <c r="H924" s="526"/>
      <c r="I924" s="537">
        <f t="shared" si="37"/>
        <v>0</v>
      </c>
      <c r="J924" s="537">
        <f t="shared" si="38"/>
        <v>0</v>
      </c>
      <c r="K924" s="523"/>
      <c r="L924" s="524"/>
    </row>
    <row r="925" spans="1:12" x14ac:dyDescent="0.2">
      <c r="A925" s="314">
        <v>112</v>
      </c>
      <c r="B925" s="518" t="s">
        <v>1333</v>
      </c>
      <c r="C925" s="525"/>
      <c r="D925" s="513"/>
      <c r="E925" s="514"/>
      <c r="F925" s="515"/>
      <c r="G925" s="513"/>
      <c r="H925" s="526"/>
      <c r="I925" s="522">
        <f t="shared" si="37"/>
        <v>0</v>
      </c>
      <c r="J925" s="522">
        <f t="shared" si="38"/>
        <v>0</v>
      </c>
      <c r="K925" s="523"/>
      <c r="L925" s="524"/>
    </row>
    <row r="926" spans="1:12" x14ac:dyDescent="0.2">
      <c r="A926" s="314">
        <v>113</v>
      </c>
      <c r="B926" s="534" t="s">
        <v>1334</v>
      </c>
      <c r="C926" s="525"/>
      <c r="D926" s="513"/>
      <c r="E926" s="514"/>
      <c r="F926" s="515"/>
      <c r="G926" s="513"/>
      <c r="H926" s="526"/>
      <c r="I926" s="537">
        <f t="shared" si="37"/>
        <v>0</v>
      </c>
      <c r="J926" s="537">
        <f t="shared" si="38"/>
        <v>0</v>
      </c>
      <c r="K926" s="523"/>
      <c r="L926" s="524"/>
    </row>
    <row r="927" spans="1:12" x14ac:dyDescent="0.2">
      <c r="A927" s="314">
        <v>114</v>
      </c>
      <c r="B927" s="518" t="s">
        <v>1335</v>
      </c>
      <c r="C927" s="525"/>
      <c r="D927" s="513"/>
      <c r="E927" s="514"/>
      <c r="F927" s="515"/>
      <c r="G927" s="513"/>
      <c r="H927" s="526"/>
      <c r="I927" s="522">
        <f t="shared" si="37"/>
        <v>0</v>
      </c>
      <c r="J927" s="522">
        <f t="shared" si="38"/>
        <v>0</v>
      </c>
      <c r="K927" s="523"/>
      <c r="L927" s="524"/>
    </row>
    <row r="928" spans="1:12" x14ac:dyDescent="0.2">
      <c r="A928" s="314">
        <v>115</v>
      </c>
      <c r="B928" s="534" t="s">
        <v>1336</v>
      </c>
      <c r="C928" s="525"/>
      <c r="D928" s="513"/>
      <c r="E928" s="514"/>
      <c r="F928" s="515"/>
      <c r="G928" s="513"/>
      <c r="H928" s="526"/>
      <c r="I928" s="537">
        <f t="shared" si="37"/>
        <v>0</v>
      </c>
      <c r="J928" s="537">
        <f t="shared" si="38"/>
        <v>0</v>
      </c>
      <c r="K928" s="523"/>
      <c r="L928" s="524"/>
    </row>
    <row r="929" spans="1:12" x14ac:dyDescent="0.2">
      <c r="A929" s="314">
        <v>116</v>
      </c>
      <c r="B929" s="518" t="s">
        <v>1337</v>
      </c>
      <c r="C929" s="525"/>
      <c r="D929" s="513"/>
      <c r="E929" s="514"/>
      <c r="F929" s="515"/>
      <c r="G929" s="513"/>
      <c r="H929" s="526"/>
      <c r="I929" s="522">
        <f t="shared" si="37"/>
        <v>0</v>
      </c>
      <c r="J929" s="522">
        <f t="shared" si="38"/>
        <v>0</v>
      </c>
      <c r="K929" s="523"/>
      <c r="L929" s="524"/>
    </row>
    <row r="930" spans="1:12" x14ac:dyDescent="0.2">
      <c r="A930" s="314">
        <v>117</v>
      </c>
      <c r="B930" s="534" t="s">
        <v>1338</v>
      </c>
      <c r="C930" s="525"/>
      <c r="D930" s="513"/>
      <c r="E930" s="514"/>
      <c r="F930" s="515"/>
      <c r="G930" s="513"/>
      <c r="H930" s="526"/>
      <c r="I930" s="537">
        <f t="shared" si="37"/>
        <v>0</v>
      </c>
      <c r="J930" s="537">
        <f t="shared" si="38"/>
        <v>0</v>
      </c>
      <c r="K930" s="523"/>
      <c r="L930" s="524"/>
    </row>
    <row r="931" spans="1:12" x14ac:dyDescent="0.2">
      <c r="A931" s="314">
        <v>118</v>
      </c>
      <c r="B931" s="518" t="s">
        <v>1339</v>
      </c>
      <c r="C931" s="529"/>
      <c r="D931" s="530"/>
      <c r="E931" s="531"/>
      <c r="F931" s="532"/>
      <c r="G931" s="563"/>
      <c r="H931" s="533"/>
      <c r="I931" s="522">
        <f t="shared" si="37"/>
        <v>0</v>
      </c>
      <c r="J931" s="522">
        <f t="shared" si="38"/>
        <v>0</v>
      </c>
      <c r="K931" s="523"/>
      <c r="L931" s="524"/>
    </row>
    <row r="932" spans="1:12" x14ac:dyDescent="0.2">
      <c r="A932" s="314">
        <v>119</v>
      </c>
      <c r="B932" s="534" t="s">
        <v>1340</v>
      </c>
      <c r="C932" s="525"/>
      <c r="D932" s="513"/>
      <c r="E932" s="520"/>
      <c r="F932" s="520"/>
      <c r="G932" s="513"/>
      <c r="H932" s="526"/>
      <c r="I932" s="537">
        <f t="shared" si="37"/>
        <v>0</v>
      </c>
      <c r="J932" s="537">
        <f t="shared" si="38"/>
        <v>0</v>
      </c>
      <c r="K932" s="523"/>
      <c r="L932" s="524"/>
    </row>
    <row r="933" spans="1:12" x14ac:dyDescent="0.2">
      <c r="A933" s="314">
        <v>120</v>
      </c>
      <c r="B933" s="518" t="s">
        <v>1341</v>
      </c>
      <c r="C933" s="525"/>
      <c r="D933" s="513"/>
      <c r="E933" s="514"/>
      <c r="F933" s="515"/>
      <c r="G933" s="513"/>
      <c r="H933" s="526"/>
      <c r="I933" s="522">
        <f t="shared" si="37"/>
        <v>0</v>
      </c>
      <c r="J933" s="522">
        <f t="shared" si="38"/>
        <v>0</v>
      </c>
      <c r="K933" s="523"/>
      <c r="L933" s="524"/>
    </row>
    <row r="934" spans="1:12" x14ac:dyDescent="0.2">
      <c r="A934" s="314">
        <v>121</v>
      </c>
      <c r="B934" s="534" t="s">
        <v>1342</v>
      </c>
      <c r="C934" s="525"/>
      <c r="D934" s="513"/>
      <c r="E934" s="514"/>
      <c r="F934" s="515"/>
      <c r="G934" s="513"/>
      <c r="H934" s="526"/>
      <c r="I934" s="537">
        <f t="shared" si="37"/>
        <v>0</v>
      </c>
      <c r="J934" s="537">
        <f t="shared" si="38"/>
        <v>0</v>
      </c>
      <c r="K934" s="523"/>
      <c r="L934" s="524"/>
    </row>
    <row r="935" spans="1:12" x14ac:dyDescent="0.2">
      <c r="A935" s="314">
        <v>122</v>
      </c>
      <c r="B935" s="518" t="s">
        <v>1343</v>
      </c>
      <c r="C935" s="525"/>
      <c r="D935" s="513"/>
      <c r="E935" s="514"/>
      <c r="F935" s="515"/>
      <c r="G935" s="513"/>
      <c r="H935" s="526"/>
      <c r="I935" s="522">
        <f t="shared" si="37"/>
        <v>0</v>
      </c>
      <c r="J935" s="522">
        <f t="shared" si="38"/>
        <v>0</v>
      </c>
      <c r="K935" s="523"/>
      <c r="L935" s="524"/>
    </row>
    <row r="936" spans="1:12" x14ac:dyDescent="0.2">
      <c r="A936" s="314">
        <v>123</v>
      </c>
      <c r="B936" s="534" t="s">
        <v>1344</v>
      </c>
      <c r="C936" s="525"/>
      <c r="D936" s="513"/>
      <c r="E936" s="514"/>
      <c r="F936" s="515"/>
      <c r="G936" s="513"/>
      <c r="H936" s="526"/>
      <c r="I936" s="537">
        <f t="shared" si="37"/>
        <v>0</v>
      </c>
      <c r="J936" s="537">
        <f t="shared" si="38"/>
        <v>0</v>
      </c>
      <c r="K936" s="523"/>
      <c r="L936" s="524"/>
    </row>
    <row r="937" spans="1:12" x14ac:dyDescent="0.2">
      <c r="A937" s="314">
        <v>124</v>
      </c>
      <c r="B937" s="518" t="s">
        <v>1345</v>
      </c>
      <c r="C937" s="525"/>
      <c r="D937" s="513"/>
      <c r="E937" s="514"/>
      <c r="F937" s="515"/>
      <c r="G937" s="513"/>
      <c r="H937" s="526"/>
      <c r="I937" s="522">
        <f t="shared" si="37"/>
        <v>0</v>
      </c>
      <c r="J937" s="522">
        <f t="shared" si="38"/>
        <v>0</v>
      </c>
      <c r="K937" s="523"/>
      <c r="L937" s="524"/>
    </row>
    <row r="938" spans="1:12" x14ac:dyDescent="0.2">
      <c r="A938" s="314">
        <v>125</v>
      </c>
      <c r="B938" s="534" t="s">
        <v>1346</v>
      </c>
      <c r="C938" s="525"/>
      <c r="D938" s="513"/>
      <c r="E938" s="514"/>
      <c r="F938" s="515"/>
      <c r="G938" s="513"/>
      <c r="H938" s="526"/>
      <c r="I938" s="537">
        <f t="shared" si="37"/>
        <v>0</v>
      </c>
      <c r="J938" s="537">
        <f t="shared" si="38"/>
        <v>0</v>
      </c>
      <c r="K938" s="523"/>
      <c r="L938" s="524"/>
    </row>
    <row r="939" spans="1:12" x14ac:dyDescent="0.2">
      <c r="A939" s="314">
        <v>126</v>
      </c>
      <c r="B939" s="518" t="s">
        <v>1347</v>
      </c>
      <c r="C939" s="525"/>
      <c r="D939" s="513"/>
      <c r="E939" s="514"/>
      <c r="F939" s="515"/>
      <c r="G939" s="513"/>
      <c r="H939" s="526"/>
      <c r="I939" s="522">
        <f t="shared" si="37"/>
        <v>0</v>
      </c>
      <c r="J939" s="522">
        <f t="shared" si="38"/>
        <v>0</v>
      </c>
      <c r="K939" s="523"/>
      <c r="L939" s="524"/>
    </row>
    <row r="940" spans="1:12" x14ac:dyDescent="0.2">
      <c r="A940" s="314">
        <v>127</v>
      </c>
      <c r="B940" s="534" t="s">
        <v>1348</v>
      </c>
      <c r="C940" s="525"/>
      <c r="D940" s="513"/>
      <c r="E940" s="514"/>
      <c r="F940" s="515"/>
      <c r="G940" s="513"/>
      <c r="H940" s="526"/>
      <c r="I940" s="537">
        <f t="shared" si="37"/>
        <v>0</v>
      </c>
      <c r="J940" s="537">
        <f t="shared" si="38"/>
        <v>0</v>
      </c>
      <c r="K940" s="523"/>
      <c r="L940" s="524"/>
    </row>
    <row r="941" spans="1:12" x14ac:dyDescent="0.2">
      <c r="A941" s="314">
        <v>128</v>
      </c>
      <c r="B941" s="518" t="s">
        <v>1349</v>
      </c>
      <c r="C941" s="525"/>
      <c r="D941" s="513"/>
      <c r="E941" s="514"/>
      <c r="F941" s="515"/>
      <c r="G941" s="513"/>
      <c r="H941" s="526"/>
      <c r="I941" s="522">
        <f t="shared" si="37"/>
        <v>0</v>
      </c>
      <c r="J941" s="522">
        <f t="shared" si="38"/>
        <v>0</v>
      </c>
      <c r="K941" s="523"/>
      <c r="L941" s="524"/>
    </row>
    <row r="942" spans="1:12" x14ac:dyDescent="0.2">
      <c r="A942" s="314">
        <v>129</v>
      </c>
      <c r="B942" s="534" t="s">
        <v>1350</v>
      </c>
      <c r="C942" s="529"/>
      <c r="D942" s="530"/>
      <c r="E942" s="531"/>
      <c r="F942" s="532"/>
      <c r="G942" s="563"/>
      <c r="H942" s="533"/>
      <c r="I942" s="537">
        <f t="shared" si="37"/>
        <v>0</v>
      </c>
      <c r="J942" s="537">
        <f t="shared" si="38"/>
        <v>0</v>
      </c>
      <c r="K942" s="523"/>
      <c r="L942" s="524"/>
    </row>
    <row r="943" spans="1:12" x14ac:dyDescent="0.2">
      <c r="A943" s="314">
        <v>130</v>
      </c>
      <c r="B943" s="518" t="s">
        <v>1351</v>
      </c>
      <c r="C943" s="525"/>
      <c r="D943" s="513"/>
      <c r="E943" s="520"/>
      <c r="F943" s="520"/>
      <c r="G943" s="513"/>
      <c r="H943" s="526"/>
      <c r="I943" s="522">
        <f t="shared" si="37"/>
        <v>0</v>
      </c>
      <c r="J943" s="522">
        <f t="shared" si="38"/>
        <v>0</v>
      </c>
      <c r="K943" s="523"/>
      <c r="L943" s="524"/>
    </row>
    <row r="944" spans="1:12" x14ac:dyDescent="0.2">
      <c r="A944" s="314">
        <v>131</v>
      </c>
      <c r="B944" s="534" t="s">
        <v>1352</v>
      </c>
      <c r="C944" s="525"/>
      <c r="D944" s="513"/>
      <c r="E944" s="514"/>
      <c r="F944" s="515"/>
      <c r="G944" s="513"/>
      <c r="H944" s="526"/>
      <c r="I944" s="537">
        <f t="shared" ref="I944:I1007" si="39">K944/1.11</f>
        <v>0</v>
      </c>
      <c r="J944" s="537">
        <f t="shared" ref="J944:J1007" si="40">I944*11%</f>
        <v>0</v>
      </c>
      <c r="K944" s="523"/>
      <c r="L944" s="524"/>
    </row>
    <row r="945" spans="1:12" x14ac:dyDescent="0.2">
      <c r="A945" s="314">
        <v>132</v>
      </c>
      <c r="B945" s="518" t="s">
        <v>1353</v>
      </c>
      <c r="C945" s="525"/>
      <c r="D945" s="513"/>
      <c r="E945" s="514"/>
      <c r="F945" s="515"/>
      <c r="G945" s="513"/>
      <c r="H945" s="526"/>
      <c r="I945" s="522">
        <f t="shared" si="39"/>
        <v>0</v>
      </c>
      <c r="J945" s="522">
        <f t="shared" si="40"/>
        <v>0</v>
      </c>
      <c r="K945" s="523"/>
      <c r="L945" s="524"/>
    </row>
    <row r="946" spans="1:12" x14ac:dyDescent="0.2">
      <c r="A946" s="314">
        <v>133</v>
      </c>
      <c r="B946" s="534" t="s">
        <v>1354</v>
      </c>
      <c r="C946" s="525"/>
      <c r="D946" s="513"/>
      <c r="E946" s="514"/>
      <c r="F946" s="515"/>
      <c r="G946" s="513"/>
      <c r="H946" s="526"/>
      <c r="I946" s="537">
        <f t="shared" si="39"/>
        <v>0</v>
      </c>
      <c r="J946" s="537">
        <f t="shared" si="40"/>
        <v>0</v>
      </c>
      <c r="K946" s="523"/>
      <c r="L946" s="524"/>
    </row>
    <row r="947" spans="1:12" x14ac:dyDescent="0.2">
      <c r="A947" s="314">
        <v>134</v>
      </c>
      <c r="B947" s="518" t="s">
        <v>1355</v>
      </c>
      <c r="C947" s="525"/>
      <c r="D947" s="513"/>
      <c r="E947" s="514"/>
      <c r="F947" s="515"/>
      <c r="G947" s="513"/>
      <c r="H947" s="526"/>
      <c r="I947" s="522">
        <f t="shared" si="39"/>
        <v>0</v>
      </c>
      <c r="J947" s="522">
        <f t="shared" si="40"/>
        <v>0</v>
      </c>
      <c r="K947" s="523"/>
      <c r="L947" s="524"/>
    </row>
    <row r="948" spans="1:12" x14ac:dyDescent="0.2">
      <c r="A948" s="314">
        <v>135</v>
      </c>
      <c r="B948" s="534" t="s">
        <v>1356</v>
      </c>
      <c r="C948" s="525"/>
      <c r="D948" s="513"/>
      <c r="E948" s="514"/>
      <c r="F948" s="515"/>
      <c r="G948" s="513"/>
      <c r="H948" s="526"/>
      <c r="I948" s="537">
        <f t="shared" si="39"/>
        <v>0</v>
      </c>
      <c r="J948" s="537">
        <f t="shared" si="40"/>
        <v>0</v>
      </c>
      <c r="K948" s="523"/>
      <c r="L948" s="524"/>
    </row>
    <row r="949" spans="1:12" x14ac:dyDescent="0.2">
      <c r="A949" s="314">
        <v>136</v>
      </c>
      <c r="B949" s="518" t="s">
        <v>1357</v>
      </c>
      <c r="C949" s="525"/>
      <c r="D949" s="513"/>
      <c r="E949" s="514"/>
      <c r="F949" s="515"/>
      <c r="G949" s="513"/>
      <c r="H949" s="526"/>
      <c r="I949" s="522">
        <f t="shared" si="39"/>
        <v>0</v>
      </c>
      <c r="J949" s="522">
        <f t="shared" si="40"/>
        <v>0</v>
      </c>
      <c r="K949" s="523"/>
      <c r="L949" s="524"/>
    </row>
    <row r="950" spans="1:12" x14ac:dyDescent="0.2">
      <c r="A950" s="314">
        <v>137</v>
      </c>
      <c r="B950" s="534" t="s">
        <v>1358</v>
      </c>
      <c r="C950" s="525"/>
      <c r="D950" s="513"/>
      <c r="E950" s="514"/>
      <c r="F950" s="515"/>
      <c r="G950" s="513"/>
      <c r="H950" s="526"/>
      <c r="I950" s="537">
        <f t="shared" si="39"/>
        <v>0</v>
      </c>
      <c r="J950" s="537">
        <f t="shared" si="40"/>
        <v>0</v>
      </c>
      <c r="K950" s="523"/>
      <c r="L950" s="524"/>
    </row>
    <row r="951" spans="1:12" x14ac:dyDescent="0.2">
      <c r="A951" s="314">
        <v>138</v>
      </c>
      <c r="B951" s="518" t="s">
        <v>1359</v>
      </c>
      <c r="C951" s="525"/>
      <c r="D951" s="513"/>
      <c r="E951" s="514"/>
      <c r="F951" s="515"/>
      <c r="G951" s="513"/>
      <c r="H951" s="526"/>
      <c r="I951" s="522">
        <f t="shared" si="39"/>
        <v>0</v>
      </c>
      <c r="J951" s="522">
        <f t="shared" si="40"/>
        <v>0</v>
      </c>
      <c r="K951" s="523"/>
      <c r="L951" s="524"/>
    </row>
    <row r="952" spans="1:12" x14ac:dyDescent="0.2">
      <c r="A952" s="314">
        <v>139</v>
      </c>
      <c r="B952" s="534" t="s">
        <v>1360</v>
      </c>
      <c r="C952" s="525"/>
      <c r="D952" s="513"/>
      <c r="E952" s="514"/>
      <c r="F952" s="515"/>
      <c r="G952" s="513"/>
      <c r="H952" s="526"/>
      <c r="I952" s="537">
        <f t="shared" si="39"/>
        <v>0</v>
      </c>
      <c r="J952" s="537">
        <f t="shared" si="40"/>
        <v>0</v>
      </c>
      <c r="K952" s="523"/>
      <c r="L952" s="524"/>
    </row>
    <row r="953" spans="1:12" x14ac:dyDescent="0.2">
      <c r="A953" s="314">
        <v>140</v>
      </c>
      <c r="B953" s="518" t="s">
        <v>1361</v>
      </c>
      <c r="C953" s="529"/>
      <c r="D953" s="530"/>
      <c r="E953" s="531"/>
      <c r="F953" s="532"/>
      <c r="G953" s="563"/>
      <c r="H953" s="533"/>
      <c r="I953" s="522">
        <f t="shared" si="39"/>
        <v>0</v>
      </c>
      <c r="J953" s="522">
        <f t="shared" si="40"/>
        <v>0</v>
      </c>
      <c r="K953" s="523"/>
      <c r="L953" s="524"/>
    </row>
    <row r="954" spans="1:12" x14ac:dyDescent="0.2">
      <c r="A954" s="314">
        <v>141</v>
      </c>
      <c r="B954" s="534" t="s">
        <v>1362</v>
      </c>
      <c r="C954" s="525"/>
      <c r="D954" s="513"/>
      <c r="E954" s="514"/>
      <c r="F954" s="515"/>
      <c r="G954" s="513"/>
      <c r="H954" s="526"/>
      <c r="I954" s="537">
        <f t="shared" si="39"/>
        <v>0</v>
      </c>
      <c r="J954" s="537">
        <f t="shared" si="40"/>
        <v>0</v>
      </c>
      <c r="K954" s="523"/>
      <c r="L954" s="524"/>
    </row>
    <row r="955" spans="1:12" x14ac:dyDescent="0.2">
      <c r="A955" s="314">
        <v>142</v>
      </c>
      <c r="B955" s="518" t="s">
        <v>1363</v>
      </c>
      <c r="C955" s="525"/>
      <c r="D955" s="513"/>
      <c r="E955" s="514"/>
      <c r="F955" s="515"/>
      <c r="G955" s="513"/>
      <c r="H955" s="526"/>
      <c r="I955" s="522">
        <f t="shared" si="39"/>
        <v>0</v>
      </c>
      <c r="J955" s="522">
        <f t="shared" si="40"/>
        <v>0</v>
      </c>
      <c r="K955" s="523"/>
      <c r="L955" s="524"/>
    </row>
    <row r="956" spans="1:12" x14ac:dyDescent="0.2">
      <c r="A956" s="314">
        <v>143</v>
      </c>
      <c r="B956" s="534" t="s">
        <v>1364</v>
      </c>
      <c r="C956" s="525"/>
      <c r="D956" s="513"/>
      <c r="E956" s="514"/>
      <c r="F956" s="515"/>
      <c r="G956" s="513"/>
      <c r="H956" s="526"/>
      <c r="I956" s="537">
        <f t="shared" si="39"/>
        <v>0</v>
      </c>
      <c r="J956" s="537">
        <f t="shared" si="40"/>
        <v>0</v>
      </c>
      <c r="K956" s="523"/>
      <c r="L956" s="524"/>
    </row>
    <row r="957" spans="1:12" x14ac:dyDescent="0.2">
      <c r="A957" s="314">
        <v>144</v>
      </c>
      <c r="B957" s="518" t="s">
        <v>1365</v>
      </c>
      <c r="C957" s="525"/>
      <c r="D957" s="513"/>
      <c r="E957" s="514"/>
      <c r="F957" s="515"/>
      <c r="G957" s="513"/>
      <c r="H957" s="526"/>
      <c r="I957" s="522">
        <f t="shared" si="39"/>
        <v>0</v>
      </c>
      <c r="J957" s="522">
        <f t="shared" si="40"/>
        <v>0</v>
      </c>
      <c r="K957" s="523"/>
      <c r="L957" s="524"/>
    </row>
    <row r="958" spans="1:12" x14ac:dyDescent="0.2">
      <c r="A958" s="314">
        <v>145</v>
      </c>
      <c r="B958" s="534" t="s">
        <v>1366</v>
      </c>
      <c r="C958" s="529"/>
      <c r="D958" s="530"/>
      <c r="E958" s="531"/>
      <c r="F958" s="532"/>
      <c r="G958" s="563"/>
      <c r="H958" s="533"/>
      <c r="I958" s="537">
        <f t="shared" si="39"/>
        <v>0</v>
      </c>
      <c r="J958" s="537">
        <f t="shared" si="40"/>
        <v>0</v>
      </c>
      <c r="K958" s="523"/>
      <c r="L958" s="524"/>
    </row>
    <row r="959" spans="1:12" x14ac:dyDescent="0.2">
      <c r="A959" s="314">
        <v>146</v>
      </c>
      <c r="B959" s="518" t="s">
        <v>1367</v>
      </c>
      <c r="C959" s="525"/>
      <c r="D959" s="513"/>
      <c r="E959" s="514"/>
      <c r="F959" s="515"/>
      <c r="G959" s="513"/>
      <c r="H959" s="526"/>
      <c r="I959" s="522">
        <f t="shared" si="39"/>
        <v>0</v>
      </c>
      <c r="J959" s="522">
        <f t="shared" si="40"/>
        <v>0</v>
      </c>
      <c r="K959" s="523"/>
      <c r="L959" s="524"/>
    </row>
    <row r="960" spans="1:12" x14ac:dyDescent="0.2">
      <c r="A960" s="314">
        <v>147</v>
      </c>
      <c r="B960" s="534" t="s">
        <v>1368</v>
      </c>
      <c r="C960" s="525"/>
      <c r="D960" s="513"/>
      <c r="E960" s="514"/>
      <c r="F960" s="515"/>
      <c r="G960" s="513"/>
      <c r="H960" s="526"/>
      <c r="I960" s="537">
        <f t="shared" si="39"/>
        <v>0</v>
      </c>
      <c r="J960" s="537">
        <f t="shared" si="40"/>
        <v>0</v>
      </c>
      <c r="K960" s="523"/>
      <c r="L960" s="524"/>
    </row>
    <row r="961" spans="1:12" x14ac:dyDescent="0.2">
      <c r="A961" s="314">
        <v>148</v>
      </c>
      <c r="B961" s="518" t="s">
        <v>1369</v>
      </c>
      <c r="C961" s="525"/>
      <c r="D961" s="513"/>
      <c r="E961" s="514"/>
      <c r="F961" s="515"/>
      <c r="G961" s="513"/>
      <c r="H961" s="526"/>
      <c r="I961" s="522">
        <f t="shared" si="39"/>
        <v>0</v>
      </c>
      <c r="J961" s="522">
        <f t="shared" si="40"/>
        <v>0</v>
      </c>
      <c r="K961" s="523"/>
      <c r="L961" s="524"/>
    </row>
    <row r="962" spans="1:12" x14ac:dyDescent="0.2">
      <c r="A962" s="314">
        <v>149</v>
      </c>
      <c r="B962" s="534" t="s">
        <v>1370</v>
      </c>
      <c r="C962" s="525"/>
      <c r="D962" s="513"/>
      <c r="E962" s="514"/>
      <c r="F962" s="515"/>
      <c r="G962" s="513"/>
      <c r="H962" s="526"/>
      <c r="I962" s="537">
        <f t="shared" si="39"/>
        <v>0</v>
      </c>
      <c r="J962" s="537">
        <f t="shared" si="40"/>
        <v>0</v>
      </c>
      <c r="K962" s="523"/>
      <c r="L962" s="524"/>
    </row>
    <row r="963" spans="1:12" x14ac:dyDescent="0.2">
      <c r="A963" s="314">
        <v>150</v>
      </c>
      <c r="B963" s="518" t="s">
        <v>1371</v>
      </c>
      <c r="C963" s="525"/>
      <c r="D963" s="513"/>
      <c r="E963" s="514"/>
      <c r="F963" s="515"/>
      <c r="G963" s="513"/>
      <c r="H963" s="526"/>
      <c r="I963" s="522">
        <f t="shared" si="39"/>
        <v>0</v>
      </c>
      <c r="J963" s="522">
        <f t="shared" si="40"/>
        <v>0</v>
      </c>
      <c r="K963" s="523"/>
      <c r="L963" s="524"/>
    </row>
    <row r="964" spans="1:12" x14ac:dyDescent="0.2">
      <c r="A964" s="314">
        <v>151</v>
      </c>
      <c r="B964" s="534" t="s">
        <v>1372</v>
      </c>
      <c r="C964" s="525"/>
      <c r="D964" s="513"/>
      <c r="E964" s="514"/>
      <c r="F964" s="515"/>
      <c r="G964" s="513"/>
      <c r="H964" s="526"/>
      <c r="I964" s="537">
        <f t="shared" si="39"/>
        <v>0</v>
      </c>
      <c r="J964" s="537">
        <f t="shared" si="40"/>
        <v>0</v>
      </c>
      <c r="K964" s="523"/>
      <c r="L964" s="524"/>
    </row>
    <row r="965" spans="1:12" x14ac:dyDescent="0.2">
      <c r="A965" s="314">
        <v>152</v>
      </c>
      <c r="B965" s="518" t="s">
        <v>1373</v>
      </c>
      <c r="C965" s="525"/>
      <c r="D965" s="513"/>
      <c r="E965" s="514"/>
      <c r="F965" s="515"/>
      <c r="G965" s="513"/>
      <c r="H965" s="526"/>
      <c r="I965" s="522">
        <f t="shared" si="39"/>
        <v>0</v>
      </c>
      <c r="J965" s="522">
        <f t="shared" si="40"/>
        <v>0</v>
      </c>
      <c r="K965" s="523"/>
      <c r="L965" s="524"/>
    </row>
    <row r="966" spans="1:12" x14ac:dyDescent="0.2">
      <c r="A966" s="314">
        <v>153</v>
      </c>
      <c r="B966" s="534" t="s">
        <v>1374</v>
      </c>
      <c r="C966" s="529"/>
      <c r="D966" s="530"/>
      <c r="E966" s="531"/>
      <c r="F966" s="532"/>
      <c r="G966" s="563"/>
      <c r="H966" s="533"/>
      <c r="I966" s="537">
        <f t="shared" si="39"/>
        <v>0</v>
      </c>
      <c r="J966" s="537">
        <f t="shared" si="40"/>
        <v>0</v>
      </c>
      <c r="K966" s="523"/>
      <c r="L966" s="524"/>
    </row>
    <row r="967" spans="1:12" x14ac:dyDescent="0.2">
      <c r="A967" s="314">
        <v>154</v>
      </c>
      <c r="B967" s="518" t="s">
        <v>1375</v>
      </c>
      <c r="C967" s="525"/>
      <c r="D967" s="513"/>
      <c r="E967" s="514"/>
      <c r="F967" s="515"/>
      <c r="G967" s="513"/>
      <c r="H967" s="526"/>
      <c r="I967" s="522">
        <f t="shared" si="39"/>
        <v>0</v>
      </c>
      <c r="J967" s="522">
        <f t="shared" si="40"/>
        <v>0</v>
      </c>
      <c r="K967" s="523"/>
      <c r="L967" s="524"/>
    </row>
    <row r="968" spans="1:12" x14ac:dyDescent="0.2">
      <c r="A968" s="314">
        <v>155</v>
      </c>
      <c r="B968" s="534" t="s">
        <v>1376</v>
      </c>
      <c r="C968" s="525"/>
      <c r="D968" s="513"/>
      <c r="E968" s="514"/>
      <c r="F968" s="515"/>
      <c r="G968" s="513"/>
      <c r="H968" s="526"/>
      <c r="I968" s="537">
        <f t="shared" si="39"/>
        <v>0</v>
      </c>
      <c r="J968" s="537">
        <f t="shared" si="40"/>
        <v>0</v>
      </c>
      <c r="K968" s="523"/>
      <c r="L968" s="524"/>
    </row>
    <row r="969" spans="1:12" x14ac:dyDescent="0.2">
      <c r="A969" s="314">
        <v>156</v>
      </c>
      <c r="B969" s="518" t="s">
        <v>1377</v>
      </c>
      <c r="C969" s="525"/>
      <c r="D969" s="513"/>
      <c r="E969" s="514"/>
      <c r="F969" s="515"/>
      <c r="G969" s="513"/>
      <c r="H969" s="526"/>
      <c r="I969" s="522">
        <f t="shared" si="39"/>
        <v>0</v>
      </c>
      <c r="J969" s="522">
        <f t="shared" si="40"/>
        <v>0</v>
      </c>
      <c r="K969" s="523"/>
      <c r="L969" s="524"/>
    </row>
    <row r="970" spans="1:12" x14ac:dyDescent="0.2">
      <c r="A970" s="314">
        <v>157</v>
      </c>
      <c r="B970" s="534" t="s">
        <v>1378</v>
      </c>
      <c r="C970" s="525"/>
      <c r="D970" s="513"/>
      <c r="E970" s="514"/>
      <c r="F970" s="515"/>
      <c r="G970" s="513"/>
      <c r="H970" s="526"/>
      <c r="I970" s="537">
        <f t="shared" si="39"/>
        <v>0</v>
      </c>
      <c r="J970" s="537">
        <f t="shared" si="40"/>
        <v>0</v>
      </c>
      <c r="K970" s="523"/>
      <c r="L970" s="524"/>
    </row>
    <row r="971" spans="1:12" x14ac:dyDescent="0.2">
      <c r="A971" s="314">
        <v>158</v>
      </c>
      <c r="B971" s="518" t="s">
        <v>1379</v>
      </c>
      <c r="C971" s="529"/>
      <c r="D971" s="530"/>
      <c r="E971" s="531"/>
      <c r="F971" s="532"/>
      <c r="G971" s="563"/>
      <c r="H971" s="533"/>
      <c r="I971" s="522">
        <f t="shared" si="39"/>
        <v>0</v>
      </c>
      <c r="J971" s="522">
        <f t="shared" si="40"/>
        <v>0</v>
      </c>
      <c r="K971" s="523"/>
      <c r="L971" s="524"/>
    </row>
    <row r="972" spans="1:12" x14ac:dyDescent="0.2">
      <c r="A972" s="314">
        <v>159</v>
      </c>
      <c r="B972" s="534" t="s">
        <v>1380</v>
      </c>
      <c r="C972" s="525"/>
      <c r="D972" s="513"/>
      <c r="E972" s="514"/>
      <c r="F972" s="515"/>
      <c r="G972" s="513"/>
      <c r="H972" s="526"/>
      <c r="I972" s="537">
        <f t="shared" si="39"/>
        <v>0</v>
      </c>
      <c r="J972" s="537">
        <f t="shared" si="40"/>
        <v>0</v>
      </c>
      <c r="K972" s="523"/>
      <c r="L972" s="524"/>
    </row>
    <row r="973" spans="1:12" x14ac:dyDescent="0.2">
      <c r="A973" s="314">
        <v>160</v>
      </c>
      <c r="B973" s="518" t="s">
        <v>1381</v>
      </c>
      <c r="C973" s="525"/>
      <c r="D973" s="513"/>
      <c r="E973" s="514"/>
      <c r="F973" s="515"/>
      <c r="G973" s="513"/>
      <c r="H973" s="526"/>
      <c r="I973" s="522">
        <f t="shared" si="39"/>
        <v>0</v>
      </c>
      <c r="J973" s="522">
        <f t="shared" si="40"/>
        <v>0</v>
      </c>
      <c r="K973" s="523"/>
      <c r="L973" s="524"/>
    </row>
    <row r="974" spans="1:12" x14ac:dyDescent="0.2">
      <c r="A974" s="314">
        <v>161</v>
      </c>
      <c r="B974" s="534" t="s">
        <v>1382</v>
      </c>
      <c r="C974" s="525"/>
      <c r="D974" s="513"/>
      <c r="E974" s="514"/>
      <c r="F974" s="515"/>
      <c r="G974" s="513"/>
      <c r="H974" s="526"/>
      <c r="I974" s="537">
        <f t="shared" si="39"/>
        <v>0</v>
      </c>
      <c r="J974" s="537">
        <f t="shared" si="40"/>
        <v>0</v>
      </c>
      <c r="K974" s="523"/>
      <c r="L974" s="524"/>
    </row>
    <row r="975" spans="1:12" x14ac:dyDescent="0.2">
      <c r="A975" s="314">
        <v>162</v>
      </c>
      <c r="B975" s="518" t="s">
        <v>1383</v>
      </c>
      <c r="C975" s="525"/>
      <c r="D975" s="513"/>
      <c r="E975" s="514"/>
      <c r="F975" s="515"/>
      <c r="G975" s="513"/>
      <c r="H975" s="526"/>
      <c r="I975" s="522">
        <f t="shared" si="39"/>
        <v>0</v>
      </c>
      <c r="J975" s="522">
        <f t="shared" si="40"/>
        <v>0</v>
      </c>
      <c r="K975" s="523"/>
      <c r="L975" s="524"/>
    </row>
    <row r="976" spans="1:12" x14ac:dyDescent="0.2">
      <c r="A976" s="314">
        <v>163</v>
      </c>
      <c r="B976" s="534" t="s">
        <v>1384</v>
      </c>
      <c r="C976" s="525"/>
      <c r="D976" s="513"/>
      <c r="E976" s="514"/>
      <c r="F976" s="515"/>
      <c r="G976" s="513"/>
      <c r="H976" s="526"/>
      <c r="I976" s="537">
        <f t="shared" si="39"/>
        <v>0</v>
      </c>
      <c r="J976" s="537">
        <f t="shared" si="40"/>
        <v>0</v>
      </c>
      <c r="K976" s="523"/>
      <c r="L976" s="524"/>
    </row>
    <row r="977" spans="1:12" x14ac:dyDescent="0.2">
      <c r="A977" s="314">
        <v>164</v>
      </c>
      <c r="B977" s="518" t="s">
        <v>1385</v>
      </c>
      <c r="C977" s="525"/>
      <c r="D977" s="513"/>
      <c r="E977" s="514"/>
      <c r="F977" s="515"/>
      <c r="G977" s="513"/>
      <c r="H977" s="526"/>
      <c r="I977" s="522">
        <f t="shared" si="39"/>
        <v>0</v>
      </c>
      <c r="J977" s="522">
        <f t="shared" si="40"/>
        <v>0</v>
      </c>
      <c r="K977" s="523"/>
      <c r="L977" s="524"/>
    </row>
    <row r="978" spans="1:12" x14ac:dyDescent="0.2">
      <c r="A978" s="314">
        <v>165</v>
      </c>
      <c r="B978" s="534" t="s">
        <v>1386</v>
      </c>
      <c r="C978" s="525"/>
      <c r="D978" s="513"/>
      <c r="E978" s="514"/>
      <c r="F978" s="515"/>
      <c r="G978" s="513"/>
      <c r="H978" s="526"/>
      <c r="I978" s="537">
        <f t="shared" si="39"/>
        <v>0</v>
      </c>
      <c r="J978" s="537">
        <f t="shared" si="40"/>
        <v>0</v>
      </c>
      <c r="K978" s="523"/>
      <c r="L978" s="524"/>
    </row>
    <row r="979" spans="1:12" x14ac:dyDescent="0.2">
      <c r="A979" s="314">
        <v>166</v>
      </c>
      <c r="B979" s="518" t="s">
        <v>1387</v>
      </c>
      <c r="C979" s="529"/>
      <c r="D979" s="530"/>
      <c r="E979" s="531"/>
      <c r="F979" s="532"/>
      <c r="G979" s="563"/>
      <c r="H979" s="533"/>
      <c r="I979" s="522">
        <f t="shared" si="39"/>
        <v>0</v>
      </c>
      <c r="J979" s="522">
        <f t="shared" si="40"/>
        <v>0</v>
      </c>
      <c r="K979" s="523"/>
      <c r="L979" s="524"/>
    </row>
    <row r="980" spans="1:12" x14ac:dyDescent="0.2">
      <c r="A980" s="314">
        <v>167</v>
      </c>
      <c r="B980" s="534" t="s">
        <v>1388</v>
      </c>
      <c r="C980" s="525"/>
      <c r="D980" s="513"/>
      <c r="E980" s="514"/>
      <c r="F980" s="515"/>
      <c r="G980" s="513"/>
      <c r="H980" s="526"/>
      <c r="I980" s="537">
        <f t="shared" si="39"/>
        <v>0</v>
      </c>
      <c r="J980" s="537">
        <f t="shared" si="40"/>
        <v>0</v>
      </c>
      <c r="K980" s="523"/>
      <c r="L980" s="524"/>
    </row>
    <row r="981" spans="1:12" x14ac:dyDescent="0.2">
      <c r="A981" s="314">
        <v>168</v>
      </c>
      <c r="B981" s="518" t="s">
        <v>1389</v>
      </c>
      <c r="C981" s="525"/>
      <c r="D981" s="513"/>
      <c r="E981" s="514"/>
      <c r="F981" s="515"/>
      <c r="G981" s="513"/>
      <c r="H981" s="526"/>
      <c r="I981" s="522">
        <f t="shared" si="39"/>
        <v>0</v>
      </c>
      <c r="J981" s="522">
        <f t="shared" si="40"/>
        <v>0</v>
      </c>
      <c r="K981" s="523"/>
      <c r="L981" s="524"/>
    </row>
    <row r="982" spans="1:12" x14ac:dyDescent="0.2">
      <c r="A982" s="314">
        <v>169</v>
      </c>
      <c r="B982" s="534" t="s">
        <v>1390</v>
      </c>
      <c r="C982" s="525"/>
      <c r="D982" s="513"/>
      <c r="E982" s="514"/>
      <c r="F982" s="515"/>
      <c r="G982" s="513"/>
      <c r="H982" s="526"/>
      <c r="I982" s="537">
        <f t="shared" si="39"/>
        <v>0</v>
      </c>
      <c r="J982" s="537">
        <f t="shared" si="40"/>
        <v>0</v>
      </c>
      <c r="K982" s="523"/>
      <c r="L982" s="524"/>
    </row>
    <row r="983" spans="1:12" x14ac:dyDescent="0.2">
      <c r="A983" s="314">
        <v>170</v>
      </c>
      <c r="B983" s="518" t="s">
        <v>1391</v>
      </c>
      <c r="C983" s="525"/>
      <c r="D983" s="513"/>
      <c r="E983" s="514"/>
      <c r="F983" s="515"/>
      <c r="G983" s="513"/>
      <c r="H983" s="526"/>
      <c r="I983" s="522">
        <f t="shared" si="39"/>
        <v>0</v>
      </c>
      <c r="J983" s="522">
        <f t="shared" si="40"/>
        <v>0</v>
      </c>
      <c r="K983" s="523"/>
      <c r="L983" s="524"/>
    </row>
    <row r="984" spans="1:12" x14ac:dyDescent="0.2">
      <c r="A984" s="314">
        <v>171</v>
      </c>
      <c r="B984" s="534" t="s">
        <v>1392</v>
      </c>
      <c r="C984" s="525"/>
      <c r="D984" s="513"/>
      <c r="E984" s="514"/>
      <c r="F984" s="515"/>
      <c r="G984" s="513"/>
      <c r="H984" s="526"/>
      <c r="I984" s="537">
        <f t="shared" si="39"/>
        <v>0</v>
      </c>
      <c r="J984" s="537">
        <f t="shared" si="40"/>
        <v>0</v>
      </c>
      <c r="K984" s="523"/>
      <c r="L984" s="524"/>
    </row>
    <row r="985" spans="1:12" x14ac:dyDescent="0.2">
      <c r="A985" s="314">
        <v>172</v>
      </c>
      <c r="B985" s="518" t="s">
        <v>1393</v>
      </c>
      <c r="C985" s="525"/>
      <c r="D985" s="513"/>
      <c r="E985" s="514"/>
      <c r="F985" s="515"/>
      <c r="G985" s="513"/>
      <c r="H985" s="526"/>
      <c r="I985" s="522">
        <f t="shared" si="39"/>
        <v>0</v>
      </c>
      <c r="J985" s="522">
        <f t="shared" si="40"/>
        <v>0</v>
      </c>
      <c r="K985" s="523"/>
      <c r="L985" s="524"/>
    </row>
    <row r="986" spans="1:12" x14ac:dyDescent="0.2">
      <c r="A986" s="314">
        <v>173</v>
      </c>
      <c r="B986" s="534" t="s">
        <v>1394</v>
      </c>
      <c r="C986" s="525"/>
      <c r="D986" s="513"/>
      <c r="E986" s="514"/>
      <c r="F986" s="515"/>
      <c r="G986" s="513"/>
      <c r="H986" s="526"/>
      <c r="I986" s="537">
        <f t="shared" si="39"/>
        <v>0</v>
      </c>
      <c r="J986" s="537">
        <f t="shared" si="40"/>
        <v>0</v>
      </c>
      <c r="K986" s="523"/>
      <c r="L986" s="524"/>
    </row>
    <row r="987" spans="1:12" x14ac:dyDescent="0.2">
      <c r="A987" s="314">
        <v>174</v>
      </c>
      <c r="B987" s="518" t="s">
        <v>1395</v>
      </c>
      <c r="C987" s="525"/>
      <c r="D987" s="513"/>
      <c r="E987" s="514"/>
      <c r="F987" s="515"/>
      <c r="G987" s="513"/>
      <c r="H987" s="526"/>
      <c r="I987" s="522">
        <f t="shared" si="39"/>
        <v>0</v>
      </c>
      <c r="J987" s="522">
        <f t="shared" si="40"/>
        <v>0</v>
      </c>
      <c r="K987" s="523"/>
      <c r="L987" s="524"/>
    </row>
    <row r="988" spans="1:12" x14ac:dyDescent="0.2">
      <c r="A988" s="314">
        <v>175</v>
      </c>
      <c r="B988" s="534" t="s">
        <v>1396</v>
      </c>
      <c r="C988" s="525"/>
      <c r="D988" s="513"/>
      <c r="E988" s="514"/>
      <c r="F988" s="515"/>
      <c r="G988" s="513"/>
      <c r="H988" s="526"/>
      <c r="I988" s="537">
        <f t="shared" si="39"/>
        <v>0</v>
      </c>
      <c r="J988" s="537">
        <f t="shared" si="40"/>
        <v>0</v>
      </c>
      <c r="K988" s="523"/>
      <c r="L988" s="524"/>
    </row>
    <row r="989" spans="1:12" x14ac:dyDescent="0.2">
      <c r="A989" s="314">
        <v>176</v>
      </c>
      <c r="B989" s="518" t="s">
        <v>1397</v>
      </c>
      <c r="C989" s="525"/>
      <c r="D989" s="513"/>
      <c r="E989" s="514"/>
      <c r="F989" s="515"/>
      <c r="G989" s="513"/>
      <c r="H989" s="526"/>
      <c r="I989" s="522">
        <f t="shared" si="39"/>
        <v>0</v>
      </c>
      <c r="J989" s="522">
        <f t="shared" si="40"/>
        <v>0</v>
      </c>
      <c r="K989" s="523"/>
      <c r="L989" s="524"/>
    </row>
    <row r="990" spans="1:12" x14ac:dyDescent="0.2">
      <c r="A990" s="314">
        <v>177</v>
      </c>
      <c r="B990" s="534" t="s">
        <v>1398</v>
      </c>
      <c r="C990" s="529"/>
      <c r="D990" s="530"/>
      <c r="E990" s="531"/>
      <c r="F990" s="532"/>
      <c r="G990" s="563"/>
      <c r="H990" s="533"/>
      <c r="I990" s="537">
        <f t="shared" si="39"/>
        <v>0</v>
      </c>
      <c r="J990" s="537">
        <f t="shared" si="40"/>
        <v>0</v>
      </c>
      <c r="K990" s="523"/>
      <c r="L990" s="524"/>
    </row>
    <row r="991" spans="1:12" x14ac:dyDescent="0.2">
      <c r="A991" s="314">
        <v>178</v>
      </c>
      <c r="B991" s="518" t="s">
        <v>1399</v>
      </c>
      <c r="C991" s="525"/>
      <c r="D991" s="513"/>
      <c r="E991" s="514"/>
      <c r="F991" s="515"/>
      <c r="G991" s="513"/>
      <c r="H991" s="526"/>
      <c r="I991" s="522">
        <f t="shared" si="39"/>
        <v>0</v>
      </c>
      <c r="J991" s="522">
        <f t="shared" si="40"/>
        <v>0</v>
      </c>
      <c r="K991" s="523"/>
      <c r="L991" s="524"/>
    </row>
    <row r="992" spans="1:12" x14ac:dyDescent="0.2">
      <c r="A992" s="314">
        <v>179</v>
      </c>
      <c r="B992" s="534" t="s">
        <v>1400</v>
      </c>
      <c r="C992" s="525"/>
      <c r="D992" s="513"/>
      <c r="E992" s="514"/>
      <c r="F992" s="515"/>
      <c r="G992" s="513"/>
      <c r="H992" s="526"/>
      <c r="I992" s="537">
        <f t="shared" si="39"/>
        <v>0</v>
      </c>
      <c r="J992" s="537">
        <f t="shared" si="40"/>
        <v>0</v>
      </c>
      <c r="K992" s="523"/>
      <c r="L992" s="524"/>
    </row>
    <row r="993" spans="1:12" x14ac:dyDescent="0.2">
      <c r="A993" s="314">
        <v>180</v>
      </c>
      <c r="B993" s="518" t="s">
        <v>1401</v>
      </c>
      <c r="C993" s="525"/>
      <c r="D993" s="513"/>
      <c r="E993" s="514"/>
      <c r="F993" s="515"/>
      <c r="G993" s="513"/>
      <c r="H993" s="526"/>
      <c r="I993" s="522">
        <f t="shared" si="39"/>
        <v>0</v>
      </c>
      <c r="J993" s="522">
        <f t="shared" si="40"/>
        <v>0</v>
      </c>
      <c r="K993" s="523"/>
      <c r="L993" s="524"/>
    </row>
    <row r="994" spans="1:12" x14ac:dyDescent="0.2">
      <c r="A994" s="314">
        <v>181</v>
      </c>
      <c r="B994" s="534" t="s">
        <v>1402</v>
      </c>
      <c r="C994" s="525"/>
      <c r="D994" s="513"/>
      <c r="E994" s="514"/>
      <c r="F994" s="515"/>
      <c r="G994" s="513"/>
      <c r="H994" s="526"/>
      <c r="I994" s="537">
        <f t="shared" si="39"/>
        <v>0</v>
      </c>
      <c r="J994" s="537">
        <f t="shared" si="40"/>
        <v>0</v>
      </c>
      <c r="K994" s="523"/>
      <c r="L994" s="524"/>
    </row>
    <row r="995" spans="1:12" x14ac:dyDescent="0.2">
      <c r="A995" s="314">
        <v>182</v>
      </c>
      <c r="B995" s="518" t="s">
        <v>1403</v>
      </c>
      <c r="C995" s="529"/>
      <c r="D995" s="530"/>
      <c r="E995" s="531"/>
      <c r="F995" s="532"/>
      <c r="G995" s="563"/>
      <c r="H995" s="533"/>
      <c r="I995" s="522">
        <f t="shared" si="39"/>
        <v>0</v>
      </c>
      <c r="J995" s="522">
        <f t="shared" si="40"/>
        <v>0</v>
      </c>
      <c r="K995" s="523"/>
      <c r="L995" s="524"/>
    </row>
    <row r="996" spans="1:12" x14ac:dyDescent="0.2">
      <c r="A996" s="314">
        <v>183</v>
      </c>
      <c r="B996" s="534" t="s">
        <v>1404</v>
      </c>
      <c r="C996" s="525"/>
      <c r="D996" s="513"/>
      <c r="E996" s="514"/>
      <c r="F996" s="515"/>
      <c r="G996" s="513"/>
      <c r="H996" s="526"/>
      <c r="I996" s="537">
        <f t="shared" si="39"/>
        <v>0</v>
      </c>
      <c r="J996" s="537">
        <f t="shared" si="40"/>
        <v>0</v>
      </c>
      <c r="K996" s="523"/>
      <c r="L996" s="524"/>
    </row>
    <row r="997" spans="1:12" x14ac:dyDescent="0.2">
      <c r="A997" s="314">
        <v>184</v>
      </c>
      <c r="B997" s="518" t="s">
        <v>1405</v>
      </c>
      <c r="C997" s="525"/>
      <c r="D997" s="513"/>
      <c r="E997" s="514"/>
      <c r="F997" s="515"/>
      <c r="G997" s="513"/>
      <c r="H997" s="526"/>
      <c r="I997" s="522">
        <f t="shared" si="39"/>
        <v>0</v>
      </c>
      <c r="J997" s="522">
        <f t="shared" si="40"/>
        <v>0</v>
      </c>
      <c r="K997" s="523"/>
      <c r="L997" s="524"/>
    </row>
    <row r="998" spans="1:12" x14ac:dyDescent="0.2">
      <c r="A998" s="314">
        <v>185</v>
      </c>
      <c r="B998" s="534" t="s">
        <v>1406</v>
      </c>
      <c r="C998" s="525"/>
      <c r="D998" s="513"/>
      <c r="E998" s="514"/>
      <c r="F998" s="515"/>
      <c r="G998" s="513"/>
      <c r="H998" s="526"/>
      <c r="I998" s="537">
        <f t="shared" si="39"/>
        <v>0</v>
      </c>
      <c r="J998" s="537">
        <f t="shared" si="40"/>
        <v>0</v>
      </c>
      <c r="K998" s="523"/>
      <c r="L998" s="524"/>
    </row>
    <row r="999" spans="1:12" x14ac:dyDescent="0.2">
      <c r="A999" s="314">
        <v>186</v>
      </c>
      <c r="B999" s="518" t="s">
        <v>1407</v>
      </c>
      <c r="C999" s="525"/>
      <c r="D999" s="513"/>
      <c r="E999" s="514"/>
      <c r="F999" s="515"/>
      <c r="G999" s="513"/>
      <c r="H999" s="526"/>
      <c r="I999" s="522">
        <f t="shared" si="39"/>
        <v>0</v>
      </c>
      <c r="J999" s="522">
        <f t="shared" si="40"/>
        <v>0</v>
      </c>
      <c r="K999" s="523"/>
      <c r="L999" s="524"/>
    </row>
    <row r="1000" spans="1:12" x14ac:dyDescent="0.2">
      <c r="A1000" s="314">
        <v>187</v>
      </c>
      <c r="B1000" s="534" t="s">
        <v>1408</v>
      </c>
      <c r="C1000" s="525"/>
      <c r="D1000" s="513"/>
      <c r="E1000" s="514"/>
      <c r="F1000" s="515"/>
      <c r="G1000" s="513"/>
      <c r="H1000" s="526"/>
      <c r="I1000" s="537">
        <f t="shared" si="39"/>
        <v>0</v>
      </c>
      <c r="J1000" s="537">
        <f t="shared" si="40"/>
        <v>0</v>
      </c>
      <c r="K1000" s="523"/>
      <c r="L1000" s="524"/>
    </row>
    <row r="1001" spans="1:12" x14ac:dyDescent="0.2">
      <c r="A1001" s="314">
        <v>188</v>
      </c>
      <c r="B1001" s="518" t="s">
        <v>1409</v>
      </c>
      <c r="C1001" s="525"/>
      <c r="D1001" s="513"/>
      <c r="E1001" s="514"/>
      <c r="F1001" s="515"/>
      <c r="G1001" s="513"/>
      <c r="H1001" s="526"/>
      <c r="I1001" s="522">
        <f t="shared" si="39"/>
        <v>0</v>
      </c>
      <c r="J1001" s="522">
        <f t="shared" si="40"/>
        <v>0</v>
      </c>
      <c r="K1001" s="523"/>
      <c r="L1001" s="524"/>
    </row>
    <row r="1002" spans="1:12" x14ac:dyDescent="0.2">
      <c r="A1002" s="314">
        <v>189</v>
      </c>
      <c r="B1002" s="534" t="s">
        <v>1410</v>
      </c>
      <c r="C1002" s="525"/>
      <c r="D1002" s="513"/>
      <c r="E1002" s="514"/>
      <c r="F1002" s="515"/>
      <c r="G1002" s="513"/>
      <c r="H1002" s="526"/>
      <c r="I1002" s="537">
        <f t="shared" si="39"/>
        <v>0</v>
      </c>
      <c r="J1002" s="537">
        <f t="shared" si="40"/>
        <v>0</v>
      </c>
      <c r="K1002" s="523"/>
      <c r="L1002" s="524"/>
    </row>
    <row r="1003" spans="1:12" x14ac:dyDescent="0.2">
      <c r="A1003" s="314">
        <v>190</v>
      </c>
      <c r="B1003" s="518" t="s">
        <v>1411</v>
      </c>
      <c r="C1003" s="529"/>
      <c r="D1003" s="530"/>
      <c r="E1003" s="531"/>
      <c r="F1003" s="532"/>
      <c r="G1003" s="563"/>
      <c r="H1003" s="533"/>
      <c r="I1003" s="522">
        <f t="shared" si="39"/>
        <v>0</v>
      </c>
      <c r="J1003" s="522">
        <f t="shared" si="40"/>
        <v>0</v>
      </c>
      <c r="K1003" s="523"/>
      <c r="L1003" s="524"/>
    </row>
    <row r="1004" spans="1:12" x14ac:dyDescent="0.2">
      <c r="A1004" s="314">
        <v>191</v>
      </c>
      <c r="B1004" s="534" t="s">
        <v>1412</v>
      </c>
      <c r="C1004" s="525"/>
      <c r="D1004" s="513"/>
      <c r="E1004" s="514"/>
      <c r="F1004" s="515"/>
      <c r="G1004" s="513"/>
      <c r="H1004" s="526"/>
      <c r="I1004" s="537">
        <f t="shared" si="39"/>
        <v>0</v>
      </c>
      <c r="J1004" s="537">
        <f t="shared" si="40"/>
        <v>0</v>
      </c>
      <c r="K1004" s="523"/>
      <c r="L1004" s="524"/>
    </row>
    <row r="1005" spans="1:12" x14ac:dyDescent="0.2">
      <c r="A1005" s="314">
        <v>192</v>
      </c>
      <c r="B1005" s="518" t="s">
        <v>1413</v>
      </c>
      <c r="C1005" s="525"/>
      <c r="D1005" s="513"/>
      <c r="E1005" s="514"/>
      <c r="F1005" s="515"/>
      <c r="G1005" s="513"/>
      <c r="H1005" s="526"/>
      <c r="I1005" s="522">
        <f t="shared" si="39"/>
        <v>0</v>
      </c>
      <c r="J1005" s="522">
        <f t="shared" si="40"/>
        <v>0</v>
      </c>
      <c r="K1005" s="523"/>
      <c r="L1005" s="524"/>
    </row>
    <row r="1006" spans="1:12" x14ac:dyDescent="0.2">
      <c r="A1006" s="314">
        <v>193</v>
      </c>
      <c r="B1006" s="534" t="s">
        <v>1414</v>
      </c>
      <c r="C1006" s="525"/>
      <c r="D1006" s="513"/>
      <c r="E1006" s="514"/>
      <c r="F1006" s="515"/>
      <c r="G1006" s="513"/>
      <c r="H1006" s="526"/>
      <c r="I1006" s="537">
        <f t="shared" si="39"/>
        <v>0</v>
      </c>
      <c r="J1006" s="537">
        <f t="shared" si="40"/>
        <v>0</v>
      </c>
      <c r="K1006" s="523"/>
      <c r="L1006" s="524"/>
    </row>
    <row r="1007" spans="1:12" x14ac:dyDescent="0.2">
      <c r="A1007" s="314">
        <v>194</v>
      </c>
      <c r="B1007" s="518" t="s">
        <v>1415</v>
      </c>
      <c r="C1007" s="525"/>
      <c r="D1007" s="513"/>
      <c r="E1007" s="514"/>
      <c r="F1007" s="515"/>
      <c r="G1007" s="513"/>
      <c r="H1007" s="526"/>
      <c r="I1007" s="522">
        <f t="shared" si="39"/>
        <v>0</v>
      </c>
      <c r="J1007" s="522">
        <f t="shared" si="40"/>
        <v>0</v>
      </c>
      <c r="K1007" s="523"/>
      <c r="L1007" s="524"/>
    </row>
    <row r="1008" spans="1:12" x14ac:dyDescent="0.2">
      <c r="A1008" s="314">
        <v>195</v>
      </c>
      <c r="B1008" s="534" t="s">
        <v>1416</v>
      </c>
      <c r="C1008" s="525"/>
      <c r="D1008" s="513"/>
      <c r="E1008" s="514"/>
      <c r="F1008" s="515"/>
      <c r="G1008" s="513"/>
      <c r="H1008" s="526"/>
      <c r="I1008" s="537">
        <f t="shared" ref="I1008:I1013" si="41">K1008/1.11</f>
        <v>0</v>
      </c>
      <c r="J1008" s="537">
        <f t="shared" ref="J1008:J1013" si="42">I1008*11%</f>
        <v>0</v>
      </c>
      <c r="K1008" s="523"/>
      <c r="L1008" s="524"/>
    </row>
    <row r="1009" spans="1:12" x14ac:dyDescent="0.2">
      <c r="A1009" s="314">
        <v>196</v>
      </c>
      <c r="B1009" s="518" t="s">
        <v>1417</v>
      </c>
      <c r="C1009" s="525"/>
      <c r="D1009" s="513"/>
      <c r="E1009" s="514"/>
      <c r="F1009" s="515"/>
      <c r="G1009" s="513"/>
      <c r="H1009" s="526"/>
      <c r="I1009" s="522">
        <f t="shared" si="41"/>
        <v>0</v>
      </c>
      <c r="J1009" s="522">
        <f t="shared" si="42"/>
        <v>0</v>
      </c>
      <c r="K1009" s="523"/>
      <c r="L1009" s="524"/>
    </row>
    <row r="1010" spans="1:12" x14ac:dyDescent="0.2">
      <c r="A1010" s="314">
        <v>197</v>
      </c>
      <c r="B1010" s="534" t="s">
        <v>1418</v>
      </c>
      <c r="C1010" s="529"/>
      <c r="D1010" s="530"/>
      <c r="E1010" s="531"/>
      <c r="F1010" s="532"/>
      <c r="G1010" s="563"/>
      <c r="H1010" s="533"/>
      <c r="I1010" s="537">
        <f t="shared" si="41"/>
        <v>0</v>
      </c>
      <c r="J1010" s="537">
        <f t="shared" si="42"/>
        <v>0</v>
      </c>
      <c r="K1010" s="523"/>
      <c r="L1010" s="524"/>
    </row>
    <row r="1011" spans="1:12" x14ac:dyDescent="0.2">
      <c r="A1011" s="314">
        <v>198</v>
      </c>
      <c r="B1011" s="518" t="s">
        <v>1419</v>
      </c>
      <c r="C1011" s="525"/>
      <c r="D1011" s="513"/>
      <c r="E1011" s="514"/>
      <c r="F1011" s="515"/>
      <c r="G1011" s="513"/>
      <c r="H1011" s="526"/>
      <c r="I1011" s="522">
        <f t="shared" si="41"/>
        <v>0</v>
      </c>
      <c r="J1011" s="522">
        <f t="shared" si="42"/>
        <v>0</v>
      </c>
      <c r="K1011" s="523"/>
      <c r="L1011" s="524"/>
    </row>
    <row r="1012" spans="1:12" x14ac:dyDescent="0.2">
      <c r="A1012" s="314">
        <v>199</v>
      </c>
      <c r="B1012" s="534" t="s">
        <v>1420</v>
      </c>
      <c r="C1012" s="525"/>
      <c r="D1012" s="513"/>
      <c r="E1012" s="514"/>
      <c r="F1012" s="515"/>
      <c r="G1012" s="513"/>
      <c r="H1012" s="526"/>
      <c r="I1012" s="537">
        <f t="shared" si="41"/>
        <v>0</v>
      </c>
      <c r="J1012" s="537">
        <f t="shared" si="42"/>
        <v>0</v>
      </c>
      <c r="K1012" s="523"/>
      <c r="L1012" s="524"/>
    </row>
    <row r="1013" spans="1:12" x14ac:dyDescent="0.2">
      <c r="A1013" s="314">
        <v>200</v>
      </c>
      <c r="B1013" s="518" t="s">
        <v>1421</v>
      </c>
      <c r="C1013" s="525"/>
      <c r="D1013" s="513"/>
      <c r="E1013" s="514"/>
      <c r="F1013" s="515"/>
      <c r="G1013" s="513"/>
      <c r="H1013" s="526"/>
      <c r="I1013" s="522">
        <f t="shared" si="41"/>
        <v>0</v>
      </c>
      <c r="J1013" s="522">
        <f t="shared" si="42"/>
        <v>0</v>
      </c>
      <c r="K1013" s="523"/>
      <c r="L1013" s="524"/>
    </row>
    <row r="1014" spans="1:12" ht="18" x14ac:dyDescent="0.25">
      <c r="B1014" s="539" t="s">
        <v>286</v>
      </c>
      <c r="C1014" s="540"/>
      <c r="D1014" s="541"/>
      <c r="E1014" s="542"/>
      <c r="F1014" s="543"/>
      <c r="G1014" s="564"/>
      <c r="H1014" s="544"/>
      <c r="I1014" s="545">
        <f>SUM(I814:I1013)</f>
        <v>0</v>
      </c>
      <c r="J1014" s="545">
        <f t="shared" ref="J1014:K1014" si="43">SUM(J814:J1013)</f>
        <v>0</v>
      </c>
      <c r="K1014" s="545">
        <f t="shared" si="43"/>
        <v>0</v>
      </c>
      <c r="L1014" s="547"/>
    </row>
    <row r="1015" spans="1:12" s="401" customFormat="1" ht="20.25" x14ac:dyDescent="0.3">
      <c r="A1015" s="314"/>
      <c r="B1015" s="548" t="s">
        <v>103</v>
      </c>
      <c r="C1015" s="535"/>
      <c r="D1015" s="536"/>
      <c r="E1015" s="536"/>
      <c r="F1015" s="536"/>
      <c r="G1015" s="536"/>
      <c r="H1015" s="549"/>
      <c r="I1015" s="550"/>
      <c r="J1015" s="550"/>
      <c r="K1015" s="551"/>
      <c r="L1015" s="552"/>
    </row>
    <row r="1016" spans="1:12" s="570" customFormat="1" x14ac:dyDescent="0.2">
      <c r="A1016" s="567">
        <v>1</v>
      </c>
      <c r="B1016" s="534" t="s">
        <v>1422</v>
      </c>
      <c r="C1016" s="535"/>
      <c r="D1016" s="536"/>
      <c r="E1016" s="553"/>
      <c r="F1016" s="554"/>
      <c r="G1016" s="568"/>
      <c r="H1016" s="569"/>
      <c r="I1016" s="537">
        <f>K1016/1.11</f>
        <v>0</v>
      </c>
      <c r="J1016" s="537">
        <f>I1016*11%</f>
        <v>0</v>
      </c>
      <c r="K1016" s="538"/>
      <c r="L1016" s="599"/>
    </row>
    <row r="1017" spans="1:12" s="570" customFormat="1" x14ac:dyDescent="0.2">
      <c r="A1017" s="567">
        <v>2</v>
      </c>
      <c r="B1017" s="518" t="s">
        <v>1423</v>
      </c>
      <c r="C1017" s="519"/>
      <c r="D1017" s="513"/>
      <c r="E1017" s="514"/>
      <c r="F1017" s="515"/>
      <c r="G1017" s="568"/>
      <c r="H1017" s="569"/>
      <c r="I1017" s="522">
        <f>K1017/1.11</f>
        <v>0</v>
      </c>
      <c r="J1017" s="522">
        <f>I1017*11%</f>
        <v>0</v>
      </c>
      <c r="K1017" s="523"/>
      <c r="L1017" s="524"/>
    </row>
    <row r="1018" spans="1:12" s="570" customFormat="1" x14ac:dyDescent="0.2">
      <c r="A1018" s="567">
        <v>3</v>
      </c>
      <c r="B1018" s="534" t="s">
        <v>1424</v>
      </c>
      <c r="C1018" s="525"/>
      <c r="D1018" s="513"/>
      <c r="E1018" s="520"/>
      <c r="F1018" s="520"/>
      <c r="G1018" s="568"/>
      <c r="H1018" s="569"/>
      <c r="I1018" s="537">
        <f t="shared" ref="I1018:I1081" si="44">K1018/1.11</f>
        <v>0</v>
      </c>
      <c r="J1018" s="537">
        <f t="shared" ref="J1018:J1081" si="45">I1018*11%</f>
        <v>0</v>
      </c>
      <c r="K1018" s="523"/>
      <c r="L1018" s="524"/>
    </row>
    <row r="1019" spans="1:12" s="570" customFormat="1" x14ac:dyDescent="0.2">
      <c r="A1019" s="567">
        <v>4</v>
      </c>
      <c r="B1019" s="518" t="s">
        <v>1425</v>
      </c>
      <c r="C1019" s="525"/>
      <c r="D1019" s="513"/>
      <c r="E1019" s="514"/>
      <c r="F1019" s="515"/>
      <c r="G1019" s="568"/>
      <c r="H1019" s="569"/>
      <c r="I1019" s="522">
        <f t="shared" si="44"/>
        <v>0</v>
      </c>
      <c r="J1019" s="522">
        <f t="shared" si="45"/>
        <v>0</v>
      </c>
      <c r="K1019" s="523"/>
      <c r="L1019" s="524"/>
    </row>
    <row r="1020" spans="1:12" s="570" customFormat="1" x14ac:dyDescent="0.2">
      <c r="A1020" s="567">
        <v>5</v>
      </c>
      <c r="B1020" s="534" t="s">
        <v>1426</v>
      </c>
      <c r="C1020" s="525"/>
      <c r="D1020" s="536"/>
      <c r="E1020" s="553"/>
      <c r="F1020" s="554"/>
      <c r="G1020" s="568"/>
      <c r="H1020" s="569"/>
      <c r="I1020" s="537">
        <f t="shared" si="44"/>
        <v>0</v>
      </c>
      <c r="J1020" s="537">
        <f t="shared" si="45"/>
        <v>0</v>
      </c>
      <c r="K1020" s="523"/>
      <c r="L1020" s="524"/>
    </row>
    <row r="1021" spans="1:12" s="570" customFormat="1" x14ac:dyDescent="0.2">
      <c r="A1021" s="567">
        <v>6</v>
      </c>
      <c r="B1021" s="518" t="s">
        <v>1427</v>
      </c>
      <c r="C1021" s="525"/>
      <c r="D1021" s="513"/>
      <c r="E1021" s="514"/>
      <c r="F1021" s="515"/>
      <c r="G1021" s="568"/>
      <c r="H1021" s="569"/>
      <c r="I1021" s="522">
        <f t="shared" si="44"/>
        <v>0</v>
      </c>
      <c r="J1021" s="522">
        <f t="shared" si="45"/>
        <v>0</v>
      </c>
      <c r="K1021" s="523"/>
      <c r="L1021" s="524"/>
    </row>
    <row r="1022" spans="1:12" s="570" customFormat="1" x14ac:dyDescent="0.2">
      <c r="A1022" s="567">
        <v>7</v>
      </c>
      <c r="B1022" s="534" t="s">
        <v>1428</v>
      </c>
      <c r="C1022" s="525"/>
      <c r="D1022" s="561"/>
      <c r="E1022" s="514"/>
      <c r="F1022" s="560"/>
      <c r="G1022" s="568"/>
      <c r="H1022" s="569"/>
      <c r="I1022" s="537">
        <f t="shared" si="44"/>
        <v>0</v>
      </c>
      <c r="J1022" s="537">
        <f t="shared" si="45"/>
        <v>0</v>
      </c>
      <c r="K1022" s="523"/>
      <c r="L1022" s="524"/>
    </row>
    <row r="1023" spans="1:12" s="570" customFormat="1" x14ac:dyDescent="0.2">
      <c r="A1023" s="567">
        <v>8</v>
      </c>
      <c r="B1023" s="518" t="s">
        <v>1429</v>
      </c>
      <c r="C1023" s="525"/>
      <c r="D1023" s="536"/>
      <c r="E1023" s="553"/>
      <c r="F1023" s="554"/>
      <c r="G1023" s="568"/>
      <c r="H1023" s="569"/>
      <c r="I1023" s="522">
        <f t="shared" si="44"/>
        <v>0</v>
      </c>
      <c r="J1023" s="522">
        <f t="shared" si="45"/>
        <v>0</v>
      </c>
      <c r="K1023" s="523"/>
      <c r="L1023" s="524"/>
    </row>
    <row r="1024" spans="1:12" s="570" customFormat="1" x14ac:dyDescent="0.2">
      <c r="A1024" s="567">
        <v>9</v>
      </c>
      <c r="B1024" s="534" t="s">
        <v>1430</v>
      </c>
      <c r="C1024" s="525"/>
      <c r="D1024" s="513"/>
      <c r="E1024" s="520"/>
      <c r="F1024" s="520"/>
      <c r="G1024" s="568"/>
      <c r="H1024" s="569"/>
      <c r="I1024" s="537">
        <f t="shared" si="44"/>
        <v>0</v>
      </c>
      <c r="J1024" s="537">
        <f t="shared" si="45"/>
        <v>0</v>
      </c>
      <c r="K1024" s="523"/>
      <c r="L1024" s="524"/>
    </row>
    <row r="1025" spans="1:12" s="570" customFormat="1" ht="14.25" customHeight="1" x14ac:dyDescent="0.2">
      <c r="A1025" s="567">
        <v>10</v>
      </c>
      <c r="B1025" s="518" t="s">
        <v>1431</v>
      </c>
      <c r="C1025" s="525"/>
      <c r="D1025" s="513"/>
      <c r="E1025" s="514"/>
      <c r="F1025" s="515"/>
      <c r="G1025" s="568"/>
      <c r="H1025" s="569"/>
      <c r="I1025" s="522">
        <f t="shared" si="44"/>
        <v>0</v>
      </c>
      <c r="J1025" s="522">
        <f t="shared" si="45"/>
        <v>0</v>
      </c>
      <c r="K1025" s="523"/>
      <c r="L1025" s="524"/>
    </row>
    <row r="1026" spans="1:12" s="570" customFormat="1" ht="14.25" customHeight="1" x14ac:dyDescent="0.2">
      <c r="A1026" s="567">
        <v>11</v>
      </c>
      <c r="B1026" s="534" t="s">
        <v>1432</v>
      </c>
      <c r="C1026" s="525"/>
      <c r="D1026" s="513"/>
      <c r="E1026" s="514"/>
      <c r="F1026" s="515"/>
      <c r="G1026" s="568"/>
      <c r="H1026" s="569"/>
      <c r="I1026" s="537">
        <f t="shared" si="44"/>
        <v>0</v>
      </c>
      <c r="J1026" s="537">
        <f t="shared" si="45"/>
        <v>0</v>
      </c>
      <c r="K1026" s="523"/>
      <c r="L1026" s="524"/>
    </row>
    <row r="1027" spans="1:12" s="570" customFormat="1" x14ac:dyDescent="0.2">
      <c r="A1027" s="567">
        <v>12</v>
      </c>
      <c r="B1027" s="518" t="s">
        <v>1433</v>
      </c>
      <c r="C1027" s="525"/>
      <c r="D1027" s="536"/>
      <c r="E1027" s="553"/>
      <c r="F1027" s="554"/>
      <c r="G1027" s="568"/>
      <c r="H1027" s="569"/>
      <c r="I1027" s="522">
        <f t="shared" si="44"/>
        <v>0</v>
      </c>
      <c r="J1027" s="522">
        <f t="shared" si="45"/>
        <v>0</v>
      </c>
      <c r="K1027" s="523"/>
      <c r="L1027" s="524"/>
    </row>
    <row r="1028" spans="1:12" s="570" customFormat="1" ht="14.25" customHeight="1" x14ac:dyDescent="0.2">
      <c r="A1028" s="567">
        <v>13</v>
      </c>
      <c r="B1028" s="534" t="s">
        <v>1434</v>
      </c>
      <c r="C1028" s="525"/>
      <c r="D1028" s="513"/>
      <c r="E1028" s="514"/>
      <c r="F1028" s="515"/>
      <c r="G1028" s="568"/>
      <c r="H1028" s="569"/>
      <c r="I1028" s="537">
        <f t="shared" si="44"/>
        <v>0</v>
      </c>
      <c r="J1028" s="537">
        <f t="shared" si="45"/>
        <v>0</v>
      </c>
      <c r="K1028" s="523"/>
      <c r="L1028" s="524"/>
    </row>
    <row r="1029" spans="1:12" s="570" customFormat="1" ht="14.25" customHeight="1" x14ac:dyDescent="0.2">
      <c r="A1029" s="567">
        <v>14</v>
      </c>
      <c r="B1029" s="518" t="s">
        <v>1435</v>
      </c>
      <c r="C1029" s="525"/>
      <c r="D1029" s="513"/>
      <c r="E1029" s="514"/>
      <c r="F1029" s="515"/>
      <c r="G1029" s="568"/>
      <c r="H1029" s="569"/>
      <c r="I1029" s="522">
        <f t="shared" si="44"/>
        <v>0</v>
      </c>
      <c r="J1029" s="522">
        <f t="shared" si="45"/>
        <v>0</v>
      </c>
      <c r="K1029" s="523"/>
      <c r="L1029" s="524"/>
    </row>
    <row r="1030" spans="1:12" s="570" customFormat="1" x14ac:dyDescent="0.2">
      <c r="A1030" s="567">
        <v>15</v>
      </c>
      <c r="B1030" s="534" t="s">
        <v>1436</v>
      </c>
      <c r="C1030" s="525"/>
      <c r="D1030" s="513"/>
      <c r="E1030" s="520"/>
      <c r="F1030" s="520"/>
      <c r="G1030" s="568"/>
      <c r="H1030" s="569"/>
      <c r="I1030" s="537">
        <f t="shared" si="44"/>
        <v>0</v>
      </c>
      <c r="J1030" s="537">
        <f t="shared" si="45"/>
        <v>0</v>
      </c>
      <c r="K1030" s="523"/>
      <c r="L1030" s="524"/>
    </row>
    <row r="1031" spans="1:12" s="570" customFormat="1" x14ac:dyDescent="0.2">
      <c r="A1031" s="567">
        <v>16</v>
      </c>
      <c r="B1031" s="518" t="s">
        <v>1437</v>
      </c>
      <c r="C1031" s="525"/>
      <c r="D1031" s="513"/>
      <c r="E1031" s="514"/>
      <c r="F1031" s="515"/>
      <c r="G1031" s="568"/>
      <c r="H1031" s="569"/>
      <c r="I1031" s="522">
        <f t="shared" si="44"/>
        <v>0</v>
      </c>
      <c r="J1031" s="522">
        <f t="shared" si="45"/>
        <v>0</v>
      </c>
      <c r="K1031" s="523"/>
      <c r="L1031" s="524"/>
    </row>
    <row r="1032" spans="1:12" s="570" customFormat="1" x14ac:dyDescent="0.2">
      <c r="A1032" s="567">
        <v>17</v>
      </c>
      <c r="B1032" s="534" t="s">
        <v>1438</v>
      </c>
      <c r="C1032" s="525"/>
      <c r="D1032" s="536"/>
      <c r="E1032" s="553"/>
      <c r="F1032" s="554"/>
      <c r="G1032" s="568"/>
      <c r="H1032" s="569"/>
      <c r="I1032" s="537">
        <f t="shared" si="44"/>
        <v>0</v>
      </c>
      <c r="J1032" s="537">
        <f t="shared" si="45"/>
        <v>0</v>
      </c>
      <c r="K1032" s="523"/>
      <c r="L1032" s="524"/>
    </row>
    <row r="1033" spans="1:12" s="570" customFormat="1" x14ac:dyDescent="0.2">
      <c r="A1033" s="567">
        <v>18</v>
      </c>
      <c r="B1033" s="518" t="s">
        <v>1439</v>
      </c>
      <c r="C1033" s="525"/>
      <c r="D1033" s="513"/>
      <c r="E1033" s="514"/>
      <c r="F1033" s="515"/>
      <c r="G1033" s="568"/>
      <c r="H1033" s="569"/>
      <c r="I1033" s="522">
        <f t="shared" si="44"/>
        <v>0</v>
      </c>
      <c r="J1033" s="522">
        <f t="shared" si="45"/>
        <v>0</v>
      </c>
      <c r="K1033" s="523"/>
      <c r="L1033" s="524"/>
    </row>
    <row r="1034" spans="1:12" s="570" customFormat="1" x14ac:dyDescent="0.2">
      <c r="A1034" s="567">
        <v>19</v>
      </c>
      <c r="B1034" s="534" t="s">
        <v>1440</v>
      </c>
      <c r="C1034" s="525"/>
      <c r="D1034" s="513"/>
      <c r="E1034" s="514"/>
      <c r="F1034" s="515"/>
      <c r="G1034" s="568"/>
      <c r="H1034" s="526"/>
      <c r="I1034" s="537">
        <f t="shared" si="44"/>
        <v>0</v>
      </c>
      <c r="J1034" s="537">
        <f t="shared" si="45"/>
        <v>0</v>
      </c>
      <c r="K1034" s="523"/>
      <c r="L1034" s="524"/>
    </row>
    <row r="1035" spans="1:12" s="570" customFormat="1" x14ac:dyDescent="0.2">
      <c r="A1035" s="567">
        <v>20</v>
      </c>
      <c r="B1035" s="518" t="s">
        <v>1441</v>
      </c>
      <c r="C1035" s="525"/>
      <c r="D1035" s="536"/>
      <c r="E1035" s="553"/>
      <c r="F1035" s="554"/>
      <c r="G1035" s="568"/>
      <c r="H1035" s="526"/>
      <c r="I1035" s="522">
        <f t="shared" si="44"/>
        <v>0</v>
      </c>
      <c r="J1035" s="522">
        <f t="shared" si="45"/>
        <v>0</v>
      </c>
      <c r="K1035" s="523"/>
      <c r="L1035" s="524"/>
    </row>
    <row r="1036" spans="1:12" s="570" customFormat="1" x14ac:dyDescent="0.2">
      <c r="A1036" s="567">
        <v>21</v>
      </c>
      <c r="B1036" s="534" t="s">
        <v>1442</v>
      </c>
      <c r="C1036" s="525"/>
      <c r="D1036" s="536"/>
      <c r="E1036" s="553"/>
      <c r="F1036" s="554"/>
      <c r="G1036" s="568"/>
      <c r="H1036" s="526"/>
      <c r="I1036" s="537">
        <f t="shared" si="44"/>
        <v>0</v>
      </c>
      <c r="J1036" s="537">
        <f t="shared" si="45"/>
        <v>0</v>
      </c>
      <c r="K1036" s="523"/>
      <c r="L1036" s="524"/>
    </row>
    <row r="1037" spans="1:12" s="570" customFormat="1" x14ac:dyDescent="0.2">
      <c r="A1037" s="567">
        <v>22</v>
      </c>
      <c r="B1037" s="518" t="s">
        <v>1443</v>
      </c>
      <c r="C1037" s="525"/>
      <c r="D1037" s="513"/>
      <c r="E1037" s="520"/>
      <c r="F1037" s="520"/>
      <c r="G1037" s="568"/>
      <c r="H1037" s="526"/>
      <c r="I1037" s="522">
        <f t="shared" si="44"/>
        <v>0</v>
      </c>
      <c r="J1037" s="522">
        <f t="shared" si="45"/>
        <v>0</v>
      </c>
      <c r="K1037" s="523"/>
      <c r="L1037" s="524"/>
    </row>
    <row r="1038" spans="1:12" s="570" customFormat="1" x14ac:dyDescent="0.2">
      <c r="A1038" s="567">
        <v>23</v>
      </c>
      <c r="B1038" s="534" t="s">
        <v>1444</v>
      </c>
      <c r="C1038" s="525"/>
      <c r="D1038" s="536"/>
      <c r="E1038" s="553"/>
      <c r="F1038" s="554"/>
      <c r="G1038" s="568"/>
      <c r="H1038" s="526"/>
      <c r="I1038" s="537">
        <f t="shared" si="44"/>
        <v>0</v>
      </c>
      <c r="J1038" s="537">
        <f t="shared" si="45"/>
        <v>0</v>
      </c>
      <c r="K1038" s="523"/>
      <c r="L1038" s="524"/>
    </row>
    <row r="1039" spans="1:12" s="570" customFormat="1" x14ac:dyDescent="0.2">
      <c r="A1039" s="567">
        <v>24</v>
      </c>
      <c r="B1039" s="518" t="s">
        <v>1445</v>
      </c>
      <c r="C1039" s="525"/>
      <c r="D1039" s="513"/>
      <c r="E1039" s="520"/>
      <c r="F1039" s="520"/>
      <c r="G1039" s="568"/>
      <c r="H1039" s="526"/>
      <c r="I1039" s="522">
        <f t="shared" si="44"/>
        <v>0</v>
      </c>
      <c r="J1039" s="522">
        <f t="shared" si="45"/>
        <v>0</v>
      </c>
      <c r="K1039" s="523"/>
      <c r="L1039" s="524"/>
    </row>
    <row r="1040" spans="1:12" s="570" customFormat="1" x14ac:dyDescent="0.2">
      <c r="A1040" s="567">
        <v>25</v>
      </c>
      <c r="B1040" s="534" t="s">
        <v>1446</v>
      </c>
      <c r="C1040" s="525"/>
      <c r="D1040" s="536"/>
      <c r="E1040" s="553"/>
      <c r="F1040" s="554"/>
      <c r="G1040" s="568"/>
      <c r="H1040" s="526"/>
      <c r="I1040" s="537">
        <f t="shared" si="44"/>
        <v>0</v>
      </c>
      <c r="J1040" s="537">
        <f t="shared" si="45"/>
        <v>0</v>
      </c>
      <c r="K1040" s="523"/>
      <c r="L1040" s="524"/>
    </row>
    <row r="1041" spans="1:12" s="571" customFormat="1" x14ac:dyDescent="0.2">
      <c r="A1041" s="567">
        <v>26</v>
      </c>
      <c r="B1041" s="518" t="s">
        <v>1447</v>
      </c>
      <c r="C1041" s="525"/>
      <c r="D1041" s="513"/>
      <c r="E1041" s="514"/>
      <c r="F1041" s="515"/>
      <c r="G1041" s="568"/>
      <c r="H1041" s="526"/>
      <c r="I1041" s="522">
        <f t="shared" si="44"/>
        <v>0</v>
      </c>
      <c r="J1041" s="522">
        <f t="shared" si="45"/>
        <v>0</v>
      </c>
      <c r="K1041" s="523"/>
      <c r="L1041" s="524"/>
    </row>
    <row r="1042" spans="1:12" s="571" customFormat="1" x14ac:dyDescent="0.2">
      <c r="A1042" s="567">
        <v>27</v>
      </c>
      <c r="B1042" s="534" t="s">
        <v>1448</v>
      </c>
      <c r="C1042" s="525"/>
      <c r="D1042" s="513"/>
      <c r="E1042" s="514"/>
      <c r="F1042" s="515"/>
      <c r="G1042" s="568"/>
      <c r="H1042" s="526"/>
      <c r="I1042" s="537">
        <f t="shared" si="44"/>
        <v>0</v>
      </c>
      <c r="J1042" s="537">
        <f t="shared" si="45"/>
        <v>0</v>
      </c>
      <c r="K1042" s="523"/>
      <c r="L1042" s="524"/>
    </row>
    <row r="1043" spans="1:12" s="571" customFormat="1" x14ac:dyDescent="0.2">
      <c r="A1043" s="567">
        <v>28</v>
      </c>
      <c r="B1043" s="518" t="s">
        <v>1449</v>
      </c>
      <c r="C1043" s="525"/>
      <c r="D1043" s="513"/>
      <c r="E1043" s="520"/>
      <c r="F1043" s="520"/>
      <c r="G1043" s="568"/>
      <c r="H1043" s="526"/>
      <c r="I1043" s="522">
        <f t="shared" si="44"/>
        <v>0</v>
      </c>
      <c r="J1043" s="522">
        <f t="shared" si="45"/>
        <v>0</v>
      </c>
      <c r="K1043" s="523"/>
      <c r="L1043" s="524"/>
    </row>
    <row r="1044" spans="1:12" s="571" customFormat="1" x14ac:dyDescent="0.2">
      <c r="A1044" s="567">
        <v>29</v>
      </c>
      <c r="B1044" s="534" t="s">
        <v>1450</v>
      </c>
      <c r="C1044" s="525"/>
      <c r="D1044" s="536"/>
      <c r="E1044" s="553"/>
      <c r="F1044" s="554"/>
      <c r="G1044" s="568"/>
      <c r="H1044" s="526"/>
      <c r="I1044" s="537">
        <f t="shared" si="44"/>
        <v>0</v>
      </c>
      <c r="J1044" s="537">
        <f t="shared" si="45"/>
        <v>0</v>
      </c>
      <c r="K1044" s="523"/>
      <c r="L1044" s="524"/>
    </row>
    <row r="1045" spans="1:12" s="571" customFormat="1" x14ac:dyDescent="0.2">
      <c r="A1045" s="567">
        <v>30</v>
      </c>
      <c r="B1045" s="518" t="s">
        <v>1451</v>
      </c>
      <c r="C1045" s="525"/>
      <c r="D1045" s="513"/>
      <c r="E1045" s="514"/>
      <c r="F1045" s="515"/>
      <c r="G1045" s="568"/>
      <c r="H1045" s="526"/>
      <c r="I1045" s="522">
        <f t="shared" si="44"/>
        <v>0</v>
      </c>
      <c r="J1045" s="522">
        <f t="shared" si="45"/>
        <v>0</v>
      </c>
      <c r="K1045" s="523"/>
      <c r="L1045" s="524"/>
    </row>
    <row r="1046" spans="1:12" s="571" customFormat="1" x14ac:dyDescent="0.2">
      <c r="A1046" s="567">
        <v>31</v>
      </c>
      <c r="B1046" s="534" t="s">
        <v>1452</v>
      </c>
      <c r="C1046" s="525"/>
      <c r="D1046" s="513"/>
      <c r="E1046" s="514"/>
      <c r="F1046" s="515"/>
      <c r="G1046" s="568"/>
      <c r="H1046" s="526"/>
      <c r="I1046" s="537">
        <f t="shared" si="44"/>
        <v>0</v>
      </c>
      <c r="J1046" s="537">
        <f t="shared" si="45"/>
        <v>0</v>
      </c>
      <c r="K1046" s="523"/>
      <c r="L1046" s="524"/>
    </row>
    <row r="1047" spans="1:12" s="571" customFormat="1" x14ac:dyDescent="0.2">
      <c r="A1047" s="567">
        <v>32</v>
      </c>
      <c r="B1047" s="518" t="s">
        <v>1453</v>
      </c>
      <c r="C1047" s="525"/>
      <c r="D1047" s="513"/>
      <c r="E1047" s="520"/>
      <c r="F1047" s="520"/>
      <c r="G1047" s="568"/>
      <c r="H1047" s="526"/>
      <c r="I1047" s="522">
        <f t="shared" si="44"/>
        <v>0</v>
      </c>
      <c r="J1047" s="522">
        <f t="shared" si="45"/>
        <v>0</v>
      </c>
      <c r="K1047" s="523"/>
      <c r="L1047" s="524"/>
    </row>
    <row r="1048" spans="1:12" s="571" customFormat="1" x14ac:dyDescent="0.2">
      <c r="A1048" s="567">
        <v>33</v>
      </c>
      <c r="B1048" s="534" t="s">
        <v>1454</v>
      </c>
      <c r="C1048" s="525"/>
      <c r="D1048" s="513"/>
      <c r="E1048" s="514"/>
      <c r="F1048" s="515"/>
      <c r="G1048" s="568"/>
      <c r="H1048" s="526"/>
      <c r="I1048" s="537">
        <f t="shared" si="44"/>
        <v>0</v>
      </c>
      <c r="J1048" s="537">
        <f t="shared" si="45"/>
        <v>0</v>
      </c>
      <c r="K1048" s="523"/>
      <c r="L1048" s="527"/>
    </row>
    <row r="1049" spans="1:12" s="571" customFormat="1" x14ac:dyDescent="0.2">
      <c r="A1049" s="567">
        <v>34</v>
      </c>
      <c r="B1049" s="518" t="s">
        <v>1455</v>
      </c>
      <c r="C1049" s="525"/>
      <c r="D1049" s="513"/>
      <c r="E1049" s="514"/>
      <c r="F1049" s="515"/>
      <c r="G1049" s="568"/>
      <c r="H1049" s="526"/>
      <c r="I1049" s="522">
        <f t="shared" si="44"/>
        <v>0</v>
      </c>
      <c r="J1049" s="522">
        <f t="shared" si="45"/>
        <v>0</v>
      </c>
      <c r="K1049" s="523"/>
      <c r="L1049" s="524"/>
    </row>
    <row r="1050" spans="1:12" s="571" customFormat="1" x14ac:dyDescent="0.2">
      <c r="A1050" s="567">
        <v>35</v>
      </c>
      <c r="B1050" s="534" t="s">
        <v>1456</v>
      </c>
      <c r="C1050" s="525"/>
      <c r="D1050" s="513"/>
      <c r="E1050" s="520"/>
      <c r="F1050" s="520"/>
      <c r="G1050" s="568"/>
      <c r="H1050" s="526"/>
      <c r="I1050" s="537">
        <f t="shared" si="44"/>
        <v>0</v>
      </c>
      <c r="J1050" s="537">
        <f t="shared" si="45"/>
        <v>0</v>
      </c>
      <c r="K1050" s="523"/>
      <c r="L1050" s="524"/>
    </row>
    <row r="1051" spans="1:12" s="571" customFormat="1" x14ac:dyDescent="0.2">
      <c r="A1051" s="567">
        <v>36</v>
      </c>
      <c r="B1051" s="518" t="s">
        <v>1457</v>
      </c>
      <c r="C1051" s="525"/>
      <c r="D1051" s="513"/>
      <c r="E1051" s="514"/>
      <c r="F1051" s="515"/>
      <c r="G1051" s="568"/>
      <c r="H1051" s="526"/>
      <c r="I1051" s="522">
        <f t="shared" si="44"/>
        <v>0</v>
      </c>
      <c r="J1051" s="522">
        <f t="shared" si="45"/>
        <v>0</v>
      </c>
      <c r="K1051" s="523"/>
      <c r="L1051" s="524"/>
    </row>
    <row r="1052" spans="1:12" s="571" customFormat="1" x14ac:dyDescent="0.2">
      <c r="A1052" s="567">
        <v>37</v>
      </c>
      <c r="B1052" s="534" t="s">
        <v>1458</v>
      </c>
      <c r="C1052" s="525"/>
      <c r="D1052" s="513"/>
      <c r="E1052" s="514"/>
      <c r="F1052" s="515"/>
      <c r="G1052" s="568"/>
      <c r="H1052" s="526"/>
      <c r="I1052" s="537">
        <f t="shared" si="44"/>
        <v>0</v>
      </c>
      <c r="J1052" s="537">
        <f t="shared" si="45"/>
        <v>0</v>
      </c>
      <c r="K1052" s="523"/>
      <c r="L1052" s="524"/>
    </row>
    <row r="1053" spans="1:12" s="571" customFormat="1" x14ac:dyDescent="0.2">
      <c r="A1053" s="567">
        <v>38</v>
      </c>
      <c r="B1053" s="518" t="s">
        <v>1459</v>
      </c>
      <c r="C1053" s="525"/>
      <c r="D1053" s="513"/>
      <c r="E1053" s="520"/>
      <c r="F1053" s="520"/>
      <c r="G1053" s="568"/>
      <c r="H1053" s="526"/>
      <c r="I1053" s="522">
        <f t="shared" si="44"/>
        <v>0</v>
      </c>
      <c r="J1053" s="522">
        <f t="shared" si="45"/>
        <v>0</v>
      </c>
      <c r="K1053" s="523"/>
      <c r="L1053" s="524"/>
    </row>
    <row r="1054" spans="1:12" s="571" customFormat="1" x14ac:dyDescent="0.2">
      <c r="A1054" s="567">
        <v>39</v>
      </c>
      <c r="B1054" s="534" t="s">
        <v>1460</v>
      </c>
      <c r="C1054" s="525"/>
      <c r="D1054" s="513"/>
      <c r="E1054" s="514"/>
      <c r="F1054" s="515"/>
      <c r="G1054" s="568"/>
      <c r="H1054" s="526"/>
      <c r="I1054" s="537">
        <f t="shared" si="44"/>
        <v>0</v>
      </c>
      <c r="J1054" s="537">
        <f t="shared" si="45"/>
        <v>0</v>
      </c>
      <c r="K1054" s="523"/>
      <c r="L1054" s="524"/>
    </row>
    <row r="1055" spans="1:12" s="571" customFormat="1" x14ac:dyDescent="0.2">
      <c r="A1055" s="567">
        <v>40</v>
      </c>
      <c r="B1055" s="518" t="s">
        <v>1461</v>
      </c>
      <c r="C1055" s="525"/>
      <c r="D1055" s="536"/>
      <c r="E1055" s="553"/>
      <c r="F1055" s="554"/>
      <c r="G1055" s="568"/>
      <c r="H1055" s="526"/>
      <c r="I1055" s="522">
        <f t="shared" si="44"/>
        <v>0</v>
      </c>
      <c r="J1055" s="522">
        <f t="shared" si="45"/>
        <v>0</v>
      </c>
      <c r="K1055" s="523"/>
      <c r="L1055" s="524"/>
    </row>
    <row r="1056" spans="1:12" s="571" customFormat="1" x14ac:dyDescent="0.2">
      <c r="A1056" s="567">
        <v>41</v>
      </c>
      <c r="B1056" s="534" t="s">
        <v>1462</v>
      </c>
      <c r="C1056" s="525"/>
      <c r="D1056" s="513"/>
      <c r="E1056" s="520"/>
      <c r="F1056" s="520"/>
      <c r="G1056" s="568"/>
      <c r="H1056" s="526"/>
      <c r="I1056" s="537">
        <f t="shared" si="44"/>
        <v>0</v>
      </c>
      <c r="J1056" s="537">
        <f t="shared" si="45"/>
        <v>0</v>
      </c>
      <c r="K1056" s="523"/>
      <c r="L1056" s="524"/>
    </row>
    <row r="1057" spans="1:12" s="571" customFormat="1" x14ac:dyDescent="0.2">
      <c r="A1057" s="567">
        <v>42</v>
      </c>
      <c r="B1057" s="518" t="s">
        <v>1463</v>
      </c>
      <c r="C1057" s="525"/>
      <c r="D1057" s="513"/>
      <c r="E1057" s="514"/>
      <c r="F1057" s="515"/>
      <c r="G1057" s="568"/>
      <c r="H1057" s="526"/>
      <c r="I1057" s="522">
        <f t="shared" si="44"/>
        <v>0</v>
      </c>
      <c r="J1057" s="522">
        <f t="shared" si="45"/>
        <v>0</v>
      </c>
      <c r="K1057" s="523"/>
      <c r="L1057" s="524"/>
    </row>
    <row r="1058" spans="1:12" s="571" customFormat="1" x14ac:dyDescent="0.2">
      <c r="A1058" s="567">
        <v>43</v>
      </c>
      <c r="B1058" s="534" t="s">
        <v>1464</v>
      </c>
      <c r="C1058" s="525"/>
      <c r="D1058" s="513"/>
      <c r="E1058" s="514"/>
      <c r="F1058" s="515"/>
      <c r="G1058" s="568"/>
      <c r="H1058" s="526"/>
      <c r="I1058" s="537">
        <f t="shared" si="44"/>
        <v>0</v>
      </c>
      <c r="J1058" s="537">
        <f t="shared" si="45"/>
        <v>0</v>
      </c>
      <c r="K1058" s="523"/>
      <c r="L1058" s="524"/>
    </row>
    <row r="1059" spans="1:12" x14ac:dyDescent="0.2">
      <c r="A1059" s="314">
        <v>44</v>
      </c>
      <c r="B1059" s="518" t="s">
        <v>1465</v>
      </c>
      <c r="C1059" s="525"/>
      <c r="D1059" s="513"/>
      <c r="E1059" s="514"/>
      <c r="F1059" s="515"/>
      <c r="G1059" s="562"/>
      <c r="H1059" s="526"/>
      <c r="I1059" s="522">
        <f t="shared" si="44"/>
        <v>0</v>
      </c>
      <c r="J1059" s="522">
        <f t="shared" si="45"/>
        <v>0</v>
      </c>
      <c r="K1059" s="523"/>
      <c r="L1059" s="524"/>
    </row>
    <row r="1060" spans="1:12" x14ac:dyDescent="0.2">
      <c r="A1060" s="314">
        <v>45</v>
      </c>
      <c r="B1060" s="534" t="s">
        <v>1466</v>
      </c>
      <c r="C1060" s="525"/>
      <c r="D1060" s="513"/>
      <c r="E1060" s="514"/>
      <c r="F1060" s="515"/>
      <c r="G1060" s="513"/>
      <c r="H1060" s="526"/>
      <c r="I1060" s="537">
        <f t="shared" si="44"/>
        <v>0</v>
      </c>
      <c r="J1060" s="537">
        <f t="shared" si="45"/>
        <v>0</v>
      </c>
      <c r="K1060" s="523"/>
      <c r="L1060" s="524"/>
    </row>
    <row r="1061" spans="1:12" x14ac:dyDescent="0.2">
      <c r="A1061" s="314">
        <v>46</v>
      </c>
      <c r="B1061" s="518" t="s">
        <v>1467</v>
      </c>
      <c r="C1061" s="525"/>
      <c r="D1061" s="513"/>
      <c r="E1061" s="514"/>
      <c r="F1061" s="515"/>
      <c r="G1061" s="513"/>
      <c r="H1061" s="526"/>
      <c r="I1061" s="522">
        <f t="shared" si="44"/>
        <v>0</v>
      </c>
      <c r="J1061" s="522">
        <f t="shared" si="45"/>
        <v>0</v>
      </c>
      <c r="K1061" s="523"/>
      <c r="L1061" s="524"/>
    </row>
    <row r="1062" spans="1:12" x14ac:dyDescent="0.2">
      <c r="A1062" s="314">
        <v>47</v>
      </c>
      <c r="B1062" s="534" t="s">
        <v>1468</v>
      </c>
      <c r="C1062" s="525"/>
      <c r="D1062" s="513"/>
      <c r="E1062" s="514"/>
      <c r="F1062" s="515"/>
      <c r="G1062" s="513"/>
      <c r="H1062" s="526"/>
      <c r="I1062" s="537">
        <f t="shared" si="44"/>
        <v>0</v>
      </c>
      <c r="J1062" s="537">
        <f t="shared" si="45"/>
        <v>0</v>
      </c>
      <c r="K1062" s="523"/>
      <c r="L1062" s="524"/>
    </row>
    <row r="1063" spans="1:12" x14ac:dyDescent="0.2">
      <c r="A1063" s="314">
        <v>48</v>
      </c>
      <c r="B1063" s="518" t="s">
        <v>1469</v>
      </c>
      <c r="C1063" s="525"/>
      <c r="D1063" s="513"/>
      <c r="E1063" s="514"/>
      <c r="F1063" s="515"/>
      <c r="G1063" s="513"/>
      <c r="H1063" s="526"/>
      <c r="I1063" s="522">
        <f t="shared" si="44"/>
        <v>0</v>
      </c>
      <c r="J1063" s="522">
        <f t="shared" si="45"/>
        <v>0</v>
      </c>
      <c r="K1063" s="523"/>
      <c r="L1063" s="524"/>
    </row>
    <row r="1064" spans="1:12" x14ac:dyDescent="0.2">
      <c r="A1064" s="314">
        <v>49</v>
      </c>
      <c r="B1064" s="534" t="s">
        <v>1470</v>
      </c>
      <c r="C1064" s="525"/>
      <c r="D1064" s="513"/>
      <c r="E1064" s="514"/>
      <c r="F1064" s="515"/>
      <c r="G1064" s="513"/>
      <c r="H1064" s="526"/>
      <c r="I1064" s="537">
        <f t="shared" si="44"/>
        <v>0</v>
      </c>
      <c r="J1064" s="537">
        <f t="shared" si="45"/>
        <v>0</v>
      </c>
      <c r="K1064" s="523"/>
      <c r="L1064" s="524"/>
    </row>
    <row r="1065" spans="1:12" x14ac:dyDescent="0.2">
      <c r="A1065" s="314">
        <v>50</v>
      </c>
      <c r="B1065" s="518" t="s">
        <v>1471</v>
      </c>
      <c r="C1065" s="525"/>
      <c r="D1065" s="513"/>
      <c r="E1065" s="514"/>
      <c r="F1065" s="515"/>
      <c r="G1065" s="513"/>
      <c r="H1065" s="526"/>
      <c r="I1065" s="522">
        <f t="shared" si="44"/>
        <v>0</v>
      </c>
      <c r="J1065" s="522">
        <f t="shared" si="45"/>
        <v>0</v>
      </c>
      <c r="K1065" s="523"/>
      <c r="L1065" s="524"/>
    </row>
    <row r="1066" spans="1:12" x14ac:dyDescent="0.2">
      <c r="A1066" s="314">
        <v>51</v>
      </c>
      <c r="B1066" s="534" t="s">
        <v>1472</v>
      </c>
      <c r="C1066" s="525"/>
      <c r="D1066" s="513"/>
      <c r="E1066" s="514"/>
      <c r="F1066" s="515"/>
      <c r="G1066" s="513"/>
      <c r="H1066" s="526"/>
      <c r="I1066" s="537">
        <f t="shared" si="44"/>
        <v>0</v>
      </c>
      <c r="J1066" s="537">
        <f t="shared" si="45"/>
        <v>0</v>
      </c>
      <c r="K1066" s="523"/>
      <c r="L1066" s="524"/>
    </row>
    <row r="1067" spans="1:12" x14ac:dyDescent="0.2">
      <c r="A1067" s="314">
        <v>52</v>
      </c>
      <c r="B1067" s="518" t="s">
        <v>1473</v>
      </c>
      <c r="C1067" s="525"/>
      <c r="D1067" s="513"/>
      <c r="E1067" s="514"/>
      <c r="F1067" s="515"/>
      <c r="G1067" s="513"/>
      <c r="H1067" s="526"/>
      <c r="I1067" s="522">
        <f t="shared" si="44"/>
        <v>0</v>
      </c>
      <c r="J1067" s="522">
        <f t="shared" si="45"/>
        <v>0</v>
      </c>
      <c r="K1067" s="523"/>
      <c r="L1067" s="524"/>
    </row>
    <row r="1068" spans="1:12" x14ac:dyDescent="0.2">
      <c r="A1068" s="314">
        <v>53</v>
      </c>
      <c r="B1068" s="534" t="s">
        <v>1474</v>
      </c>
      <c r="C1068" s="525"/>
      <c r="D1068" s="513"/>
      <c r="E1068" s="520"/>
      <c r="F1068" s="520"/>
      <c r="G1068" s="513"/>
      <c r="H1068" s="521"/>
      <c r="I1068" s="537">
        <f t="shared" si="44"/>
        <v>0</v>
      </c>
      <c r="J1068" s="537">
        <f t="shared" si="45"/>
        <v>0</v>
      </c>
      <c r="K1068" s="523"/>
      <c r="L1068" s="524"/>
    </row>
    <row r="1069" spans="1:12" x14ac:dyDescent="0.2">
      <c r="A1069" s="314">
        <v>54</v>
      </c>
      <c r="B1069" s="518" t="s">
        <v>1475</v>
      </c>
      <c r="C1069" s="525"/>
      <c r="D1069" s="513"/>
      <c r="E1069" s="514"/>
      <c r="F1069" s="515"/>
      <c r="G1069" s="513"/>
      <c r="H1069" s="526"/>
      <c r="I1069" s="522">
        <f t="shared" si="44"/>
        <v>0</v>
      </c>
      <c r="J1069" s="522">
        <f t="shared" si="45"/>
        <v>0</v>
      </c>
      <c r="K1069" s="523"/>
      <c r="L1069" s="524"/>
    </row>
    <row r="1070" spans="1:12" x14ac:dyDescent="0.2">
      <c r="A1070" s="314">
        <v>55</v>
      </c>
      <c r="B1070" s="534" t="s">
        <v>1476</v>
      </c>
      <c r="C1070" s="525"/>
      <c r="D1070" s="513"/>
      <c r="E1070" s="514"/>
      <c r="F1070" s="515"/>
      <c r="G1070" s="513"/>
      <c r="H1070" s="526"/>
      <c r="I1070" s="537">
        <f t="shared" si="44"/>
        <v>0</v>
      </c>
      <c r="J1070" s="537">
        <f t="shared" si="45"/>
        <v>0</v>
      </c>
      <c r="K1070" s="523"/>
      <c r="L1070" s="524"/>
    </row>
    <row r="1071" spans="1:12" x14ac:dyDescent="0.2">
      <c r="A1071" s="314">
        <v>56</v>
      </c>
      <c r="B1071" s="518" t="s">
        <v>1477</v>
      </c>
      <c r="C1071" s="525"/>
      <c r="D1071" s="513"/>
      <c r="E1071" s="528"/>
      <c r="F1071" s="515"/>
      <c r="G1071" s="513"/>
      <c r="H1071" s="526"/>
      <c r="I1071" s="522">
        <f t="shared" si="44"/>
        <v>0</v>
      </c>
      <c r="J1071" s="522">
        <f t="shared" si="45"/>
        <v>0</v>
      </c>
      <c r="K1071" s="523"/>
      <c r="L1071" s="524"/>
    </row>
    <row r="1072" spans="1:12" x14ac:dyDescent="0.2">
      <c r="A1072" s="314">
        <v>57</v>
      </c>
      <c r="B1072" s="534" t="s">
        <v>1478</v>
      </c>
      <c r="C1072" s="525"/>
      <c r="D1072" s="513"/>
      <c r="E1072" s="514"/>
      <c r="F1072" s="515"/>
      <c r="G1072" s="513"/>
      <c r="H1072" s="526"/>
      <c r="I1072" s="537">
        <f t="shared" si="44"/>
        <v>0</v>
      </c>
      <c r="J1072" s="537">
        <f t="shared" si="45"/>
        <v>0</v>
      </c>
      <c r="K1072" s="523"/>
      <c r="L1072" s="524"/>
    </row>
    <row r="1073" spans="1:12" x14ac:dyDescent="0.2">
      <c r="A1073" s="314">
        <v>58</v>
      </c>
      <c r="B1073" s="518" t="s">
        <v>1479</v>
      </c>
      <c r="C1073" s="525"/>
      <c r="D1073" s="513"/>
      <c r="E1073" s="514"/>
      <c r="F1073" s="515"/>
      <c r="G1073" s="513"/>
      <c r="H1073" s="526"/>
      <c r="I1073" s="522">
        <f t="shared" si="44"/>
        <v>0</v>
      </c>
      <c r="J1073" s="522">
        <f t="shared" si="45"/>
        <v>0</v>
      </c>
      <c r="K1073" s="523"/>
      <c r="L1073" s="524"/>
    </row>
    <row r="1074" spans="1:12" x14ac:dyDescent="0.2">
      <c r="A1074" s="314">
        <v>59</v>
      </c>
      <c r="B1074" s="534" t="s">
        <v>1480</v>
      </c>
      <c r="C1074" s="525"/>
      <c r="D1074" s="513"/>
      <c r="E1074" s="514"/>
      <c r="F1074" s="515"/>
      <c r="G1074" s="513"/>
      <c r="H1074" s="526"/>
      <c r="I1074" s="537">
        <f t="shared" si="44"/>
        <v>0</v>
      </c>
      <c r="J1074" s="537">
        <f t="shared" si="45"/>
        <v>0</v>
      </c>
      <c r="K1074" s="523"/>
      <c r="L1074" s="524"/>
    </row>
    <row r="1075" spans="1:12" x14ac:dyDescent="0.2">
      <c r="A1075" s="314">
        <v>60</v>
      </c>
      <c r="B1075" s="518" t="s">
        <v>1481</v>
      </c>
      <c r="C1075" s="525"/>
      <c r="D1075" s="513"/>
      <c r="E1075" s="514"/>
      <c r="F1075" s="515"/>
      <c r="G1075" s="513"/>
      <c r="H1075" s="526"/>
      <c r="I1075" s="522">
        <f t="shared" si="44"/>
        <v>0</v>
      </c>
      <c r="J1075" s="522">
        <f t="shared" si="45"/>
        <v>0</v>
      </c>
      <c r="K1075" s="523"/>
      <c r="L1075" s="524"/>
    </row>
    <row r="1076" spans="1:12" x14ac:dyDescent="0.2">
      <c r="A1076" s="314">
        <v>61</v>
      </c>
      <c r="B1076" s="534" t="s">
        <v>1482</v>
      </c>
      <c r="C1076" s="525"/>
      <c r="D1076" s="513"/>
      <c r="E1076" s="514"/>
      <c r="F1076" s="515"/>
      <c r="G1076" s="513"/>
      <c r="H1076" s="526"/>
      <c r="I1076" s="537">
        <f t="shared" si="44"/>
        <v>0</v>
      </c>
      <c r="J1076" s="537">
        <f t="shared" si="45"/>
        <v>0</v>
      </c>
      <c r="K1076" s="523"/>
      <c r="L1076" s="524"/>
    </row>
    <row r="1077" spans="1:12" x14ac:dyDescent="0.2">
      <c r="A1077" s="314">
        <v>62</v>
      </c>
      <c r="B1077" s="518" t="s">
        <v>1483</v>
      </c>
      <c r="C1077" s="525"/>
      <c r="D1077" s="513"/>
      <c r="E1077" s="514"/>
      <c r="F1077" s="515"/>
      <c r="G1077" s="513"/>
      <c r="H1077" s="526"/>
      <c r="I1077" s="522">
        <f t="shared" si="44"/>
        <v>0</v>
      </c>
      <c r="J1077" s="522">
        <f t="shared" si="45"/>
        <v>0</v>
      </c>
      <c r="K1077" s="523"/>
      <c r="L1077" s="524"/>
    </row>
    <row r="1078" spans="1:12" x14ac:dyDescent="0.2">
      <c r="A1078" s="314">
        <v>63</v>
      </c>
      <c r="B1078" s="534" t="s">
        <v>1484</v>
      </c>
      <c r="C1078" s="525"/>
      <c r="D1078" s="513"/>
      <c r="E1078" s="514"/>
      <c r="F1078" s="515"/>
      <c r="G1078" s="513"/>
      <c r="H1078" s="526"/>
      <c r="I1078" s="537">
        <f t="shared" si="44"/>
        <v>0</v>
      </c>
      <c r="J1078" s="537">
        <f t="shared" si="45"/>
        <v>0</v>
      </c>
      <c r="K1078" s="523"/>
      <c r="L1078" s="524"/>
    </row>
    <row r="1079" spans="1:12" x14ac:dyDescent="0.2">
      <c r="A1079" s="314">
        <v>64</v>
      </c>
      <c r="B1079" s="518" t="s">
        <v>1485</v>
      </c>
      <c r="C1079" s="525"/>
      <c r="D1079" s="513"/>
      <c r="E1079" s="514"/>
      <c r="F1079" s="515"/>
      <c r="G1079" s="513"/>
      <c r="H1079" s="526"/>
      <c r="I1079" s="522">
        <f t="shared" si="44"/>
        <v>0</v>
      </c>
      <c r="J1079" s="522">
        <f t="shared" si="45"/>
        <v>0</v>
      </c>
      <c r="K1079" s="523"/>
      <c r="L1079" s="524"/>
    </row>
    <row r="1080" spans="1:12" x14ac:dyDescent="0.2">
      <c r="A1080" s="314">
        <v>65</v>
      </c>
      <c r="B1080" s="534" t="s">
        <v>1486</v>
      </c>
      <c r="C1080" s="525"/>
      <c r="D1080" s="513"/>
      <c r="E1080" s="514"/>
      <c r="F1080" s="515"/>
      <c r="G1080" s="513"/>
      <c r="H1080" s="526"/>
      <c r="I1080" s="537">
        <f t="shared" si="44"/>
        <v>0</v>
      </c>
      <c r="J1080" s="537">
        <f t="shared" si="45"/>
        <v>0</v>
      </c>
      <c r="K1080" s="523"/>
      <c r="L1080" s="524"/>
    </row>
    <row r="1081" spans="1:12" x14ac:dyDescent="0.2">
      <c r="A1081" s="314">
        <v>66</v>
      </c>
      <c r="B1081" s="518" t="s">
        <v>1487</v>
      </c>
      <c r="C1081" s="525"/>
      <c r="D1081" s="513"/>
      <c r="E1081" s="514"/>
      <c r="F1081" s="515"/>
      <c r="G1081" s="513"/>
      <c r="H1081" s="526"/>
      <c r="I1081" s="522">
        <f t="shared" si="44"/>
        <v>0</v>
      </c>
      <c r="J1081" s="522">
        <f t="shared" si="45"/>
        <v>0</v>
      </c>
      <c r="K1081" s="523"/>
      <c r="L1081" s="524"/>
    </row>
    <row r="1082" spans="1:12" x14ac:dyDescent="0.2">
      <c r="A1082" s="314">
        <v>67</v>
      </c>
      <c r="B1082" s="534" t="s">
        <v>1488</v>
      </c>
      <c r="C1082" s="525"/>
      <c r="D1082" s="513"/>
      <c r="E1082" s="514"/>
      <c r="F1082" s="515"/>
      <c r="G1082" s="513"/>
      <c r="H1082" s="526"/>
      <c r="I1082" s="537">
        <f t="shared" ref="I1082:I1145" si="46">K1082/1.11</f>
        <v>0</v>
      </c>
      <c r="J1082" s="537">
        <f t="shared" ref="J1082:J1145" si="47">I1082*11%</f>
        <v>0</v>
      </c>
      <c r="K1082" s="523"/>
      <c r="L1082" s="524"/>
    </row>
    <row r="1083" spans="1:12" x14ac:dyDescent="0.2">
      <c r="A1083" s="314">
        <v>68</v>
      </c>
      <c r="B1083" s="518" t="s">
        <v>1489</v>
      </c>
      <c r="C1083" s="525"/>
      <c r="D1083" s="513"/>
      <c r="E1083" s="514"/>
      <c r="F1083" s="515"/>
      <c r="G1083" s="513"/>
      <c r="H1083" s="526"/>
      <c r="I1083" s="522">
        <f t="shared" si="46"/>
        <v>0</v>
      </c>
      <c r="J1083" s="522">
        <f t="shared" si="47"/>
        <v>0</v>
      </c>
      <c r="K1083" s="523"/>
      <c r="L1083" s="524"/>
    </row>
    <row r="1084" spans="1:12" x14ac:dyDescent="0.2">
      <c r="A1084" s="314">
        <v>69</v>
      </c>
      <c r="B1084" s="534" t="s">
        <v>1490</v>
      </c>
      <c r="C1084" s="525"/>
      <c r="D1084" s="513"/>
      <c r="E1084" s="514"/>
      <c r="F1084" s="515"/>
      <c r="G1084" s="513"/>
      <c r="H1084" s="526"/>
      <c r="I1084" s="537">
        <f t="shared" si="46"/>
        <v>0</v>
      </c>
      <c r="J1084" s="537">
        <f t="shared" si="47"/>
        <v>0</v>
      </c>
      <c r="K1084" s="523"/>
      <c r="L1084" s="524"/>
    </row>
    <row r="1085" spans="1:12" x14ac:dyDescent="0.2">
      <c r="A1085" s="314">
        <v>70</v>
      </c>
      <c r="B1085" s="518" t="s">
        <v>1491</v>
      </c>
      <c r="C1085" s="525"/>
      <c r="D1085" s="513"/>
      <c r="E1085" s="514"/>
      <c r="F1085" s="515"/>
      <c r="G1085" s="513"/>
      <c r="H1085" s="526"/>
      <c r="I1085" s="522">
        <f t="shared" si="46"/>
        <v>0</v>
      </c>
      <c r="J1085" s="522">
        <f t="shared" si="47"/>
        <v>0</v>
      </c>
      <c r="K1085" s="523"/>
      <c r="L1085" s="524"/>
    </row>
    <row r="1086" spans="1:12" x14ac:dyDescent="0.2">
      <c r="A1086" s="314">
        <v>71</v>
      </c>
      <c r="B1086" s="534" t="s">
        <v>1492</v>
      </c>
      <c r="C1086" s="525"/>
      <c r="D1086" s="513"/>
      <c r="E1086" s="514"/>
      <c r="F1086" s="515"/>
      <c r="G1086" s="513"/>
      <c r="H1086" s="526"/>
      <c r="I1086" s="537">
        <f t="shared" si="46"/>
        <v>0</v>
      </c>
      <c r="J1086" s="537">
        <f t="shared" si="47"/>
        <v>0</v>
      </c>
      <c r="K1086" s="523"/>
      <c r="L1086" s="524"/>
    </row>
    <row r="1087" spans="1:12" x14ac:dyDescent="0.2">
      <c r="A1087" s="314">
        <v>72</v>
      </c>
      <c r="B1087" s="518" t="s">
        <v>1493</v>
      </c>
      <c r="C1087" s="525"/>
      <c r="D1087" s="513"/>
      <c r="E1087" s="514"/>
      <c r="F1087" s="515"/>
      <c r="G1087" s="513"/>
      <c r="H1087" s="526"/>
      <c r="I1087" s="522">
        <f t="shared" si="46"/>
        <v>0</v>
      </c>
      <c r="J1087" s="522">
        <f t="shared" si="47"/>
        <v>0</v>
      </c>
      <c r="K1087" s="523"/>
      <c r="L1087" s="524"/>
    </row>
    <row r="1088" spans="1:12" x14ac:dyDescent="0.2">
      <c r="A1088" s="314">
        <v>73</v>
      </c>
      <c r="B1088" s="534" t="s">
        <v>1494</v>
      </c>
      <c r="C1088" s="525"/>
      <c r="D1088" s="513"/>
      <c r="E1088" s="520"/>
      <c r="F1088" s="520"/>
      <c r="G1088" s="513"/>
      <c r="H1088" s="521"/>
      <c r="I1088" s="537">
        <f t="shared" si="46"/>
        <v>0</v>
      </c>
      <c r="J1088" s="537">
        <f t="shared" si="47"/>
        <v>0</v>
      </c>
      <c r="K1088" s="523"/>
      <c r="L1088" s="524"/>
    </row>
    <row r="1089" spans="1:12" x14ac:dyDescent="0.2">
      <c r="A1089" s="314">
        <v>74</v>
      </c>
      <c r="B1089" s="518" t="s">
        <v>1495</v>
      </c>
      <c r="C1089" s="525"/>
      <c r="D1089" s="513"/>
      <c r="E1089" s="514"/>
      <c r="F1089" s="515"/>
      <c r="G1089" s="513"/>
      <c r="H1089" s="526"/>
      <c r="I1089" s="522">
        <f t="shared" si="46"/>
        <v>0</v>
      </c>
      <c r="J1089" s="522">
        <f t="shared" si="47"/>
        <v>0</v>
      </c>
      <c r="K1089" s="523"/>
      <c r="L1089" s="524"/>
    </row>
    <row r="1090" spans="1:12" x14ac:dyDescent="0.2">
      <c r="A1090" s="314">
        <v>75</v>
      </c>
      <c r="B1090" s="534" t="s">
        <v>1496</v>
      </c>
      <c r="C1090" s="525"/>
      <c r="D1090" s="513"/>
      <c r="E1090" s="514"/>
      <c r="F1090" s="515"/>
      <c r="G1090" s="513"/>
      <c r="H1090" s="526"/>
      <c r="I1090" s="537">
        <f t="shared" si="46"/>
        <v>0</v>
      </c>
      <c r="J1090" s="537">
        <f t="shared" si="47"/>
        <v>0</v>
      </c>
      <c r="K1090" s="523"/>
      <c r="L1090" s="524"/>
    </row>
    <row r="1091" spans="1:12" x14ac:dyDescent="0.2">
      <c r="A1091" s="314">
        <v>76</v>
      </c>
      <c r="B1091" s="518" t="s">
        <v>1497</v>
      </c>
      <c r="C1091" s="525"/>
      <c r="D1091" s="513"/>
      <c r="E1091" s="514"/>
      <c r="F1091" s="515"/>
      <c r="G1091" s="513"/>
      <c r="H1091" s="526"/>
      <c r="I1091" s="522">
        <f t="shared" si="46"/>
        <v>0</v>
      </c>
      <c r="J1091" s="522">
        <f t="shared" si="47"/>
        <v>0</v>
      </c>
      <c r="K1091" s="523"/>
      <c r="L1091" s="524"/>
    </row>
    <row r="1092" spans="1:12" x14ac:dyDescent="0.2">
      <c r="A1092" s="314">
        <v>77</v>
      </c>
      <c r="B1092" s="534" t="s">
        <v>1498</v>
      </c>
      <c r="C1092" s="525"/>
      <c r="D1092" s="513"/>
      <c r="E1092" s="514"/>
      <c r="F1092" s="515"/>
      <c r="G1092" s="513"/>
      <c r="H1092" s="526"/>
      <c r="I1092" s="537">
        <f t="shared" si="46"/>
        <v>0</v>
      </c>
      <c r="J1092" s="537">
        <f t="shared" si="47"/>
        <v>0</v>
      </c>
      <c r="K1092" s="523"/>
      <c r="L1092" s="524"/>
    </row>
    <row r="1093" spans="1:12" x14ac:dyDescent="0.2">
      <c r="A1093" s="314">
        <v>78</v>
      </c>
      <c r="B1093" s="518" t="s">
        <v>1499</v>
      </c>
      <c r="C1093" s="525"/>
      <c r="D1093" s="513"/>
      <c r="E1093" s="514"/>
      <c r="F1093" s="515"/>
      <c r="G1093" s="513"/>
      <c r="H1093" s="526"/>
      <c r="I1093" s="522">
        <f t="shared" si="46"/>
        <v>0</v>
      </c>
      <c r="J1093" s="522">
        <f t="shared" si="47"/>
        <v>0</v>
      </c>
      <c r="K1093" s="523"/>
      <c r="L1093" s="524"/>
    </row>
    <row r="1094" spans="1:12" x14ac:dyDescent="0.2">
      <c r="A1094" s="314">
        <v>79</v>
      </c>
      <c r="B1094" s="534" t="s">
        <v>1500</v>
      </c>
      <c r="C1094" s="525"/>
      <c r="D1094" s="513"/>
      <c r="E1094" s="514"/>
      <c r="F1094" s="515"/>
      <c r="G1094" s="513"/>
      <c r="H1094" s="526"/>
      <c r="I1094" s="537">
        <f t="shared" si="46"/>
        <v>0</v>
      </c>
      <c r="J1094" s="537">
        <f t="shared" si="47"/>
        <v>0</v>
      </c>
      <c r="K1094" s="523"/>
      <c r="L1094" s="524"/>
    </row>
    <row r="1095" spans="1:12" x14ac:dyDescent="0.2">
      <c r="A1095" s="314">
        <v>80</v>
      </c>
      <c r="B1095" s="518" t="s">
        <v>1501</v>
      </c>
      <c r="C1095" s="525"/>
      <c r="D1095" s="513"/>
      <c r="E1095" s="514"/>
      <c r="F1095" s="515"/>
      <c r="G1095" s="513"/>
      <c r="H1095" s="526"/>
      <c r="I1095" s="522">
        <f t="shared" si="46"/>
        <v>0</v>
      </c>
      <c r="J1095" s="522">
        <f t="shared" si="47"/>
        <v>0</v>
      </c>
      <c r="K1095" s="523"/>
      <c r="L1095" s="524"/>
    </row>
    <row r="1096" spans="1:12" x14ac:dyDescent="0.2">
      <c r="A1096" s="314">
        <v>81</v>
      </c>
      <c r="B1096" s="534" t="s">
        <v>1502</v>
      </c>
      <c r="C1096" s="525"/>
      <c r="D1096" s="513"/>
      <c r="E1096" s="514"/>
      <c r="F1096" s="515"/>
      <c r="G1096" s="513"/>
      <c r="H1096" s="526"/>
      <c r="I1096" s="537">
        <f t="shared" si="46"/>
        <v>0</v>
      </c>
      <c r="J1096" s="537">
        <f t="shared" si="47"/>
        <v>0</v>
      </c>
      <c r="K1096" s="523"/>
      <c r="L1096" s="524"/>
    </row>
    <row r="1097" spans="1:12" x14ac:dyDescent="0.2">
      <c r="A1097" s="314">
        <v>82</v>
      </c>
      <c r="B1097" s="518" t="s">
        <v>1503</v>
      </c>
      <c r="C1097" s="525"/>
      <c r="D1097" s="513"/>
      <c r="E1097" s="514"/>
      <c r="F1097" s="515"/>
      <c r="G1097" s="513"/>
      <c r="H1097" s="526"/>
      <c r="I1097" s="522">
        <f t="shared" si="46"/>
        <v>0</v>
      </c>
      <c r="J1097" s="522">
        <f t="shared" si="47"/>
        <v>0</v>
      </c>
      <c r="K1097" s="523"/>
      <c r="L1097" s="524"/>
    </row>
    <row r="1098" spans="1:12" x14ac:dyDescent="0.2">
      <c r="A1098" s="314">
        <v>83</v>
      </c>
      <c r="B1098" s="534" t="s">
        <v>1504</v>
      </c>
      <c r="C1098" s="525"/>
      <c r="D1098" s="513"/>
      <c r="E1098" s="514"/>
      <c r="F1098" s="515"/>
      <c r="G1098" s="513"/>
      <c r="H1098" s="526"/>
      <c r="I1098" s="537">
        <f t="shared" si="46"/>
        <v>0</v>
      </c>
      <c r="J1098" s="537">
        <f t="shared" si="47"/>
        <v>0</v>
      </c>
      <c r="K1098" s="523"/>
      <c r="L1098" s="524"/>
    </row>
    <row r="1099" spans="1:12" x14ac:dyDescent="0.2">
      <c r="A1099" s="314">
        <v>84</v>
      </c>
      <c r="B1099" s="518" t="s">
        <v>1505</v>
      </c>
      <c r="C1099" s="525"/>
      <c r="D1099" s="513"/>
      <c r="E1099" s="520"/>
      <c r="F1099" s="520"/>
      <c r="G1099" s="513"/>
      <c r="H1099" s="521"/>
      <c r="I1099" s="522">
        <f t="shared" si="46"/>
        <v>0</v>
      </c>
      <c r="J1099" s="522">
        <f t="shared" si="47"/>
        <v>0</v>
      </c>
      <c r="K1099" s="523"/>
      <c r="L1099" s="524"/>
    </row>
    <row r="1100" spans="1:12" x14ac:dyDescent="0.2">
      <c r="A1100" s="314">
        <v>85</v>
      </c>
      <c r="B1100" s="534" t="s">
        <v>1506</v>
      </c>
      <c r="C1100" s="525"/>
      <c r="D1100" s="513"/>
      <c r="E1100" s="520"/>
      <c r="F1100" s="520"/>
      <c r="G1100" s="513"/>
      <c r="H1100" s="521"/>
      <c r="I1100" s="537">
        <f t="shared" si="46"/>
        <v>0</v>
      </c>
      <c r="J1100" s="537">
        <f t="shared" si="47"/>
        <v>0</v>
      </c>
      <c r="K1100" s="523"/>
      <c r="L1100" s="524"/>
    </row>
    <row r="1101" spans="1:12" x14ac:dyDescent="0.2">
      <c r="A1101" s="314">
        <v>86</v>
      </c>
      <c r="B1101" s="518" t="s">
        <v>1507</v>
      </c>
      <c r="C1101" s="525"/>
      <c r="D1101" s="513"/>
      <c r="E1101" s="514"/>
      <c r="F1101" s="515"/>
      <c r="G1101" s="513"/>
      <c r="H1101" s="526"/>
      <c r="I1101" s="522">
        <f t="shared" si="46"/>
        <v>0</v>
      </c>
      <c r="J1101" s="522">
        <f t="shared" si="47"/>
        <v>0</v>
      </c>
      <c r="K1101" s="523"/>
      <c r="L1101" s="524"/>
    </row>
    <row r="1102" spans="1:12" x14ac:dyDescent="0.2">
      <c r="A1102" s="314">
        <v>87</v>
      </c>
      <c r="B1102" s="534" t="s">
        <v>1508</v>
      </c>
      <c r="C1102" s="525"/>
      <c r="D1102" s="513"/>
      <c r="E1102" s="514"/>
      <c r="F1102" s="515"/>
      <c r="G1102" s="513"/>
      <c r="H1102" s="526"/>
      <c r="I1102" s="537">
        <f t="shared" si="46"/>
        <v>0</v>
      </c>
      <c r="J1102" s="537">
        <f t="shared" si="47"/>
        <v>0</v>
      </c>
      <c r="K1102" s="523"/>
      <c r="L1102" s="524"/>
    </row>
    <row r="1103" spans="1:12" x14ac:dyDescent="0.2">
      <c r="A1103" s="314">
        <v>88</v>
      </c>
      <c r="B1103" s="518" t="s">
        <v>1509</v>
      </c>
      <c r="C1103" s="525"/>
      <c r="D1103" s="513"/>
      <c r="E1103" s="514"/>
      <c r="F1103" s="515"/>
      <c r="G1103" s="513"/>
      <c r="H1103" s="526"/>
      <c r="I1103" s="522">
        <f t="shared" si="46"/>
        <v>0</v>
      </c>
      <c r="J1103" s="522">
        <f t="shared" si="47"/>
        <v>0</v>
      </c>
      <c r="K1103" s="523"/>
      <c r="L1103" s="524"/>
    </row>
    <row r="1104" spans="1:12" x14ac:dyDescent="0.2">
      <c r="A1104" s="314">
        <v>89</v>
      </c>
      <c r="B1104" s="534" t="s">
        <v>1510</v>
      </c>
      <c r="C1104" s="525"/>
      <c r="D1104" s="513"/>
      <c r="E1104" s="514"/>
      <c r="F1104" s="515"/>
      <c r="G1104" s="513"/>
      <c r="H1104" s="526"/>
      <c r="I1104" s="537">
        <f t="shared" si="46"/>
        <v>0</v>
      </c>
      <c r="J1104" s="537">
        <f t="shared" si="47"/>
        <v>0</v>
      </c>
      <c r="K1104" s="523"/>
      <c r="L1104" s="524"/>
    </row>
    <row r="1105" spans="1:12" x14ac:dyDescent="0.2">
      <c r="A1105" s="314">
        <v>90</v>
      </c>
      <c r="B1105" s="518" t="s">
        <v>1511</v>
      </c>
      <c r="C1105" s="525"/>
      <c r="D1105" s="513"/>
      <c r="E1105" s="514"/>
      <c r="F1105" s="515"/>
      <c r="G1105" s="513"/>
      <c r="H1105" s="526"/>
      <c r="I1105" s="522">
        <f t="shared" si="46"/>
        <v>0</v>
      </c>
      <c r="J1105" s="522">
        <f t="shared" si="47"/>
        <v>0</v>
      </c>
      <c r="K1105" s="523"/>
      <c r="L1105" s="524"/>
    </row>
    <row r="1106" spans="1:12" x14ac:dyDescent="0.2">
      <c r="A1106" s="314">
        <v>91</v>
      </c>
      <c r="B1106" s="534" t="s">
        <v>1512</v>
      </c>
      <c r="C1106" s="525"/>
      <c r="D1106" s="513"/>
      <c r="E1106" s="514"/>
      <c r="F1106" s="515"/>
      <c r="G1106" s="513"/>
      <c r="H1106" s="526"/>
      <c r="I1106" s="537">
        <f t="shared" si="46"/>
        <v>0</v>
      </c>
      <c r="J1106" s="537">
        <f t="shared" si="47"/>
        <v>0</v>
      </c>
      <c r="K1106" s="523"/>
      <c r="L1106" s="524"/>
    </row>
    <row r="1107" spans="1:12" x14ac:dyDescent="0.2">
      <c r="A1107" s="314">
        <v>92</v>
      </c>
      <c r="B1107" s="518" t="s">
        <v>1513</v>
      </c>
      <c r="C1107" s="525"/>
      <c r="D1107" s="513"/>
      <c r="E1107" s="514"/>
      <c r="F1107" s="515"/>
      <c r="G1107" s="513"/>
      <c r="H1107" s="526"/>
      <c r="I1107" s="522">
        <f t="shared" si="46"/>
        <v>0</v>
      </c>
      <c r="J1107" s="522">
        <f t="shared" si="47"/>
        <v>0</v>
      </c>
      <c r="K1107" s="523"/>
      <c r="L1107" s="524"/>
    </row>
    <row r="1108" spans="1:12" x14ac:dyDescent="0.2">
      <c r="A1108" s="314">
        <v>93</v>
      </c>
      <c r="B1108" s="534" t="s">
        <v>1514</v>
      </c>
      <c r="C1108" s="525"/>
      <c r="D1108" s="513"/>
      <c r="E1108" s="514"/>
      <c r="F1108" s="515"/>
      <c r="G1108" s="513"/>
      <c r="H1108" s="526"/>
      <c r="I1108" s="537">
        <f t="shared" si="46"/>
        <v>0</v>
      </c>
      <c r="J1108" s="537">
        <f t="shared" si="47"/>
        <v>0</v>
      </c>
      <c r="K1108" s="523"/>
      <c r="L1108" s="524"/>
    </row>
    <row r="1109" spans="1:12" x14ac:dyDescent="0.2">
      <c r="A1109" s="314">
        <v>94</v>
      </c>
      <c r="B1109" s="518" t="s">
        <v>1515</v>
      </c>
      <c r="C1109" s="525"/>
      <c r="D1109" s="513"/>
      <c r="E1109" s="514"/>
      <c r="F1109" s="515"/>
      <c r="G1109" s="513"/>
      <c r="H1109" s="526"/>
      <c r="I1109" s="522">
        <f t="shared" si="46"/>
        <v>0</v>
      </c>
      <c r="J1109" s="522">
        <f t="shared" si="47"/>
        <v>0</v>
      </c>
      <c r="K1109" s="523"/>
      <c r="L1109" s="524"/>
    </row>
    <row r="1110" spans="1:12" x14ac:dyDescent="0.2">
      <c r="A1110" s="314">
        <v>95</v>
      </c>
      <c r="B1110" s="534" t="s">
        <v>1516</v>
      </c>
      <c r="C1110" s="525"/>
      <c r="D1110" s="513"/>
      <c r="E1110" s="514"/>
      <c r="F1110" s="515"/>
      <c r="G1110" s="513"/>
      <c r="H1110" s="526"/>
      <c r="I1110" s="537">
        <f t="shared" si="46"/>
        <v>0</v>
      </c>
      <c r="J1110" s="537">
        <f t="shared" si="47"/>
        <v>0</v>
      </c>
      <c r="K1110" s="523"/>
      <c r="L1110" s="524"/>
    </row>
    <row r="1111" spans="1:12" x14ac:dyDescent="0.2">
      <c r="A1111" s="314">
        <v>96</v>
      </c>
      <c r="B1111" s="518" t="s">
        <v>1517</v>
      </c>
      <c r="C1111" s="529"/>
      <c r="D1111" s="530"/>
      <c r="E1111" s="531"/>
      <c r="F1111" s="532"/>
      <c r="G1111" s="563"/>
      <c r="H1111" s="533"/>
      <c r="I1111" s="522">
        <f t="shared" si="46"/>
        <v>0</v>
      </c>
      <c r="J1111" s="522">
        <f t="shared" si="47"/>
        <v>0</v>
      </c>
      <c r="K1111" s="523"/>
      <c r="L1111" s="524"/>
    </row>
    <row r="1112" spans="1:12" x14ac:dyDescent="0.2">
      <c r="A1112" s="314">
        <v>97</v>
      </c>
      <c r="B1112" s="534" t="s">
        <v>1518</v>
      </c>
      <c r="C1112" s="525"/>
      <c r="D1112" s="513"/>
      <c r="E1112" s="520"/>
      <c r="F1112" s="520"/>
      <c r="G1112" s="513"/>
      <c r="H1112" s="526"/>
      <c r="I1112" s="537">
        <f t="shared" si="46"/>
        <v>0</v>
      </c>
      <c r="J1112" s="537">
        <f t="shared" si="47"/>
        <v>0</v>
      </c>
      <c r="K1112" s="523"/>
      <c r="L1112" s="524"/>
    </row>
    <row r="1113" spans="1:12" x14ac:dyDescent="0.2">
      <c r="A1113" s="314">
        <v>98</v>
      </c>
      <c r="B1113" s="518" t="s">
        <v>1519</v>
      </c>
      <c r="C1113" s="525"/>
      <c r="D1113" s="513"/>
      <c r="E1113" s="514"/>
      <c r="F1113" s="515"/>
      <c r="G1113" s="513"/>
      <c r="H1113" s="526"/>
      <c r="I1113" s="522">
        <f t="shared" si="46"/>
        <v>0</v>
      </c>
      <c r="J1113" s="522">
        <f t="shared" si="47"/>
        <v>0</v>
      </c>
      <c r="K1113" s="523"/>
      <c r="L1113" s="524"/>
    </row>
    <row r="1114" spans="1:12" x14ac:dyDescent="0.2">
      <c r="A1114" s="314">
        <v>99</v>
      </c>
      <c r="B1114" s="534" t="s">
        <v>1520</v>
      </c>
      <c r="C1114" s="525"/>
      <c r="D1114" s="513"/>
      <c r="E1114" s="514"/>
      <c r="F1114" s="515"/>
      <c r="G1114" s="513"/>
      <c r="H1114" s="526"/>
      <c r="I1114" s="537">
        <f t="shared" si="46"/>
        <v>0</v>
      </c>
      <c r="J1114" s="537">
        <f t="shared" si="47"/>
        <v>0</v>
      </c>
      <c r="K1114" s="523"/>
      <c r="L1114" s="524"/>
    </row>
    <row r="1115" spans="1:12" x14ac:dyDescent="0.2">
      <c r="A1115" s="314">
        <v>100</v>
      </c>
      <c r="B1115" s="518" t="s">
        <v>1521</v>
      </c>
      <c r="C1115" s="525"/>
      <c r="D1115" s="513"/>
      <c r="E1115" s="514"/>
      <c r="F1115" s="515"/>
      <c r="G1115" s="513"/>
      <c r="H1115" s="526"/>
      <c r="I1115" s="522">
        <f t="shared" si="46"/>
        <v>0</v>
      </c>
      <c r="J1115" s="522">
        <f t="shared" si="47"/>
        <v>0</v>
      </c>
      <c r="K1115" s="523"/>
      <c r="L1115" s="524"/>
    </row>
    <row r="1116" spans="1:12" x14ac:dyDescent="0.2">
      <c r="A1116" s="314">
        <v>101</v>
      </c>
      <c r="B1116" s="534" t="s">
        <v>1522</v>
      </c>
      <c r="C1116" s="525"/>
      <c r="D1116" s="513"/>
      <c r="E1116" s="514"/>
      <c r="F1116" s="515"/>
      <c r="G1116" s="513"/>
      <c r="H1116" s="526"/>
      <c r="I1116" s="537">
        <f t="shared" si="46"/>
        <v>0</v>
      </c>
      <c r="J1116" s="537">
        <f t="shared" si="47"/>
        <v>0</v>
      </c>
      <c r="K1116" s="523"/>
      <c r="L1116" s="524"/>
    </row>
    <row r="1117" spans="1:12" x14ac:dyDescent="0.2">
      <c r="A1117" s="314">
        <v>102</v>
      </c>
      <c r="B1117" s="518" t="s">
        <v>1523</v>
      </c>
      <c r="C1117" s="525"/>
      <c r="D1117" s="513"/>
      <c r="E1117" s="514"/>
      <c r="F1117" s="515"/>
      <c r="G1117" s="513"/>
      <c r="H1117" s="526"/>
      <c r="I1117" s="522">
        <f t="shared" si="46"/>
        <v>0</v>
      </c>
      <c r="J1117" s="522">
        <f t="shared" si="47"/>
        <v>0</v>
      </c>
      <c r="K1117" s="523"/>
      <c r="L1117" s="524"/>
    </row>
    <row r="1118" spans="1:12" x14ac:dyDescent="0.2">
      <c r="A1118" s="314">
        <v>103</v>
      </c>
      <c r="B1118" s="534" t="s">
        <v>1524</v>
      </c>
      <c r="C1118" s="525"/>
      <c r="D1118" s="513"/>
      <c r="E1118" s="514"/>
      <c r="F1118" s="515"/>
      <c r="G1118" s="513"/>
      <c r="H1118" s="526"/>
      <c r="I1118" s="537">
        <f t="shared" si="46"/>
        <v>0</v>
      </c>
      <c r="J1118" s="537">
        <f t="shared" si="47"/>
        <v>0</v>
      </c>
      <c r="K1118" s="523"/>
      <c r="L1118" s="524"/>
    </row>
    <row r="1119" spans="1:12" x14ac:dyDescent="0.2">
      <c r="A1119" s="314">
        <v>104</v>
      </c>
      <c r="B1119" s="518" t="s">
        <v>1525</v>
      </c>
      <c r="C1119" s="525"/>
      <c r="D1119" s="513"/>
      <c r="E1119" s="514"/>
      <c r="F1119" s="515"/>
      <c r="G1119" s="513"/>
      <c r="H1119" s="526"/>
      <c r="I1119" s="522">
        <f t="shared" si="46"/>
        <v>0</v>
      </c>
      <c r="J1119" s="522">
        <f t="shared" si="47"/>
        <v>0</v>
      </c>
      <c r="K1119" s="523"/>
      <c r="L1119" s="524"/>
    </row>
    <row r="1120" spans="1:12" x14ac:dyDescent="0.2">
      <c r="A1120" s="314">
        <v>105</v>
      </c>
      <c r="B1120" s="534" t="s">
        <v>1526</v>
      </c>
      <c r="C1120" s="525"/>
      <c r="D1120" s="513"/>
      <c r="E1120" s="514"/>
      <c r="F1120" s="515"/>
      <c r="G1120" s="513"/>
      <c r="H1120" s="526"/>
      <c r="I1120" s="537">
        <f t="shared" si="46"/>
        <v>0</v>
      </c>
      <c r="J1120" s="537">
        <f t="shared" si="47"/>
        <v>0</v>
      </c>
      <c r="K1120" s="523"/>
      <c r="L1120" s="524"/>
    </row>
    <row r="1121" spans="1:12" x14ac:dyDescent="0.2">
      <c r="A1121" s="314">
        <v>106</v>
      </c>
      <c r="B1121" s="518" t="s">
        <v>1527</v>
      </c>
      <c r="C1121" s="525"/>
      <c r="D1121" s="513"/>
      <c r="E1121" s="514"/>
      <c r="F1121" s="515"/>
      <c r="G1121" s="513"/>
      <c r="H1121" s="526"/>
      <c r="I1121" s="522">
        <f t="shared" si="46"/>
        <v>0</v>
      </c>
      <c r="J1121" s="522">
        <f t="shared" si="47"/>
        <v>0</v>
      </c>
      <c r="K1121" s="523"/>
      <c r="L1121" s="524"/>
    </row>
    <row r="1122" spans="1:12" x14ac:dyDescent="0.2">
      <c r="A1122" s="314">
        <v>107</v>
      </c>
      <c r="B1122" s="534" t="s">
        <v>1528</v>
      </c>
      <c r="C1122" s="529"/>
      <c r="D1122" s="530"/>
      <c r="E1122" s="531"/>
      <c r="F1122" s="532"/>
      <c r="G1122" s="563"/>
      <c r="H1122" s="533"/>
      <c r="I1122" s="537">
        <f t="shared" si="46"/>
        <v>0</v>
      </c>
      <c r="J1122" s="537">
        <f t="shared" si="47"/>
        <v>0</v>
      </c>
      <c r="K1122" s="523"/>
      <c r="L1122" s="524"/>
    </row>
    <row r="1123" spans="1:12" x14ac:dyDescent="0.2">
      <c r="A1123" s="314">
        <v>108</v>
      </c>
      <c r="B1123" s="518" t="s">
        <v>1529</v>
      </c>
      <c r="C1123" s="525"/>
      <c r="D1123" s="513"/>
      <c r="E1123" s="520"/>
      <c r="F1123" s="520"/>
      <c r="G1123" s="513"/>
      <c r="H1123" s="526"/>
      <c r="I1123" s="522">
        <f t="shared" si="46"/>
        <v>0</v>
      </c>
      <c r="J1123" s="522">
        <f t="shared" si="47"/>
        <v>0</v>
      </c>
      <c r="K1123" s="523"/>
      <c r="L1123" s="524"/>
    </row>
    <row r="1124" spans="1:12" x14ac:dyDescent="0.2">
      <c r="A1124" s="314">
        <v>109</v>
      </c>
      <c r="B1124" s="534" t="s">
        <v>1530</v>
      </c>
      <c r="C1124" s="525"/>
      <c r="D1124" s="513"/>
      <c r="E1124" s="514"/>
      <c r="F1124" s="515"/>
      <c r="G1124" s="513"/>
      <c r="H1124" s="526"/>
      <c r="I1124" s="537">
        <f t="shared" si="46"/>
        <v>0</v>
      </c>
      <c r="J1124" s="537">
        <f t="shared" si="47"/>
        <v>0</v>
      </c>
      <c r="K1124" s="523"/>
      <c r="L1124" s="524"/>
    </row>
    <row r="1125" spans="1:12" x14ac:dyDescent="0.2">
      <c r="A1125" s="314">
        <v>110</v>
      </c>
      <c r="B1125" s="518" t="s">
        <v>1531</v>
      </c>
      <c r="C1125" s="525"/>
      <c r="D1125" s="513"/>
      <c r="E1125" s="514"/>
      <c r="F1125" s="515"/>
      <c r="G1125" s="513"/>
      <c r="H1125" s="526"/>
      <c r="I1125" s="522">
        <f t="shared" si="46"/>
        <v>0</v>
      </c>
      <c r="J1125" s="522">
        <f t="shared" si="47"/>
        <v>0</v>
      </c>
      <c r="K1125" s="523"/>
      <c r="L1125" s="524"/>
    </row>
    <row r="1126" spans="1:12" x14ac:dyDescent="0.2">
      <c r="A1126" s="314">
        <v>111</v>
      </c>
      <c r="B1126" s="534" t="s">
        <v>1532</v>
      </c>
      <c r="C1126" s="525"/>
      <c r="D1126" s="513"/>
      <c r="E1126" s="514"/>
      <c r="F1126" s="515"/>
      <c r="G1126" s="513"/>
      <c r="H1126" s="526"/>
      <c r="I1126" s="537">
        <f t="shared" si="46"/>
        <v>0</v>
      </c>
      <c r="J1126" s="537">
        <f t="shared" si="47"/>
        <v>0</v>
      </c>
      <c r="K1126" s="523"/>
      <c r="L1126" s="524"/>
    </row>
    <row r="1127" spans="1:12" x14ac:dyDescent="0.2">
      <c r="A1127" s="314">
        <v>112</v>
      </c>
      <c r="B1127" s="518" t="s">
        <v>1533</v>
      </c>
      <c r="C1127" s="525"/>
      <c r="D1127" s="513"/>
      <c r="E1127" s="514"/>
      <c r="F1127" s="515"/>
      <c r="G1127" s="513"/>
      <c r="H1127" s="526"/>
      <c r="I1127" s="522">
        <f t="shared" si="46"/>
        <v>0</v>
      </c>
      <c r="J1127" s="522">
        <f t="shared" si="47"/>
        <v>0</v>
      </c>
      <c r="K1127" s="523"/>
      <c r="L1127" s="524"/>
    </row>
    <row r="1128" spans="1:12" x14ac:dyDescent="0.2">
      <c r="A1128" s="314">
        <v>113</v>
      </c>
      <c r="B1128" s="534" t="s">
        <v>1534</v>
      </c>
      <c r="C1128" s="525"/>
      <c r="D1128" s="513"/>
      <c r="E1128" s="514"/>
      <c r="F1128" s="515"/>
      <c r="G1128" s="513"/>
      <c r="H1128" s="526"/>
      <c r="I1128" s="537">
        <f t="shared" si="46"/>
        <v>0</v>
      </c>
      <c r="J1128" s="537">
        <f t="shared" si="47"/>
        <v>0</v>
      </c>
      <c r="K1128" s="523"/>
      <c r="L1128" s="524"/>
    </row>
    <row r="1129" spans="1:12" x14ac:dyDescent="0.2">
      <c r="A1129" s="314">
        <v>114</v>
      </c>
      <c r="B1129" s="518" t="s">
        <v>1535</v>
      </c>
      <c r="C1129" s="525"/>
      <c r="D1129" s="513"/>
      <c r="E1129" s="514"/>
      <c r="F1129" s="515"/>
      <c r="G1129" s="513"/>
      <c r="H1129" s="526"/>
      <c r="I1129" s="522">
        <f t="shared" si="46"/>
        <v>0</v>
      </c>
      <c r="J1129" s="522">
        <f t="shared" si="47"/>
        <v>0</v>
      </c>
      <c r="K1129" s="523"/>
      <c r="L1129" s="524"/>
    </row>
    <row r="1130" spans="1:12" x14ac:dyDescent="0.2">
      <c r="A1130" s="314">
        <v>115</v>
      </c>
      <c r="B1130" s="534" t="s">
        <v>1536</v>
      </c>
      <c r="C1130" s="525"/>
      <c r="D1130" s="513"/>
      <c r="E1130" s="514"/>
      <c r="F1130" s="515"/>
      <c r="G1130" s="513"/>
      <c r="H1130" s="526"/>
      <c r="I1130" s="537">
        <f t="shared" si="46"/>
        <v>0</v>
      </c>
      <c r="J1130" s="537">
        <f t="shared" si="47"/>
        <v>0</v>
      </c>
      <c r="K1130" s="523"/>
      <c r="L1130" s="524"/>
    </row>
    <row r="1131" spans="1:12" x14ac:dyDescent="0.2">
      <c r="A1131" s="314">
        <v>116</v>
      </c>
      <c r="B1131" s="518" t="s">
        <v>1537</v>
      </c>
      <c r="C1131" s="525"/>
      <c r="D1131" s="513"/>
      <c r="E1131" s="514"/>
      <c r="F1131" s="515"/>
      <c r="G1131" s="513"/>
      <c r="H1131" s="526"/>
      <c r="I1131" s="522">
        <f t="shared" si="46"/>
        <v>0</v>
      </c>
      <c r="J1131" s="522">
        <f t="shared" si="47"/>
        <v>0</v>
      </c>
      <c r="K1131" s="523"/>
      <c r="L1131" s="524"/>
    </row>
    <row r="1132" spans="1:12" x14ac:dyDescent="0.2">
      <c r="A1132" s="314">
        <v>117</v>
      </c>
      <c r="B1132" s="534" t="s">
        <v>1538</v>
      </c>
      <c r="C1132" s="525"/>
      <c r="D1132" s="513"/>
      <c r="E1132" s="514"/>
      <c r="F1132" s="515"/>
      <c r="G1132" s="513"/>
      <c r="H1132" s="526"/>
      <c r="I1132" s="537">
        <f t="shared" si="46"/>
        <v>0</v>
      </c>
      <c r="J1132" s="537">
        <f t="shared" si="47"/>
        <v>0</v>
      </c>
      <c r="K1132" s="523"/>
      <c r="L1132" s="524"/>
    </row>
    <row r="1133" spans="1:12" x14ac:dyDescent="0.2">
      <c r="A1133" s="314">
        <v>118</v>
      </c>
      <c r="B1133" s="518" t="s">
        <v>1539</v>
      </c>
      <c r="C1133" s="529"/>
      <c r="D1133" s="530"/>
      <c r="E1133" s="531"/>
      <c r="F1133" s="532"/>
      <c r="G1133" s="563"/>
      <c r="H1133" s="533"/>
      <c r="I1133" s="522">
        <f t="shared" si="46"/>
        <v>0</v>
      </c>
      <c r="J1133" s="522">
        <f t="shared" si="47"/>
        <v>0</v>
      </c>
      <c r="K1133" s="523"/>
      <c r="L1133" s="524"/>
    </row>
    <row r="1134" spans="1:12" x14ac:dyDescent="0.2">
      <c r="A1134" s="314">
        <v>119</v>
      </c>
      <c r="B1134" s="534" t="s">
        <v>1540</v>
      </c>
      <c r="C1134" s="525"/>
      <c r="D1134" s="513"/>
      <c r="E1134" s="520"/>
      <c r="F1134" s="520"/>
      <c r="G1134" s="513"/>
      <c r="H1134" s="526"/>
      <c r="I1134" s="537">
        <f t="shared" si="46"/>
        <v>0</v>
      </c>
      <c r="J1134" s="537">
        <f t="shared" si="47"/>
        <v>0</v>
      </c>
      <c r="K1134" s="523"/>
      <c r="L1134" s="524"/>
    </row>
    <row r="1135" spans="1:12" x14ac:dyDescent="0.2">
      <c r="A1135" s="314">
        <v>120</v>
      </c>
      <c r="B1135" s="518" t="s">
        <v>1541</v>
      </c>
      <c r="C1135" s="525"/>
      <c r="D1135" s="513"/>
      <c r="E1135" s="514"/>
      <c r="F1135" s="515"/>
      <c r="G1135" s="513"/>
      <c r="H1135" s="526"/>
      <c r="I1135" s="522">
        <f t="shared" si="46"/>
        <v>0</v>
      </c>
      <c r="J1135" s="522">
        <f t="shared" si="47"/>
        <v>0</v>
      </c>
      <c r="K1135" s="523"/>
      <c r="L1135" s="524"/>
    </row>
    <row r="1136" spans="1:12" x14ac:dyDescent="0.2">
      <c r="A1136" s="314">
        <v>121</v>
      </c>
      <c r="B1136" s="534" t="s">
        <v>1542</v>
      </c>
      <c r="C1136" s="525"/>
      <c r="D1136" s="513"/>
      <c r="E1136" s="514"/>
      <c r="F1136" s="515"/>
      <c r="G1136" s="513"/>
      <c r="H1136" s="526"/>
      <c r="I1136" s="537">
        <f t="shared" si="46"/>
        <v>0</v>
      </c>
      <c r="J1136" s="537">
        <f t="shared" si="47"/>
        <v>0</v>
      </c>
      <c r="K1136" s="523"/>
      <c r="L1136" s="524"/>
    </row>
    <row r="1137" spans="1:12" x14ac:dyDescent="0.2">
      <c r="A1137" s="314">
        <v>122</v>
      </c>
      <c r="B1137" s="518" t="s">
        <v>1543</v>
      </c>
      <c r="C1137" s="525"/>
      <c r="D1137" s="513"/>
      <c r="E1137" s="514"/>
      <c r="F1137" s="515"/>
      <c r="G1137" s="513"/>
      <c r="H1137" s="526"/>
      <c r="I1137" s="522">
        <f t="shared" si="46"/>
        <v>0</v>
      </c>
      <c r="J1137" s="522">
        <f t="shared" si="47"/>
        <v>0</v>
      </c>
      <c r="K1137" s="523"/>
      <c r="L1137" s="524"/>
    </row>
    <row r="1138" spans="1:12" x14ac:dyDescent="0.2">
      <c r="A1138" s="314">
        <v>123</v>
      </c>
      <c r="B1138" s="534" t="s">
        <v>1544</v>
      </c>
      <c r="C1138" s="525"/>
      <c r="D1138" s="513"/>
      <c r="E1138" s="514"/>
      <c r="F1138" s="515"/>
      <c r="G1138" s="513"/>
      <c r="H1138" s="526"/>
      <c r="I1138" s="537">
        <f t="shared" si="46"/>
        <v>0</v>
      </c>
      <c r="J1138" s="537">
        <f t="shared" si="47"/>
        <v>0</v>
      </c>
      <c r="K1138" s="523"/>
      <c r="L1138" s="524"/>
    </row>
    <row r="1139" spans="1:12" x14ac:dyDescent="0.2">
      <c r="A1139" s="314">
        <v>124</v>
      </c>
      <c r="B1139" s="518" t="s">
        <v>1545</v>
      </c>
      <c r="C1139" s="525"/>
      <c r="D1139" s="513"/>
      <c r="E1139" s="514"/>
      <c r="F1139" s="515"/>
      <c r="G1139" s="513"/>
      <c r="H1139" s="526"/>
      <c r="I1139" s="522">
        <f t="shared" si="46"/>
        <v>0</v>
      </c>
      <c r="J1139" s="522">
        <f t="shared" si="47"/>
        <v>0</v>
      </c>
      <c r="K1139" s="523"/>
      <c r="L1139" s="524"/>
    </row>
    <row r="1140" spans="1:12" x14ac:dyDescent="0.2">
      <c r="A1140" s="314">
        <v>125</v>
      </c>
      <c r="B1140" s="534" t="s">
        <v>1546</v>
      </c>
      <c r="C1140" s="525"/>
      <c r="D1140" s="513"/>
      <c r="E1140" s="514"/>
      <c r="F1140" s="515"/>
      <c r="G1140" s="513"/>
      <c r="H1140" s="526"/>
      <c r="I1140" s="537">
        <f t="shared" si="46"/>
        <v>0</v>
      </c>
      <c r="J1140" s="537">
        <f t="shared" si="47"/>
        <v>0</v>
      </c>
      <c r="K1140" s="523"/>
      <c r="L1140" s="524"/>
    </row>
    <row r="1141" spans="1:12" x14ac:dyDescent="0.2">
      <c r="A1141" s="314">
        <v>126</v>
      </c>
      <c r="B1141" s="518" t="s">
        <v>1547</v>
      </c>
      <c r="C1141" s="525"/>
      <c r="D1141" s="513"/>
      <c r="E1141" s="514"/>
      <c r="F1141" s="515"/>
      <c r="G1141" s="513"/>
      <c r="H1141" s="526"/>
      <c r="I1141" s="522">
        <f t="shared" si="46"/>
        <v>0</v>
      </c>
      <c r="J1141" s="522">
        <f t="shared" si="47"/>
        <v>0</v>
      </c>
      <c r="K1141" s="523"/>
      <c r="L1141" s="524"/>
    </row>
    <row r="1142" spans="1:12" x14ac:dyDescent="0.2">
      <c r="A1142" s="314">
        <v>127</v>
      </c>
      <c r="B1142" s="534" t="s">
        <v>1548</v>
      </c>
      <c r="C1142" s="525"/>
      <c r="D1142" s="513"/>
      <c r="E1142" s="514"/>
      <c r="F1142" s="515"/>
      <c r="G1142" s="513"/>
      <c r="H1142" s="526"/>
      <c r="I1142" s="537">
        <f t="shared" si="46"/>
        <v>0</v>
      </c>
      <c r="J1142" s="537">
        <f t="shared" si="47"/>
        <v>0</v>
      </c>
      <c r="K1142" s="523"/>
      <c r="L1142" s="524"/>
    </row>
    <row r="1143" spans="1:12" x14ac:dyDescent="0.2">
      <c r="A1143" s="314">
        <v>128</v>
      </c>
      <c r="B1143" s="518" t="s">
        <v>1549</v>
      </c>
      <c r="C1143" s="525"/>
      <c r="D1143" s="513"/>
      <c r="E1143" s="514"/>
      <c r="F1143" s="515"/>
      <c r="G1143" s="513"/>
      <c r="H1143" s="526"/>
      <c r="I1143" s="522">
        <f t="shared" si="46"/>
        <v>0</v>
      </c>
      <c r="J1143" s="522">
        <f t="shared" si="47"/>
        <v>0</v>
      </c>
      <c r="K1143" s="523"/>
      <c r="L1143" s="524"/>
    </row>
    <row r="1144" spans="1:12" x14ac:dyDescent="0.2">
      <c r="A1144" s="314">
        <v>129</v>
      </c>
      <c r="B1144" s="534" t="s">
        <v>1550</v>
      </c>
      <c r="C1144" s="529"/>
      <c r="D1144" s="530"/>
      <c r="E1144" s="531"/>
      <c r="F1144" s="532"/>
      <c r="G1144" s="563"/>
      <c r="H1144" s="533"/>
      <c r="I1144" s="537">
        <f t="shared" si="46"/>
        <v>0</v>
      </c>
      <c r="J1144" s="537">
        <f t="shared" si="47"/>
        <v>0</v>
      </c>
      <c r="K1144" s="523"/>
      <c r="L1144" s="524"/>
    </row>
    <row r="1145" spans="1:12" x14ac:dyDescent="0.2">
      <c r="A1145" s="314">
        <v>130</v>
      </c>
      <c r="B1145" s="518" t="s">
        <v>1551</v>
      </c>
      <c r="C1145" s="525"/>
      <c r="D1145" s="513"/>
      <c r="E1145" s="520"/>
      <c r="F1145" s="520"/>
      <c r="G1145" s="513"/>
      <c r="H1145" s="526"/>
      <c r="I1145" s="522">
        <f t="shared" si="46"/>
        <v>0</v>
      </c>
      <c r="J1145" s="522">
        <f t="shared" si="47"/>
        <v>0</v>
      </c>
      <c r="K1145" s="523"/>
      <c r="L1145" s="524"/>
    </row>
    <row r="1146" spans="1:12" x14ac:dyDescent="0.2">
      <c r="A1146" s="314">
        <v>131</v>
      </c>
      <c r="B1146" s="534" t="s">
        <v>1552</v>
      </c>
      <c r="C1146" s="525"/>
      <c r="D1146" s="513"/>
      <c r="E1146" s="514"/>
      <c r="F1146" s="515"/>
      <c r="G1146" s="513"/>
      <c r="H1146" s="526"/>
      <c r="I1146" s="537">
        <f t="shared" ref="I1146:I1209" si="48">K1146/1.11</f>
        <v>0</v>
      </c>
      <c r="J1146" s="537">
        <f t="shared" ref="J1146:J1209" si="49">I1146*11%</f>
        <v>0</v>
      </c>
      <c r="K1146" s="523"/>
      <c r="L1146" s="524"/>
    </row>
    <row r="1147" spans="1:12" x14ac:dyDescent="0.2">
      <c r="A1147" s="314">
        <v>132</v>
      </c>
      <c r="B1147" s="518" t="s">
        <v>1553</v>
      </c>
      <c r="C1147" s="525"/>
      <c r="D1147" s="513"/>
      <c r="E1147" s="514"/>
      <c r="F1147" s="515"/>
      <c r="G1147" s="513"/>
      <c r="H1147" s="526"/>
      <c r="I1147" s="522">
        <f t="shared" si="48"/>
        <v>0</v>
      </c>
      <c r="J1147" s="522">
        <f t="shared" si="49"/>
        <v>0</v>
      </c>
      <c r="K1147" s="523"/>
      <c r="L1147" s="524"/>
    </row>
    <row r="1148" spans="1:12" x14ac:dyDescent="0.2">
      <c r="A1148" s="314">
        <v>133</v>
      </c>
      <c r="B1148" s="534" t="s">
        <v>1554</v>
      </c>
      <c r="C1148" s="525"/>
      <c r="D1148" s="513"/>
      <c r="E1148" s="514"/>
      <c r="F1148" s="515"/>
      <c r="G1148" s="513"/>
      <c r="H1148" s="526"/>
      <c r="I1148" s="537">
        <f t="shared" si="48"/>
        <v>0</v>
      </c>
      <c r="J1148" s="537">
        <f t="shared" si="49"/>
        <v>0</v>
      </c>
      <c r="K1148" s="523"/>
      <c r="L1148" s="524"/>
    </row>
    <row r="1149" spans="1:12" x14ac:dyDescent="0.2">
      <c r="A1149" s="314">
        <v>134</v>
      </c>
      <c r="B1149" s="518" t="s">
        <v>1555</v>
      </c>
      <c r="C1149" s="525"/>
      <c r="D1149" s="513"/>
      <c r="E1149" s="514"/>
      <c r="F1149" s="515"/>
      <c r="G1149" s="513"/>
      <c r="H1149" s="526"/>
      <c r="I1149" s="522">
        <f t="shared" si="48"/>
        <v>0</v>
      </c>
      <c r="J1149" s="522">
        <f t="shared" si="49"/>
        <v>0</v>
      </c>
      <c r="K1149" s="523"/>
      <c r="L1149" s="524"/>
    </row>
    <row r="1150" spans="1:12" x14ac:dyDescent="0.2">
      <c r="A1150" s="314">
        <v>135</v>
      </c>
      <c r="B1150" s="534" t="s">
        <v>1556</v>
      </c>
      <c r="C1150" s="525"/>
      <c r="D1150" s="513"/>
      <c r="E1150" s="514"/>
      <c r="F1150" s="515"/>
      <c r="G1150" s="513"/>
      <c r="H1150" s="526"/>
      <c r="I1150" s="537">
        <f t="shared" si="48"/>
        <v>0</v>
      </c>
      <c r="J1150" s="537">
        <f t="shared" si="49"/>
        <v>0</v>
      </c>
      <c r="K1150" s="523"/>
      <c r="L1150" s="524"/>
    </row>
    <row r="1151" spans="1:12" x14ac:dyDescent="0.2">
      <c r="A1151" s="314">
        <v>136</v>
      </c>
      <c r="B1151" s="518" t="s">
        <v>1557</v>
      </c>
      <c r="C1151" s="525"/>
      <c r="D1151" s="513"/>
      <c r="E1151" s="514"/>
      <c r="F1151" s="515"/>
      <c r="G1151" s="513"/>
      <c r="H1151" s="526"/>
      <c r="I1151" s="522">
        <f t="shared" si="48"/>
        <v>0</v>
      </c>
      <c r="J1151" s="522">
        <f t="shared" si="49"/>
        <v>0</v>
      </c>
      <c r="K1151" s="523"/>
      <c r="L1151" s="524"/>
    </row>
    <row r="1152" spans="1:12" x14ac:dyDescent="0.2">
      <c r="A1152" s="314">
        <v>137</v>
      </c>
      <c r="B1152" s="534" t="s">
        <v>1558</v>
      </c>
      <c r="C1152" s="525"/>
      <c r="D1152" s="513"/>
      <c r="E1152" s="514"/>
      <c r="F1152" s="515"/>
      <c r="G1152" s="513"/>
      <c r="H1152" s="526"/>
      <c r="I1152" s="537">
        <f t="shared" si="48"/>
        <v>0</v>
      </c>
      <c r="J1152" s="537">
        <f t="shared" si="49"/>
        <v>0</v>
      </c>
      <c r="K1152" s="523"/>
      <c r="L1152" s="524"/>
    </row>
    <row r="1153" spans="1:12" x14ac:dyDescent="0.2">
      <c r="A1153" s="314">
        <v>138</v>
      </c>
      <c r="B1153" s="518" t="s">
        <v>1559</v>
      </c>
      <c r="C1153" s="525"/>
      <c r="D1153" s="513"/>
      <c r="E1153" s="514"/>
      <c r="F1153" s="515"/>
      <c r="G1153" s="513"/>
      <c r="H1153" s="526"/>
      <c r="I1153" s="522">
        <f t="shared" si="48"/>
        <v>0</v>
      </c>
      <c r="J1153" s="522">
        <f t="shared" si="49"/>
        <v>0</v>
      </c>
      <c r="K1153" s="523"/>
      <c r="L1153" s="524"/>
    </row>
    <row r="1154" spans="1:12" x14ac:dyDescent="0.2">
      <c r="A1154" s="314">
        <v>139</v>
      </c>
      <c r="B1154" s="534" t="s">
        <v>1560</v>
      </c>
      <c r="C1154" s="525"/>
      <c r="D1154" s="513"/>
      <c r="E1154" s="514"/>
      <c r="F1154" s="515"/>
      <c r="G1154" s="513"/>
      <c r="H1154" s="526"/>
      <c r="I1154" s="537">
        <f t="shared" si="48"/>
        <v>0</v>
      </c>
      <c r="J1154" s="537">
        <f t="shared" si="49"/>
        <v>0</v>
      </c>
      <c r="K1154" s="523"/>
      <c r="L1154" s="524"/>
    </row>
    <row r="1155" spans="1:12" x14ac:dyDescent="0.2">
      <c r="A1155" s="314">
        <v>140</v>
      </c>
      <c r="B1155" s="518" t="s">
        <v>1561</v>
      </c>
      <c r="C1155" s="529"/>
      <c r="D1155" s="530"/>
      <c r="E1155" s="531"/>
      <c r="F1155" s="532"/>
      <c r="G1155" s="563"/>
      <c r="H1155" s="533"/>
      <c r="I1155" s="522">
        <f t="shared" si="48"/>
        <v>0</v>
      </c>
      <c r="J1155" s="522">
        <f t="shared" si="49"/>
        <v>0</v>
      </c>
      <c r="K1155" s="523"/>
      <c r="L1155" s="524"/>
    </row>
    <row r="1156" spans="1:12" x14ac:dyDescent="0.2">
      <c r="A1156" s="314">
        <v>141</v>
      </c>
      <c r="B1156" s="534" t="s">
        <v>1562</v>
      </c>
      <c r="C1156" s="525"/>
      <c r="D1156" s="513"/>
      <c r="E1156" s="514"/>
      <c r="F1156" s="515"/>
      <c r="G1156" s="513"/>
      <c r="H1156" s="526"/>
      <c r="I1156" s="537">
        <f t="shared" si="48"/>
        <v>0</v>
      </c>
      <c r="J1156" s="537">
        <f t="shared" si="49"/>
        <v>0</v>
      </c>
      <c r="K1156" s="523"/>
      <c r="L1156" s="524"/>
    </row>
    <row r="1157" spans="1:12" x14ac:dyDescent="0.2">
      <c r="A1157" s="314">
        <v>142</v>
      </c>
      <c r="B1157" s="518" t="s">
        <v>1563</v>
      </c>
      <c r="C1157" s="525"/>
      <c r="D1157" s="513"/>
      <c r="E1157" s="514"/>
      <c r="F1157" s="515"/>
      <c r="G1157" s="513"/>
      <c r="H1157" s="526"/>
      <c r="I1157" s="522">
        <f t="shared" si="48"/>
        <v>0</v>
      </c>
      <c r="J1157" s="522">
        <f t="shared" si="49"/>
        <v>0</v>
      </c>
      <c r="K1157" s="523"/>
      <c r="L1157" s="524"/>
    </row>
    <row r="1158" spans="1:12" x14ac:dyDescent="0.2">
      <c r="A1158" s="314">
        <v>143</v>
      </c>
      <c r="B1158" s="534" t="s">
        <v>1564</v>
      </c>
      <c r="C1158" s="525"/>
      <c r="D1158" s="513"/>
      <c r="E1158" s="514"/>
      <c r="F1158" s="515"/>
      <c r="G1158" s="513"/>
      <c r="H1158" s="526"/>
      <c r="I1158" s="537">
        <f t="shared" si="48"/>
        <v>0</v>
      </c>
      <c r="J1158" s="537">
        <f t="shared" si="49"/>
        <v>0</v>
      </c>
      <c r="K1158" s="523"/>
      <c r="L1158" s="524"/>
    </row>
    <row r="1159" spans="1:12" x14ac:dyDescent="0.2">
      <c r="A1159" s="314">
        <v>144</v>
      </c>
      <c r="B1159" s="518" t="s">
        <v>1565</v>
      </c>
      <c r="C1159" s="525"/>
      <c r="D1159" s="513"/>
      <c r="E1159" s="514"/>
      <c r="F1159" s="515"/>
      <c r="G1159" s="513"/>
      <c r="H1159" s="526"/>
      <c r="I1159" s="522">
        <f t="shared" si="48"/>
        <v>0</v>
      </c>
      <c r="J1159" s="522">
        <f t="shared" si="49"/>
        <v>0</v>
      </c>
      <c r="K1159" s="523"/>
      <c r="L1159" s="524"/>
    </row>
    <row r="1160" spans="1:12" x14ac:dyDescent="0.2">
      <c r="A1160" s="314">
        <v>145</v>
      </c>
      <c r="B1160" s="534" t="s">
        <v>1566</v>
      </c>
      <c r="C1160" s="529"/>
      <c r="D1160" s="530"/>
      <c r="E1160" s="531"/>
      <c r="F1160" s="532"/>
      <c r="G1160" s="563"/>
      <c r="H1160" s="533"/>
      <c r="I1160" s="537">
        <f t="shared" si="48"/>
        <v>0</v>
      </c>
      <c r="J1160" s="537">
        <f t="shared" si="49"/>
        <v>0</v>
      </c>
      <c r="K1160" s="523"/>
      <c r="L1160" s="524"/>
    </row>
    <row r="1161" spans="1:12" x14ac:dyDescent="0.2">
      <c r="A1161" s="314">
        <v>146</v>
      </c>
      <c r="B1161" s="518" t="s">
        <v>1567</v>
      </c>
      <c r="C1161" s="525"/>
      <c r="D1161" s="513"/>
      <c r="E1161" s="514"/>
      <c r="F1161" s="515"/>
      <c r="G1161" s="513"/>
      <c r="H1161" s="526"/>
      <c r="I1161" s="522">
        <f t="shared" si="48"/>
        <v>0</v>
      </c>
      <c r="J1161" s="522">
        <f t="shared" si="49"/>
        <v>0</v>
      </c>
      <c r="K1161" s="523"/>
      <c r="L1161" s="524"/>
    </row>
    <row r="1162" spans="1:12" x14ac:dyDescent="0.2">
      <c r="A1162" s="314">
        <v>147</v>
      </c>
      <c r="B1162" s="534" t="s">
        <v>1568</v>
      </c>
      <c r="C1162" s="525"/>
      <c r="D1162" s="513"/>
      <c r="E1162" s="514"/>
      <c r="F1162" s="515"/>
      <c r="G1162" s="513"/>
      <c r="H1162" s="526"/>
      <c r="I1162" s="537">
        <f t="shared" si="48"/>
        <v>0</v>
      </c>
      <c r="J1162" s="537">
        <f t="shared" si="49"/>
        <v>0</v>
      </c>
      <c r="K1162" s="523"/>
      <c r="L1162" s="524"/>
    </row>
    <row r="1163" spans="1:12" x14ac:dyDescent="0.2">
      <c r="A1163" s="314">
        <v>148</v>
      </c>
      <c r="B1163" s="518" t="s">
        <v>1569</v>
      </c>
      <c r="C1163" s="525"/>
      <c r="D1163" s="513"/>
      <c r="E1163" s="514"/>
      <c r="F1163" s="515"/>
      <c r="G1163" s="513"/>
      <c r="H1163" s="526"/>
      <c r="I1163" s="522">
        <f t="shared" si="48"/>
        <v>0</v>
      </c>
      <c r="J1163" s="522">
        <f t="shared" si="49"/>
        <v>0</v>
      </c>
      <c r="K1163" s="523"/>
      <c r="L1163" s="524"/>
    </row>
    <row r="1164" spans="1:12" x14ac:dyDescent="0.2">
      <c r="A1164" s="314">
        <v>149</v>
      </c>
      <c r="B1164" s="534" t="s">
        <v>1570</v>
      </c>
      <c r="C1164" s="525"/>
      <c r="D1164" s="513"/>
      <c r="E1164" s="514"/>
      <c r="F1164" s="515"/>
      <c r="G1164" s="513"/>
      <c r="H1164" s="526"/>
      <c r="I1164" s="537">
        <f t="shared" si="48"/>
        <v>0</v>
      </c>
      <c r="J1164" s="537">
        <f t="shared" si="49"/>
        <v>0</v>
      </c>
      <c r="K1164" s="523"/>
      <c r="L1164" s="524"/>
    </row>
    <row r="1165" spans="1:12" x14ac:dyDescent="0.2">
      <c r="A1165" s="314">
        <v>150</v>
      </c>
      <c r="B1165" s="518" t="s">
        <v>1571</v>
      </c>
      <c r="C1165" s="525"/>
      <c r="D1165" s="513"/>
      <c r="E1165" s="514"/>
      <c r="F1165" s="515"/>
      <c r="G1165" s="513"/>
      <c r="H1165" s="526"/>
      <c r="I1165" s="522">
        <f t="shared" si="48"/>
        <v>0</v>
      </c>
      <c r="J1165" s="522">
        <f t="shared" si="49"/>
        <v>0</v>
      </c>
      <c r="K1165" s="523"/>
      <c r="L1165" s="524"/>
    </row>
    <row r="1166" spans="1:12" x14ac:dyDescent="0.2">
      <c r="A1166" s="314">
        <v>151</v>
      </c>
      <c r="B1166" s="534" t="s">
        <v>1572</v>
      </c>
      <c r="C1166" s="525"/>
      <c r="D1166" s="513"/>
      <c r="E1166" s="514"/>
      <c r="F1166" s="515"/>
      <c r="G1166" s="513"/>
      <c r="H1166" s="526"/>
      <c r="I1166" s="537">
        <f t="shared" si="48"/>
        <v>0</v>
      </c>
      <c r="J1166" s="537">
        <f t="shared" si="49"/>
        <v>0</v>
      </c>
      <c r="K1166" s="523"/>
      <c r="L1166" s="524"/>
    </row>
    <row r="1167" spans="1:12" x14ac:dyDescent="0.2">
      <c r="A1167" s="314">
        <v>152</v>
      </c>
      <c r="B1167" s="518" t="s">
        <v>1573</v>
      </c>
      <c r="C1167" s="525"/>
      <c r="D1167" s="513"/>
      <c r="E1167" s="514"/>
      <c r="F1167" s="515"/>
      <c r="G1167" s="513"/>
      <c r="H1167" s="526"/>
      <c r="I1167" s="522">
        <f t="shared" si="48"/>
        <v>0</v>
      </c>
      <c r="J1167" s="522">
        <f t="shared" si="49"/>
        <v>0</v>
      </c>
      <c r="K1167" s="523"/>
      <c r="L1167" s="524"/>
    </row>
    <row r="1168" spans="1:12" x14ac:dyDescent="0.2">
      <c r="A1168" s="314">
        <v>153</v>
      </c>
      <c r="B1168" s="534" t="s">
        <v>1574</v>
      </c>
      <c r="C1168" s="529"/>
      <c r="D1168" s="530"/>
      <c r="E1168" s="531"/>
      <c r="F1168" s="532"/>
      <c r="G1168" s="563"/>
      <c r="H1168" s="533"/>
      <c r="I1168" s="537">
        <f t="shared" si="48"/>
        <v>0</v>
      </c>
      <c r="J1168" s="537">
        <f t="shared" si="49"/>
        <v>0</v>
      </c>
      <c r="K1168" s="523"/>
      <c r="L1168" s="524"/>
    </row>
    <row r="1169" spans="1:12" x14ac:dyDescent="0.2">
      <c r="A1169" s="314">
        <v>154</v>
      </c>
      <c r="B1169" s="518" t="s">
        <v>1575</v>
      </c>
      <c r="C1169" s="525"/>
      <c r="D1169" s="513"/>
      <c r="E1169" s="514"/>
      <c r="F1169" s="515"/>
      <c r="G1169" s="513"/>
      <c r="H1169" s="526"/>
      <c r="I1169" s="522">
        <f t="shared" si="48"/>
        <v>0</v>
      </c>
      <c r="J1169" s="522">
        <f t="shared" si="49"/>
        <v>0</v>
      </c>
      <c r="K1169" s="523"/>
      <c r="L1169" s="524"/>
    </row>
    <row r="1170" spans="1:12" x14ac:dyDescent="0.2">
      <c r="A1170" s="314">
        <v>155</v>
      </c>
      <c r="B1170" s="534" t="s">
        <v>1576</v>
      </c>
      <c r="C1170" s="525"/>
      <c r="D1170" s="513"/>
      <c r="E1170" s="514"/>
      <c r="F1170" s="515"/>
      <c r="G1170" s="513"/>
      <c r="H1170" s="526"/>
      <c r="I1170" s="537">
        <f t="shared" si="48"/>
        <v>0</v>
      </c>
      <c r="J1170" s="537">
        <f t="shared" si="49"/>
        <v>0</v>
      </c>
      <c r="K1170" s="523"/>
      <c r="L1170" s="524"/>
    </row>
    <row r="1171" spans="1:12" x14ac:dyDescent="0.2">
      <c r="A1171" s="314">
        <v>156</v>
      </c>
      <c r="B1171" s="518" t="s">
        <v>1577</v>
      </c>
      <c r="C1171" s="525"/>
      <c r="D1171" s="513"/>
      <c r="E1171" s="514"/>
      <c r="F1171" s="515"/>
      <c r="G1171" s="513"/>
      <c r="H1171" s="526"/>
      <c r="I1171" s="522">
        <f t="shared" si="48"/>
        <v>0</v>
      </c>
      <c r="J1171" s="522">
        <f t="shared" si="49"/>
        <v>0</v>
      </c>
      <c r="K1171" s="523"/>
      <c r="L1171" s="524"/>
    </row>
    <row r="1172" spans="1:12" x14ac:dyDescent="0.2">
      <c r="A1172" s="314">
        <v>157</v>
      </c>
      <c r="B1172" s="534" t="s">
        <v>1578</v>
      </c>
      <c r="C1172" s="525"/>
      <c r="D1172" s="513"/>
      <c r="E1172" s="514"/>
      <c r="F1172" s="515"/>
      <c r="G1172" s="513"/>
      <c r="H1172" s="526"/>
      <c r="I1172" s="537">
        <f t="shared" si="48"/>
        <v>0</v>
      </c>
      <c r="J1172" s="537">
        <f t="shared" si="49"/>
        <v>0</v>
      </c>
      <c r="K1172" s="523"/>
      <c r="L1172" s="524"/>
    </row>
    <row r="1173" spans="1:12" x14ac:dyDescent="0.2">
      <c r="A1173" s="314">
        <v>158</v>
      </c>
      <c r="B1173" s="518" t="s">
        <v>1579</v>
      </c>
      <c r="C1173" s="529"/>
      <c r="D1173" s="530"/>
      <c r="E1173" s="531"/>
      <c r="F1173" s="532"/>
      <c r="G1173" s="563"/>
      <c r="H1173" s="533"/>
      <c r="I1173" s="522">
        <f t="shared" si="48"/>
        <v>0</v>
      </c>
      <c r="J1173" s="522">
        <f t="shared" si="49"/>
        <v>0</v>
      </c>
      <c r="K1173" s="523"/>
      <c r="L1173" s="524"/>
    </row>
    <row r="1174" spans="1:12" x14ac:dyDescent="0.2">
      <c r="A1174" s="314">
        <v>159</v>
      </c>
      <c r="B1174" s="534" t="s">
        <v>1580</v>
      </c>
      <c r="C1174" s="525"/>
      <c r="D1174" s="513"/>
      <c r="E1174" s="514"/>
      <c r="F1174" s="515"/>
      <c r="G1174" s="513"/>
      <c r="H1174" s="526"/>
      <c r="I1174" s="537">
        <f t="shared" si="48"/>
        <v>0</v>
      </c>
      <c r="J1174" s="537">
        <f t="shared" si="49"/>
        <v>0</v>
      </c>
      <c r="K1174" s="523"/>
      <c r="L1174" s="524"/>
    </row>
    <row r="1175" spans="1:12" x14ac:dyDescent="0.2">
      <c r="A1175" s="314">
        <v>160</v>
      </c>
      <c r="B1175" s="518" t="s">
        <v>1581</v>
      </c>
      <c r="C1175" s="525"/>
      <c r="D1175" s="513"/>
      <c r="E1175" s="514"/>
      <c r="F1175" s="515"/>
      <c r="G1175" s="513"/>
      <c r="H1175" s="526"/>
      <c r="I1175" s="522">
        <f t="shared" si="48"/>
        <v>0</v>
      </c>
      <c r="J1175" s="522">
        <f t="shared" si="49"/>
        <v>0</v>
      </c>
      <c r="K1175" s="523"/>
      <c r="L1175" s="524"/>
    </row>
    <row r="1176" spans="1:12" x14ac:dyDescent="0.2">
      <c r="A1176" s="314">
        <v>161</v>
      </c>
      <c r="B1176" s="534" t="s">
        <v>1582</v>
      </c>
      <c r="C1176" s="525"/>
      <c r="D1176" s="513"/>
      <c r="E1176" s="514"/>
      <c r="F1176" s="515"/>
      <c r="G1176" s="513"/>
      <c r="H1176" s="526"/>
      <c r="I1176" s="537">
        <f t="shared" si="48"/>
        <v>0</v>
      </c>
      <c r="J1176" s="537">
        <f t="shared" si="49"/>
        <v>0</v>
      </c>
      <c r="K1176" s="523"/>
      <c r="L1176" s="524"/>
    </row>
    <row r="1177" spans="1:12" x14ac:dyDescent="0.2">
      <c r="A1177" s="314">
        <v>162</v>
      </c>
      <c r="B1177" s="518" t="s">
        <v>1583</v>
      </c>
      <c r="C1177" s="525"/>
      <c r="D1177" s="513"/>
      <c r="E1177" s="514"/>
      <c r="F1177" s="515"/>
      <c r="G1177" s="513"/>
      <c r="H1177" s="526"/>
      <c r="I1177" s="522">
        <f t="shared" si="48"/>
        <v>0</v>
      </c>
      <c r="J1177" s="522">
        <f t="shared" si="49"/>
        <v>0</v>
      </c>
      <c r="K1177" s="523"/>
      <c r="L1177" s="524"/>
    </row>
    <row r="1178" spans="1:12" x14ac:dyDescent="0.2">
      <c r="A1178" s="314">
        <v>163</v>
      </c>
      <c r="B1178" s="534" t="s">
        <v>1584</v>
      </c>
      <c r="C1178" s="525"/>
      <c r="D1178" s="513"/>
      <c r="E1178" s="514"/>
      <c r="F1178" s="515"/>
      <c r="G1178" s="513"/>
      <c r="H1178" s="526"/>
      <c r="I1178" s="537">
        <f t="shared" si="48"/>
        <v>0</v>
      </c>
      <c r="J1178" s="537">
        <f t="shared" si="49"/>
        <v>0</v>
      </c>
      <c r="K1178" s="523"/>
      <c r="L1178" s="524"/>
    </row>
    <row r="1179" spans="1:12" x14ac:dyDescent="0.2">
      <c r="A1179" s="314">
        <v>164</v>
      </c>
      <c r="B1179" s="518" t="s">
        <v>1585</v>
      </c>
      <c r="C1179" s="525"/>
      <c r="D1179" s="513"/>
      <c r="E1179" s="514"/>
      <c r="F1179" s="515"/>
      <c r="G1179" s="513"/>
      <c r="H1179" s="526"/>
      <c r="I1179" s="522">
        <f t="shared" si="48"/>
        <v>0</v>
      </c>
      <c r="J1179" s="522">
        <f t="shared" si="49"/>
        <v>0</v>
      </c>
      <c r="K1179" s="523"/>
      <c r="L1179" s="524"/>
    </row>
    <row r="1180" spans="1:12" x14ac:dyDescent="0.2">
      <c r="A1180" s="314">
        <v>165</v>
      </c>
      <c r="B1180" s="534" t="s">
        <v>1586</v>
      </c>
      <c r="C1180" s="525"/>
      <c r="D1180" s="513"/>
      <c r="E1180" s="514"/>
      <c r="F1180" s="515"/>
      <c r="G1180" s="513"/>
      <c r="H1180" s="526"/>
      <c r="I1180" s="537">
        <f t="shared" si="48"/>
        <v>0</v>
      </c>
      <c r="J1180" s="537">
        <f t="shared" si="49"/>
        <v>0</v>
      </c>
      <c r="K1180" s="523"/>
      <c r="L1180" s="524"/>
    </row>
    <row r="1181" spans="1:12" x14ac:dyDescent="0.2">
      <c r="A1181" s="314">
        <v>166</v>
      </c>
      <c r="B1181" s="518" t="s">
        <v>1587</v>
      </c>
      <c r="C1181" s="529"/>
      <c r="D1181" s="530"/>
      <c r="E1181" s="531"/>
      <c r="F1181" s="532"/>
      <c r="G1181" s="563"/>
      <c r="H1181" s="533"/>
      <c r="I1181" s="522">
        <f t="shared" si="48"/>
        <v>0</v>
      </c>
      <c r="J1181" s="522">
        <f t="shared" si="49"/>
        <v>0</v>
      </c>
      <c r="K1181" s="523"/>
      <c r="L1181" s="524"/>
    </row>
    <row r="1182" spans="1:12" x14ac:dyDescent="0.2">
      <c r="A1182" s="314">
        <v>167</v>
      </c>
      <c r="B1182" s="534" t="s">
        <v>1588</v>
      </c>
      <c r="C1182" s="525"/>
      <c r="D1182" s="513"/>
      <c r="E1182" s="514"/>
      <c r="F1182" s="515"/>
      <c r="G1182" s="513"/>
      <c r="H1182" s="526"/>
      <c r="I1182" s="537">
        <f t="shared" si="48"/>
        <v>0</v>
      </c>
      <c r="J1182" s="537">
        <f t="shared" si="49"/>
        <v>0</v>
      </c>
      <c r="K1182" s="523"/>
      <c r="L1182" s="524"/>
    </row>
    <row r="1183" spans="1:12" x14ac:dyDescent="0.2">
      <c r="A1183" s="314">
        <v>168</v>
      </c>
      <c r="B1183" s="518" t="s">
        <v>1589</v>
      </c>
      <c r="C1183" s="525"/>
      <c r="D1183" s="513"/>
      <c r="E1183" s="514"/>
      <c r="F1183" s="515"/>
      <c r="G1183" s="513"/>
      <c r="H1183" s="526"/>
      <c r="I1183" s="522">
        <f t="shared" si="48"/>
        <v>0</v>
      </c>
      <c r="J1183" s="522">
        <f t="shared" si="49"/>
        <v>0</v>
      </c>
      <c r="K1183" s="523"/>
      <c r="L1183" s="524"/>
    </row>
    <row r="1184" spans="1:12" x14ac:dyDescent="0.2">
      <c r="A1184" s="314">
        <v>169</v>
      </c>
      <c r="B1184" s="534" t="s">
        <v>1590</v>
      </c>
      <c r="C1184" s="525"/>
      <c r="D1184" s="513"/>
      <c r="E1184" s="514"/>
      <c r="F1184" s="515"/>
      <c r="G1184" s="513"/>
      <c r="H1184" s="526"/>
      <c r="I1184" s="537">
        <f t="shared" si="48"/>
        <v>0</v>
      </c>
      <c r="J1184" s="537">
        <f t="shared" si="49"/>
        <v>0</v>
      </c>
      <c r="K1184" s="523"/>
      <c r="L1184" s="524"/>
    </row>
    <row r="1185" spans="1:12" x14ac:dyDescent="0.2">
      <c r="A1185" s="314">
        <v>170</v>
      </c>
      <c r="B1185" s="518" t="s">
        <v>1591</v>
      </c>
      <c r="C1185" s="525"/>
      <c r="D1185" s="513"/>
      <c r="E1185" s="514"/>
      <c r="F1185" s="515"/>
      <c r="G1185" s="513"/>
      <c r="H1185" s="526"/>
      <c r="I1185" s="522">
        <f t="shared" si="48"/>
        <v>0</v>
      </c>
      <c r="J1185" s="522">
        <f t="shared" si="49"/>
        <v>0</v>
      </c>
      <c r="K1185" s="523"/>
      <c r="L1185" s="524"/>
    </row>
    <row r="1186" spans="1:12" x14ac:dyDescent="0.2">
      <c r="A1186" s="314">
        <v>171</v>
      </c>
      <c r="B1186" s="534" t="s">
        <v>1592</v>
      </c>
      <c r="C1186" s="525"/>
      <c r="D1186" s="513"/>
      <c r="E1186" s="514"/>
      <c r="F1186" s="515"/>
      <c r="G1186" s="513"/>
      <c r="H1186" s="526"/>
      <c r="I1186" s="537">
        <f t="shared" si="48"/>
        <v>0</v>
      </c>
      <c r="J1186" s="537">
        <f t="shared" si="49"/>
        <v>0</v>
      </c>
      <c r="K1186" s="523"/>
      <c r="L1186" s="524"/>
    </row>
    <row r="1187" spans="1:12" x14ac:dyDescent="0.2">
      <c r="A1187" s="314">
        <v>172</v>
      </c>
      <c r="B1187" s="518" t="s">
        <v>1593</v>
      </c>
      <c r="C1187" s="525"/>
      <c r="D1187" s="513"/>
      <c r="E1187" s="514"/>
      <c r="F1187" s="515"/>
      <c r="G1187" s="513"/>
      <c r="H1187" s="526"/>
      <c r="I1187" s="522">
        <f t="shared" si="48"/>
        <v>0</v>
      </c>
      <c r="J1187" s="522">
        <f t="shared" si="49"/>
        <v>0</v>
      </c>
      <c r="K1187" s="523"/>
      <c r="L1187" s="524"/>
    </row>
    <row r="1188" spans="1:12" x14ac:dyDescent="0.2">
      <c r="A1188" s="314">
        <v>173</v>
      </c>
      <c r="B1188" s="534" t="s">
        <v>1594</v>
      </c>
      <c r="C1188" s="525"/>
      <c r="D1188" s="513"/>
      <c r="E1188" s="514"/>
      <c r="F1188" s="515"/>
      <c r="G1188" s="513"/>
      <c r="H1188" s="526"/>
      <c r="I1188" s="537">
        <f t="shared" si="48"/>
        <v>0</v>
      </c>
      <c r="J1188" s="537">
        <f t="shared" si="49"/>
        <v>0</v>
      </c>
      <c r="K1188" s="523"/>
      <c r="L1188" s="524"/>
    </row>
    <row r="1189" spans="1:12" x14ac:dyDescent="0.2">
      <c r="A1189" s="314">
        <v>174</v>
      </c>
      <c r="B1189" s="518" t="s">
        <v>1595</v>
      </c>
      <c r="C1189" s="525"/>
      <c r="D1189" s="513"/>
      <c r="E1189" s="514"/>
      <c r="F1189" s="515"/>
      <c r="G1189" s="513"/>
      <c r="H1189" s="526"/>
      <c r="I1189" s="522">
        <f t="shared" si="48"/>
        <v>0</v>
      </c>
      <c r="J1189" s="522">
        <f t="shared" si="49"/>
        <v>0</v>
      </c>
      <c r="K1189" s="523"/>
      <c r="L1189" s="524"/>
    </row>
    <row r="1190" spans="1:12" x14ac:dyDescent="0.2">
      <c r="A1190" s="314">
        <v>175</v>
      </c>
      <c r="B1190" s="534" t="s">
        <v>1596</v>
      </c>
      <c r="C1190" s="525"/>
      <c r="D1190" s="513"/>
      <c r="E1190" s="514"/>
      <c r="F1190" s="515"/>
      <c r="G1190" s="513"/>
      <c r="H1190" s="526"/>
      <c r="I1190" s="537">
        <f t="shared" si="48"/>
        <v>0</v>
      </c>
      <c r="J1190" s="537">
        <f t="shared" si="49"/>
        <v>0</v>
      </c>
      <c r="K1190" s="523"/>
      <c r="L1190" s="524"/>
    </row>
    <row r="1191" spans="1:12" x14ac:dyDescent="0.2">
      <c r="A1191" s="314">
        <v>176</v>
      </c>
      <c r="B1191" s="518" t="s">
        <v>1597</v>
      </c>
      <c r="C1191" s="525"/>
      <c r="D1191" s="513"/>
      <c r="E1191" s="514"/>
      <c r="F1191" s="515"/>
      <c r="G1191" s="513"/>
      <c r="H1191" s="526"/>
      <c r="I1191" s="522">
        <f t="shared" si="48"/>
        <v>0</v>
      </c>
      <c r="J1191" s="522">
        <f t="shared" si="49"/>
        <v>0</v>
      </c>
      <c r="K1191" s="523"/>
      <c r="L1191" s="524"/>
    </row>
    <row r="1192" spans="1:12" x14ac:dyDescent="0.2">
      <c r="A1192" s="314">
        <v>177</v>
      </c>
      <c r="B1192" s="534" t="s">
        <v>1598</v>
      </c>
      <c r="C1192" s="529"/>
      <c r="D1192" s="530"/>
      <c r="E1192" s="531"/>
      <c r="F1192" s="532"/>
      <c r="G1192" s="563"/>
      <c r="H1192" s="533"/>
      <c r="I1192" s="537">
        <f t="shared" si="48"/>
        <v>0</v>
      </c>
      <c r="J1192" s="537">
        <f t="shared" si="49"/>
        <v>0</v>
      </c>
      <c r="K1192" s="523"/>
      <c r="L1192" s="524"/>
    </row>
    <row r="1193" spans="1:12" x14ac:dyDescent="0.2">
      <c r="A1193" s="314">
        <v>178</v>
      </c>
      <c r="B1193" s="518" t="s">
        <v>1599</v>
      </c>
      <c r="C1193" s="525"/>
      <c r="D1193" s="513"/>
      <c r="E1193" s="514"/>
      <c r="F1193" s="515"/>
      <c r="G1193" s="513"/>
      <c r="H1193" s="526"/>
      <c r="I1193" s="522">
        <f t="shared" si="48"/>
        <v>0</v>
      </c>
      <c r="J1193" s="522">
        <f t="shared" si="49"/>
        <v>0</v>
      </c>
      <c r="K1193" s="523"/>
      <c r="L1193" s="524"/>
    </row>
    <row r="1194" spans="1:12" x14ac:dyDescent="0.2">
      <c r="A1194" s="314">
        <v>179</v>
      </c>
      <c r="B1194" s="534" t="s">
        <v>1600</v>
      </c>
      <c r="C1194" s="525"/>
      <c r="D1194" s="513"/>
      <c r="E1194" s="514"/>
      <c r="F1194" s="515"/>
      <c r="G1194" s="513"/>
      <c r="H1194" s="526"/>
      <c r="I1194" s="537">
        <f t="shared" si="48"/>
        <v>0</v>
      </c>
      <c r="J1194" s="537">
        <f t="shared" si="49"/>
        <v>0</v>
      </c>
      <c r="K1194" s="523"/>
      <c r="L1194" s="524"/>
    </row>
    <row r="1195" spans="1:12" x14ac:dyDescent="0.2">
      <c r="A1195" s="314">
        <v>180</v>
      </c>
      <c r="B1195" s="518" t="s">
        <v>1601</v>
      </c>
      <c r="C1195" s="525"/>
      <c r="D1195" s="513"/>
      <c r="E1195" s="514"/>
      <c r="F1195" s="515"/>
      <c r="G1195" s="513"/>
      <c r="H1195" s="526"/>
      <c r="I1195" s="522">
        <f t="shared" si="48"/>
        <v>0</v>
      </c>
      <c r="J1195" s="522">
        <f t="shared" si="49"/>
        <v>0</v>
      </c>
      <c r="K1195" s="523"/>
      <c r="L1195" s="524"/>
    </row>
    <row r="1196" spans="1:12" x14ac:dyDescent="0.2">
      <c r="A1196" s="314">
        <v>181</v>
      </c>
      <c r="B1196" s="534" t="s">
        <v>1602</v>
      </c>
      <c r="C1196" s="525"/>
      <c r="D1196" s="513"/>
      <c r="E1196" s="514"/>
      <c r="F1196" s="515"/>
      <c r="G1196" s="513"/>
      <c r="H1196" s="526"/>
      <c r="I1196" s="537">
        <f t="shared" si="48"/>
        <v>0</v>
      </c>
      <c r="J1196" s="537">
        <f t="shared" si="49"/>
        <v>0</v>
      </c>
      <c r="K1196" s="523"/>
      <c r="L1196" s="524"/>
    </row>
    <row r="1197" spans="1:12" x14ac:dyDescent="0.2">
      <c r="A1197" s="314">
        <v>182</v>
      </c>
      <c r="B1197" s="518" t="s">
        <v>1603</v>
      </c>
      <c r="C1197" s="529"/>
      <c r="D1197" s="530"/>
      <c r="E1197" s="531"/>
      <c r="F1197" s="532"/>
      <c r="G1197" s="563"/>
      <c r="H1197" s="533"/>
      <c r="I1197" s="522">
        <f t="shared" si="48"/>
        <v>0</v>
      </c>
      <c r="J1197" s="522">
        <f t="shared" si="49"/>
        <v>0</v>
      </c>
      <c r="K1197" s="523"/>
      <c r="L1197" s="524"/>
    </row>
    <row r="1198" spans="1:12" x14ac:dyDescent="0.2">
      <c r="A1198" s="314">
        <v>183</v>
      </c>
      <c r="B1198" s="534" t="s">
        <v>1604</v>
      </c>
      <c r="C1198" s="525"/>
      <c r="D1198" s="513"/>
      <c r="E1198" s="514"/>
      <c r="F1198" s="515"/>
      <c r="G1198" s="513"/>
      <c r="H1198" s="526"/>
      <c r="I1198" s="537">
        <f t="shared" si="48"/>
        <v>0</v>
      </c>
      <c r="J1198" s="537">
        <f t="shared" si="49"/>
        <v>0</v>
      </c>
      <c r="K1198" s="523"/>
      <c r="L1198" s="524"/>
    </row>
    <row r="1199" spans="1:12" x14ac:dyDescent="0.2">
      <c r="A1199" s="314">
        <v>184</v>
      </c>
      <c r="B1199" s="518" t="s">
        <v>1605</v>
      </c>
      <c r="C1199" s="525"/>
      <c r="D1199" s="513"/>
      <c r="E1199" s="514"/>
      <c r="F1199" s="515"/>
      <c r="G1199" s="513"/>
      <c r="H1199" s="526"/>
      <c r="I1199" s="522">
        <f t="shared" si="48"/>
        <v>0</v>
      </c>
      <c r="J1199" s="522">
        <f t="shared" si="49"/>
        <v>0</v>
      </c>
      <c r="K1199" s="523"/>
      <c r="L1199" s="524"/>
    </row>
    <row r="1200" spans="1:12" x14ac:dyDescent="0.2">
      <c r="A1200" s="314">
        <v>185</v>
      </c>
      <c r="B1200" s="534" t="s">
        <v>1606</v>
      </c>
      <c r="C1200" s="525"/>
      <c r="D1200" s="513"/>
      <c r="E1200" s="514"/>
      <c r="F1200" s="515"/>
      <c r="G1200" s="513"/>
      <c r="H1200" s="526"/>
      <c r="I1200" s="537">
        <f t="shared" si="48"/>
        <v>0</v>
      </c>
      <c r="J1200" s="537">
        <f t="shared" si="49"/>
        <v>0</v>
      </c>
      <c r="K1200" s="523"/>
      <c r="L1200" s="524"/>
    </row>
    <row r="1201" spans="1:12" x14ac:dyDescent="0.2">
      <c r="A1201" s="314">
        <v>186</v>
      </c>
      <c r="B1201" s="518" t="s">
        <v>1607</v>
      </c>
      <c r="C1201" s="525"/>
      <c r="D1201" s="513"/>
      <c r="E1201" s="514"/>
      <c r="F1201" s="515"/>
      <c r="G1201" s="513"/>
      <c r="H1201" s="526"/>
      <c r="I1201" s="522">
        <f t="shared" si="48"/>
        <v>0</v>
      </c>
      <c r="J1201" s="522">
        <f t="shared" si="49"/>
        <v>0</v>
      </c>
      <c r="K1201" s="523"/>
      <c r="L1201" s="524"/>
    </row>
    <row r="1202" spans="1:12" x14ac:dyDescent="0.2">
      <c r="A1202" s="314">
        <v>187</v>
      </c>
      <c r="B1202" s="534" t="s">
        <v>1608</v>
      </c>
      <c r="C1202" s="525"/>
      <c r="D1202" s="513"/>
      <c r="E1202" s="514"/>
      <c r="F1202" s="515"/>
      <c r="G1202" s="513"/>
      <c r="H1202" s="526"/>
      <c r="I1202" s="537">
        <f t="shared" si="48"/>
        <v>0</v>
      </c>
      <c r="J1202" s="537">
        <f t="shared" si="49"/>
        <v>0</v>
      </c>
      <c r="K1202" s="523"/>
      <c r="L1202" s="524"/>
    </row>
    <row r="1203" spans="1:12" x14ac:dyDescent="0.2">
      <c r="A1203" s="314">
        <v>188</v>
      </c>
      <c r="B1203" s="518" t="s">
        <v>1609</v>
      </c>
      <c r="C1203" s="525"/>
      <c r="D1203" s="513"/>
      <c r="E1203" s="514"/>
      <c r="F1203" s="515"/>
      <c r="G1203" s="513"/>
      <c r="H1203" s="526"/>
      <c r="I1203" s="522">
        <f t="shared" si="48"/>
        <v>0</v>
      </c>
      <c r="J1203" s="522">
        <f t="shared" si="49"/>
        <v>0</v>
      </c>
      <c r="K1203" s="523"/>
      <c r="L1203" s="524"/>
    </row>
    <row r="1204" spans="1:12" x14ac:dyDescent="0.2">
      <c r="A1204" s="314">
        <v>189</v>
      </c>
      <c r="B1204" s="534" t="s">
        <v>1610</v>
      </c>
      <c r="C1204" s="525"/>
      <c r="D1204" s="513"/>
      <c r="E1204" s="514"/>
      <c r="F1204" s="515"/>
      <c r="G1204" s="513"/>
      <c r="H1204" s="526"/>
      <c r="I1204" s="537">
        <f t="shared" si="48"/>
        <v>0</v>
      </c>
      <c r="J1204" s="537">
        <f t="shared" si="49"/>
        <v>0</v>
      </c>
      <c r="K1204" s="523"/>
      <c r="L1204" s="524"/>
    </row>
    <row r="1205" spans="1:12" x14ac:dyDescent="0.2">
      <c r="A1205" s="314">
        <v>190</v>
      </c>
      <c r="B1205" s="518" t="s">
        <v>1611</v>
      </c>
      <c r="C1205" s="529"/>
      <c r="D1205" s="530"/>
      <c r="E1205" s="531"/>
      <c r="F1205" s="532"/>
      <c r="G1205" s="563"/>
      <c r="H1205" s="533"/>
      <c r="I1205" s="522">
        <f t="shared" si="48"/>
        <v>0</v>
      </c>
      <c r="J1205" s="522">
        <f t="shared" si="49"/>
        <v>0</v>
      </c>
      <c r="K1205" s="523"/>
      <c r="L1205" s="524"/>
    </row>
    <row r="1206" spans="1:12" x14ac:dyDescent="0.2">
      <c r="A1206" s="314">
        <v>191</v>
      </c>
      <c r="B1206" s="534" t="s">
        <v>1612</v>
      </c>
      <c r="C1206" s="525"/>
      <c r="D1206" s="513"/>
      <c r="E1206" s="514"/>
      <c r="F1206" s="515"/>
      <c r="G1206" s="513"/>
      <c r="H1206" s="526"/>
      <c r="I1206" s="537">
        <f t="shared" si="48"/>
        <v>0</v>
      </c>
      <c r="J1206" s="537">
        <f t="shared" si="49"/>
        <v>0</v>
      </c>
      <c r="K1206" s="523"/>
      <c r="L1206" s="524"/>
    </row>
    <row r="1207" spans="1:12" x14ac:dyDescent="0.2">
      <c r="A1207" s="314">
        <v>192</v>
      </c>
      <c r="B1207" s="518" t="s">
        <v>1613</v>
      </c>
      <c r="C1207" s="525"/>
      <c r="D1207" s="513"/>
      <c r="E1207" s="514"/>
      <c r="F1207" s="515"/>
      <c r="G1207" s="513"/>
      <c r="H1207" s="526"/>
      <c r="I1207" s="522">
        <f t="shared" si="48"/>
        <v>0</v>
      </c>
      <c r="J1207" s="522">
        <f t="shared" si="49"/>
        <v>0</v>
      </c>
      <c r="K1207" s="523"/>
      <c r="L1207" s="524"/>
    </row>
    <row r="1208" spans="1:12" x14ac:dyDescent="0.2">
      <c r="A1208" s="314">
        <v>193</v>
      </c>
      <c r="B1208" s="534" t="s">
        <v>1614</v>
      </c>
      <c r="C1208" s="525"/>
      <c r="D1208" s="513"/>
      <c r="E1208" s="514"/>
      <c r="F1208" s="515"/>
      <c r="G1208" s="513"/>
      <c r="H1208" s="526"/>
      <c r="I1208" s="537">
        <f t="shared" si="48"/>
        <v>0</v>
      </c>
      <c r="J1208" s="537">
        <f t="shared" si="49"/>
        <v>0</v>
      </c>
      <c r="K1208" s="523"/>
      <c r="L1208" s="524"/>
    </row>
    <row r="1209" spans="1:12" x14ac:dyDescent="0.2">
      <c r="A1209" s="314">
        <v>194</v>
      </c>
      <c r="B1209" s="518" t="s">
        <v>1615</v>
      </c>
      <c r="C1209" s="525"/>
      <c r="D1209" s="513"/>
      <c r="E1209" s="514"/>
      <c r="F1209" s="515"/>
      <c r="G1209" s="513"/>
      <c r="H1209" s="526"/>
      <c r="I1209" s="522">
        <f t="shared" si="48"/>
        <v>0</v>
      </c>
      <c r="J1209" s="522">
        <f t="shared" si="49"/>
        <v>0</v>
      </c>
      <c r="K1209" s="523"/>
      <c r="L1209" s="524"/>
    </row>
    <row r="1210" spans="1:12" x14ac:dyDescent="0.2">
      <c r="A1210" s="314">
        <v>195</v>
      </c>
      <c r="B1210" s="534" t="s">
        <v>1616</v>
      </c>
      <c r="C1210" s="525"/>
      <c r="D1210" s="513"/>
      <c r="E1210" s="514"/>
      <c r="F1210" s="515"/>
      <c r="G1210" s="513"/>
      <c r="H1210" s="526"/>
      <c r="I1210" s="537">
        <f t="shared" ref="I1210:I1215" si="50">K1210/1.11</f>
        <v>0</v>
      </c>
      <c r="J1210" s="537">
        <f t="shared" ref="J1210:J1215" si="51">I1210*11%</f>
        <v>0</v>
      </c>
      <c r="K1210" s="523"/>
      <c r="L1210" s="524"/>
    </row>
    <row r="1211" spans="1:12" x14ac:dyDescent="0.2">
      <c r="A1211" s="314">
        <v>196</v>
      </c>
      <c r="B1211" s="518" t="s">
        <v>1617</v>
      </c>
      <c r="C1211" s="525"/>
      <c r="D1211" s="513"/>
      <c r="E1211" s="514"/>
      <c r="F1211" s="515"/>
      <c r="G1211" s="513"/>
      <c r="H1211" s="526"/>
      <c r="I1211" s="522">
        <f t="shared" si="50"/>
        <v>0</v>
      </c>
      <c r="J1211" s="522">
        <f t="shared" si="51"/>
        <v>0</v>
      </c>
      <c r="K1211" s="523"/>
      <c r="L1211" s="524"/>
    </row>
    <row r="1212" spans="1:12" x14ac:dyDescent="0.2">
      <c r="A1212" s="314">
        <v>197</v>
      </c>
      <c r="B1212" s="534" t="s">
        <v>1618</v>
      </c>
      <c r="C1212" s="529"/>
      <c r="D1212" s="530"/>
      <c r="E1212" s="531"/>
      <c r="F1212" s="532"/>
      <c r="G1212" s="563"/>
      <c r="H1212" s="533"/>
      <c r="I1212" s="537">
        <f t="shared" si="50"/>
        <v>0</v>
      </c>
      <c r="J1212" s="537">
        <f t="shared" si="51"/>
        <v>0</v>
      </c>
      <c r="K1212" s="523"/>
      <c r="L1212" s="524"/>
    </row>
    <row r="1213" spans="1:12" x14ac:dyDescent="0.2">
      <c r="A1213" s="314">
        <v>198</v>
      </c>
      <c r="B1213" s="518" t="s">
        <v>1619</v>
      </c>
      <c r="C1213" s="525"/>
      <c r="D1213" s="513"/>
      <c r="E1213" s="514"/>
      <c r="F1213" s="515"/>
      <c r="G1213" s="513"/>
      <c r="H1213" s="526"/>
      <c r="I1213" s="522">
        <f t="shared" si="50"/>
        <v>0</v>
      </c>
      <c r="J1213" s="522">
        <f t="shared" si="51"/>
        <v>0</v>
      </c>
      <c r="K1213" s="523"/>
      <c r="L1213" s="524"/>
    </row>
    <row r="1214" spans="1:12" x14ac:dyDescent="0.2">
      <c r="A1214" s="314">
        <v>199</v>
      </c>
      <c r="B1214" s="534" t="s">
        <v>1620</v>
      </c>
      <c r="C1214" s="525"/>
      <c r="D1214" s="513"/>
      <c r="E1214" s="514"/>
      <c r="F1214" s="515"/>
      <c r="G1214" s="513"/>
      <c r="H1214" s="526"/>
      <c r="I1214" s="537">
        <f t="shared" si="50"/>
        <v>0</v>
      </c>
      <c r="J1214" s="537">
        <f t="shared" si="51"/>
        <v>0</v>
      </c>
      <c r="K1214" s="523"/>
      <c r="L1214" s="524"/>
    </row>
    <row r="1215" spans="1:12" x14ac:dyDescent="0.2">
      <c r="A1215" s="314">
        <v>200</v>
      </c>
      <c r="B1215" s="518" t="s">
        <v>1621</v>
      </c>
      <c r="C1215" s="525"/>
      <c r="D1215" s="513"/>
      <c r="E1215" s="514"/>
      <c r="F1215" s="515"/>
      <c r="G1215" s="513"/>
      <c r="H1215" s="526"/>
      <c r="I1215" s="522">
        <f t="shared" si="50"/>
        <v>0</v>
      </c>
      <c r="J1215" s="522">
        <f t="shared" si="51"/>
        <v>0</v>
      </c>
      <c r="K1215" s="523"/>
      <c r="L1215" s="524"/>
    </row>
    <row r="1216" spans="1:12" ht="18" x14ac:dyDescent="0.25">
      <c r="B1216" s="539" t="s">
        <v>287</v>
      </c>
      <c r="C1216" s="540"/>
      <c r="D1216" s="541"/>
      <c r="E1216" s="542"/>
      <c r="F1216" s="543"/>
      <c r="G1216" s="564"/>
      <c r="H1216" s="544"/>
      <c r="I1216" s="545">
        <f>SUM(I1016:I1215)</f>
        <v>0</v>
      </c>
      <c r="J1216" s="545">
        <f t="shared" ref="J1216:K1216" si="52">SUM(J1016:J1215)</f>
        <v>0</v>
      </c>
      <c r="K1216" s="545">
        <f t="shared" si="52"/>
        <v>0</v>
      </c>
      <c r="L1216" s="547"/>
    </row>
    <row r="1217" spans="1:12" s="401" customFormat="1" ht="20.25" x14ac:dyDescent="0.3">
      <c r="A1217" s="314"/>
      <c r="B1217" s="548" t="s">
        <v>104</v>
      </c>
      <c r="C1217" s="535"/>
      <c r="D1217" s="536"/>
      <c r="E1217" s="536"/>
      <c r="F1217" s="536"/>
      <c r="G1217" s="536"/>
      <c r="H1217" s="549"/>
      <c r="I1217" s="550"/>
      <c r="J1217" s="550"/>
      <c r="K1217" s="551"/>
      <c r="L1217" s="552"/>
    </row>
    <row r="1218" spans="1:12" s="570" customFormat="1" x14ac:dyDescent="0.2">
      <c r="A1218" s="567">
        <v>1</v>
      </c>
      <c r="B1218" s="534" t="s">
        <v>1622</v>
      </c>
      <c r="C1218" s="535"/>
      <c r="D1218" s="536"/>
      <c r="E1218" s="553"/>
      <c r="F1218" s="554"/>
      <c r="G1218" s="568"/>
      <c r="H1218" s="569"/>
      <c r="I1218" s="537">
        <f>K1218/1.11</f>
        <v>0</v>
      </c>
      <c r="J1218" s="537">
        <f>I1218*11%</f>
        <v>0</v>
      </c>
      <c r="K1218" s="538"/>
      <c r="L1218" s="599"/>
    </row>
    <row r="1219" spans="1:12" s="570" customFormat="1" x14ac:dyDescent="0.2">
      <c r="A1219" s="567">
        <v>2</v>
      </c>
      <c r="B1219" s="518" t="s">
        <v>1623</v>
      </c>
      <c r="C1219" s="519"/>
      <c r="D1219" s="513"/>
      <c r="E1219" s="514"/>
      <c r="F1219" s="515"/>
      <c r="G1219" s="568"/>
      <c r="H1219" s="569"/>
      <c r="I1219" s="522">
        <f>K1219/1.11</f>
        <v>0</v>
      </c>
      <c r="J1219" s="522">
        <f>I1219*11%</f>
        <v>0</v>
      </c>
      <c r="K1219" s="523"/>
      <c r="L1219" s="524"/>
    </row>
    <row r="1220" spans="1:12" s="570" customFormat="1" x14ac:dyDescent="0.2">
      <c r="A1220" s="567">
        <v>3</v>
      </c>
      <c r="B1220" s="534" t="s">
        <v>1624</v>
      </c>
      <c r="C1220" s="525"/>
      <c r="D1220" s="513"/>
      <c r="E1220" s="520"/>
      <c r="F1220" s="520"/>
      <c r="G1220" s="568"/>
      <c r="H1220" s="569"/>
      <c r="I1220" s="537">
        <f t="shared" ref="I1220:I1283" si="53">K1220/1.11</f>
        <v>0</v>
      </c>
      <c r="J1220" s="537">
        <f t="shared" ref="J1220:J1283" si="54">I1220*11%</f>
        <v>0</v>
      </c>
      <c r="K1220" s="523"/>
      <c r="L1220" s="524"/>
    </row>
    <row r="1221" spans="1:12" s="570" customFormat="1" x14ac:dyDescent="0.2">
      <c r="A1221" s="567">
        <v>4</v>
      </c>
      <c r="B1221" s="518" t="s">
        <v>1625</v>
      </c>
      <c r="C1221" s="525"/>
      <c r="D1221" s="513"/>
      <c r="E1221" s="514"/>
      <c r="F1221" s="515"/>
      <c r="G1221" s="568"/>
      <c r="H1221" s="569"/>
      <c r="I1221" s="522">
        <f t="shared" si="53"/>
        <v>0</v>
      </c>
      <c r="J1221" s="522">
        <f t="shared" si="54"/>
        <v>0</v>
      </c>
      <c r="K1221" s="523"/>
      <c r="L1221" s="524"/>
    </row>
    <row r="1222" spans="1:12" s="570" customFormat="1" x14ac:dyDescent="0.2">
      <c r="A1222" s="567">
        <v>5</v>
      </c>
      <c r="B1222" s="534" t="s">
        <v>1626</v>
      </c>
      <c r="C1222" s="525"/>
      <c r="D1222" s="536"/>
      <c r="E1222" s="553"/>
      <c r="F1222" s="554"/>
      <c r="G1222" s="568"/>
      <c r="H1222" s="569"/>
      <c r="I1222" s="537">
        <f t="shared" si="53"/>
        <v>0</v>
      </c>
      <c r="J1222" s="537">
        <f t="shared" si="54"/>
        <v>0</v>
      </c>
      <c r="K1222" s="523"/>
      <c r="L1222" s="524"/>
    </row>
    <row r="1223" spans="1:12" s="570" customFormat="1" x14ac:dyDescent="0.2">
      <c r="A1223" s="567">
        <v>6</v>
      </c>
      <c r="B1223" s="518" t="s">
        <v>1627</v>
      </c>
      <c r="C1223" s="525"/>
      <c r="D1223" s="513"/>
      <c r="E1223" s="514"/>
      <c r="F1223" s="515"/>
      <c r="G1223" s="568"/>
      <c r="H1223" s="569"/>
      <c r="I1223" s="522">
        <f t="shared" si="53"/>
        <v>0</v>
      </c>
      <c r="J1223" s="522">
        <f t="shared" si="54"/>
        <v>0</v>
      </c>
      <c r="K1223" s="523"/>
      <c r="L1223" s="524"/>
    </row>
    <row r="1224" spans="1:12" s="570" customFormat="1" x14ac:dyDescent="0.2">
      <c r="A1224" s="567">
        <v>7</v>
      </c>
      <c r="B1224" s="534" t="s">
        <v>1628</v>
      </c>
      <c r="C1224" s="525"/>
      <c r="D1224" s="561"/>
      <c r="E1224" s="514"/>
      <c r="F1224" s="560"/>
      <c r="G1224" s="568"/>
      <c r="H1224" s="569"/>
      <c r="I1224" s="537">
        <f t="shared" si="53"/>
        <v>0</v>
      </c>
      <c r="J1224" s="537">
        <f t="shared" si="54"/>
        <v>0</v>
      </c>
      <c r="K1224" s="523"/>
      <c r="L1224" s="524"/>
    </row>
    <row r="1225" spans="1:12" s="570" customFormat="1" x14ac:dyDescent="0.2">
      <c r="A1225" s="567">
        <v>8</v>
      </c>
      <c r="B1225" s="518" t="s">
        <v>1629</v>
      </c>
      <c r="C1225" s="525"/>
      <c r="D1225" s="536"/>
      <c r="E1225" s="553"/>
      <c r="F1225" s="554"/>
      <c r="G1225" s="568"/>
      <c r="H1225" s="569"/>
      <c r="I1225" s="522">
        <f t="shared" si="53"/>
        <v>0</v>
      </c>
      <c r="J1225" s="522">
        <f t="shared" si="54"/>
        <v>0</v>
      </c>
      <c r="K1225" s="523"/>
      <c r="L1225" s="524"/>
    </row>
    <row r="1226" spans="1:12" s="570" customFormat="1" x14ac:dyDescent="0.2">
      <c r="A1226" s="567">
        <v>9</v>
      </c>
      <c r="B1226" s="534" t="s">
        <v>1630</v>
      </c>
      <c r="C1226" s="525"/>
      <c r="D1226" s="513"/>
      <c r="E1226" s="520"/>
      <c r="F1226" s="520"/>
      <c r="G1226" s="568"/>
      <c r="H1226" s="569"/>
      <c r="I1226" s="537">
        <f t="shared" si="53"/>
        <v>0</v>
      </c>
      <c r="J1226" s="537">
        <f t="shared" si="54"/>
        <v>0</v>
      </c>
      <c r="K1226" s="523"/>
      <c r="L1226" s="524"/>
    </row>
    <row r="1227" spans="1:12" s="570" customFormat="1" ht="14.25" customHeight="1" x14ac:dyDescent="0.2">
      <c r="A1227" s="567">
        <v>10</v>
      </c>
      <c r="B1227" s="518" t="s">
        <v>1631</v>
      </c>
      <c r="C1227" s="525"/>
      <c r="D1227" s="513"/>
      <c r="E1227" s="514"/>
      <c r="F1227" s="515"/>
      <c r="G1227" s="568"/>
      <c r="H1227" s="569"/>
      <c r="I1227" s="522">
        <f t="shared" si="53"/>
        <v>0</v>
      </c>
      <c r="J1227" s="522">
        <f t="shared" si="54"/>
        <v>0</v>
      </c>
      <c r="K1227" s="523"/>
      <c r="L1227" s="524"/>
    </row>
    <row r="1228" spans="1:12" s="570" customFormat="1" ht="14.25" customHeight="1" x14ac:dyDescent="0.2">
      <c r="A1228" s="567">
        <v>11</v>
      </c>
      <c r="B1228" s="534" t="s">
        <v>1632</v>
      </c>
      <c r="C1228" s="525"/>
      <c r="D1228" s="513"/>
      <c r="E1228" s="514"/>
      <c r="F1228" s="515"/>
      <c r="G1228" s="568"/>
      <c r="H1228" s="569"/>
      <c r="I1228" s="537">
        <f t="shared" si="53"/>
        <v>0</v>
      </c>
      <c r="J1228" s="537">
        <f t="shared" si="54"/>
        <v>0</v>
      </c>
      <c r="K1228" s="523"/>
      <c r="L1228" s="524"/>
    </row>
    <row r="1229" spans="1:12" s="570" customFormat="1" x14ac:dyDescent="0.2">
      <c r="A1229" s="567">
        <v>12</v>
      </c>
      <c r="B1229" s="518" t="s">
        <v>1633</v>
      </c>
      <c r="C1229" s="525"/>
      <c r="D1229" s="536"/>
      <c r="E1229" s="553"/>
      <c r="F1229" s="554"/>
      <c r="G1229" s="568"/>
      <c r="H1229" s="569"/>
      <c r="I1229" s="522">
        <f t="shared" si="53"/>
        <v>0</v>
      </c>
      <c r="J1229" s="522">
        <f t="shared" si="54"/>
        <v>0</v>
      </c>
      <c r="K1229" s="523"/>
      <c r="L1229" s="524"/>
    </row>
    <row r="1230" spans="1:12" s="570" customFormat="1" ht="14.25" customHeight="1" x14ac:dyDescent="0.2">
      <c r="A1230" s="567">
        <v>13</v>
      </c>
      <c r="B1230" s="534" t="s">
        <v>1634</v>
      </c>
      <c r="C1230" s="525"/>
      <c r="D1230" s="513"/>
      <c r="E1230" s="514"/>
      <c r="F1230" s="515"/>
      <c r="G1230" s="568"/>
      <c r="H1230" s="569"/>
      <c r="I1230" s="537">
        <f t="shared" si="53"/>
        <v>0</v>
      </c>
      <c r="J1230" s="537">
        <f t="shared" si="54"/>
        <v>0</v>
      </c>
      <c r="K1230" s="523"/>
      <c r="L1230" s="524"/>
    </row>
    <row r="1231" spans="1:12" s="570" customFormat="1" ht="14.25" customHeight="1" x14ac:dyDescent="0.2">
      <c r="A1231" s="567">
        <v>14</v>
      </c>
      <c r="B1231" s="518" t="s">
        <v>1635</v>
      </c>
      <c r="C1231" s="525"/>
      <c r="D1231" s="513"/>
      <c r="E1231" s="514"/>
      <c r="F1231" s="515"/>
      <c r="G1231" s="568"/>
      <c r="H1231" s="569"/>
      <c r="I1231" s="522">
        <f t="shared" si="53"/>
        <v>0</v>
      </c>
      <c r="J1231" s="522">
        <f t="shared" si="54"/>
        <v>0</v>
      </c>
      <c r="K1231" s="523"/>
      <c r="L1231" s="524"/>
    </row>
    <row r="1232" spans="1:12" s="570" customFormat="1" x14ac:dyDescent="0.2">
      <c r="A1232" s="567">
        <v>15</v>
      </c>
      <c r="B1232" s="534" t="s">
        <v>1636</v>
      </c>
      <c r="C1232" s="525"/>
      <c r="D1232" s="513"/>
      <c r="E1232" s="520"/>
      <c r="F1232" s="520"/>
      <c r="G1232" s="568"/>
      <c r="H1232" s="569"/>
      <c r="I1232" s="537">
        <f t="shared" si="53"/>
        <v>0</v>
      </c>
      <c r="J1232" s="537">
        <f t="shared" si="54"/>
        <v>0</v>
      </c>
      <c r="K1232" s="523"/>
      <c r="L1232" s="524"/>
    </row>
    <row r="1233" spans="1:12" s="570" customFormat="1" x14ac:dyDescent="0.2">
      <c r="A1233" s="567">
        <v>16</v>
      </c>
      <c r="B1233" s="518" t="s">
        <v>1637</v>
      </c>
      <c r="C1233" s="525"/>
      <c r="D1233" s="513"/>
      <c r="E1233" s="514"/>
      <c r="F1233" s="515"/>
      <c r="G1233" s="568"/>
      <c r="H1233" s="569"/>
      <c r="I1233" s="522">
        <f t="shared" si="53"/>
        <v>0</v>
      </c>
      <c r="J1233" s="522">
        <f t="shared" si="54"/>
        <v>0</v>
      </c>
      <c r="K1233" s="523"/>
      <c r="L1233" s="524"/>
    </row>
    <row r="1234" spans="1:12" s="570" customFormat="1" x14ac:dyDescent="0.2">
      <c r="A1234" s="567">
        <v>17</v>
      </c>
      <c r="B1234" s="534" t="s">
        <v>1638</v>
      </c>
      <c r="C1234" s="525"/>
      <c r="D1234" s="536"/>
      <c r="E1234" s="553"/>
      <c r="F1234" s="554"/>
      <c r="G1234" s="568"/>
      <c r="H1234" s="569"/>
      <c r="I1234" s="537">
        <f t="shared" si="53"/>
        <v>0</v>
      </c>
      <c r="J1234" s="537">
        <f t="shared" si="54"/>
        <v>0</v>
      </c>
      <c r="K1234" s="523"/>
      <c r="L1234" s="524"/>
    </row>
    <row r="1235" spans="1:12" s="570" customFormat="1" x14ac:dyDescent="0.2">
      <c r="A1235" s="567">
        <v>18</v>
      </c>
      <c r="B1235" s="518" t="s">
        <v>1639</v>
      </c>
      <c r="C1235" s="525"/>
      <c r="D1235" s="513"/>
      <c r="E1235" s="514"/>
      <c r="F1235" s="515"/>
      <c r="G1235" s="568"/>
      <c r="H1235" s="569"/>
      <c r="I1235" s="522">
        <f t="shared" si="53"/>
        <v>0</v>
      </c>
      <c r="J1235" s="522">
        <f t="shared" si="54"/>
        <v>0</v>
      </c>
      <c r="K1235" s="523"/>
      <c r="L1235" s="524"/>
    </row>
    <row r="1236" spans="1:12" s="570" customFormat="1" x14ac:dyDescent="0.2">
      <c r="A1236" s="567">
        <v>19</v>
      </c>
      <c r="B1236" s="534" t="s">
        <v>1640</v>
      </c>
      <c r="C1236" s="525"/>
      <c r="D1236" s="513"/>
      <c r="E1236" s="514"/>
      <c r="F1236" s="515"/>
      <c r="G1236" s="568"/>
      <c r="H1236" s="526"/>
      <c r="I1236" s="537">
        <f t="shared" si="53"/>
        <v>0</v>
      </c>
      <c r="J1236" s="537">
        <f t="shared" si="54"/>
        <v>0</v>
      </c>
      <c r="K1236" s="523"/>
      <c r="L1236" s="524"/>
    </row>
    <row r="1237" spans="1:12" s="570" customFormat="1" x14ac:dyDescent="0.2">
      <c r="A1237" s="567">
        <v>20</v>
      </c>
      <c r="B1237" s="518" t="s">
        <v>1641</v>
      </c>
      <c r="C1237" s="525"/>
      <c r="D1237" s="536"/>
      <c r="E1237" s="553"/>
      <c r="F1237" s="554"/>
      <c r="G1237" s="568"/>
      <c r="H1237" s="526"/>
      <c r="I1237" s="522">
        <f t="shared" si="53"/>
        <v>0</v>
      </c>
      <c r="J1237" s="522">
        <f t="shared" si="54"/>
        <v>0</v>
      </c>
      <c r="K1237" s="523"/>
      <c r="L1237" s="524"/>
    </row>
    <row r="1238" spans="1:12" s="570" customFormat="1" x14ac:dyDescent="0.2">
      <c r="A1238" s="567">
        <v>21</v>
      </c>
      <c r="B1238" s="534" t="s">
        <v>1642</v>
      </c>
      <c r="C1238" s="525"/>
      <c r="D1238" s="536"/>
      <c r="E1238" s="553"/>
      <c r="F1238" s="554"/>
      <c r="G1238" s="568"/>
      <c r="H1238" s="526"/>
      <c r="I1238" s="537">
        <f t="shared" si="53"/>
        <v>0</v>
      </c>
      <c r="J1238" s="537">
        <f t="shared" si="54"/>
        <v>0</v>
      </c>
      <c r="K1238" s="523"/>
      <c r="L1238" s="524"/>
    </row>
    <row r="1239" spans="1:12" s="570" customFormat="1" x14ac:dyDescent="0.2">
      <c r="A1239" s="567">
        <v>22</v>
      </c>
      <c r="B1239" s="518" t="s">
        <v>1643</v>
      </c>
      <c r="C1239" s="525"/>
      <c r="D1239" s="513"/>
      <c r="E1239" s="520"/>
      <c r="F1239" s="520"/>
      <c r="G1239" s="568"/>
      <c r="H1239" s="526"/>
      <c r="I1239" s="522">
        <f t="shared" si="53"/>
        <v>0</v>
      </c>
      <c r="J1239" s="522">
        <f t="shared" si="54"/>
        <v>0</v>
      </c>
      <c r="K1239" s="523"/>
      <c r="L1239" s="524"/>
    </row>
    <row r="1240" spans="1:12" s="570" customFormat="1" x14ac:dyDescent="0.2">
      <c r="A1240" s="567">
        <v>23</v>
      </c>
      <c r="B1240" s="534" t="s">
        <v>1644</v>
      </c>
      <c r="C1240" s="525"/>
      <c r="D1240" s="536"/>
      <c r="E1240" s="553"/>
      <c r="F1240" s="554"/>
      <c r="G1240" s="568"/>
      <c r="H1240" s="526"/>
      <c r="I1240" s="537">
        <f t="shared" si="53"/>
        <v>0</v>
      </c>
      <c r="J1240" s="537">
        <f t="shared" si="54"/>
        <v>0</v>
      </c>
      <c r="K1240" s="523"/>
      <c r="L1240" s="524"/>
    </row>
    <row r="1241" spans="1:12" s="570" customFormat="1" x14ac:dyDescent="0.2">
      <c r="A1241" s="567">
        <v>24</v>
      </c>
      <c r="B1241" s="518" t="s">
        <v>1645</v>
      </c>
      <c r="C1241" s="525"/>
      <c r="D1241" s="513"/>
      <c r="E1241" s="520"/>
      <c r="F1241" s="520"/>
      <c r="G1241" s="568"/>
      <c r="H1241" s="526"/>
      <c r="I1241" s="522">
        <f t="shared" si="53"/>
        <v>0</v>
      </c>
      <c r="J1241" s="522">
        <f t="shared" si="54"/>
        <v>0</v>
      </c>
      <c r="K1241" s="523"/>
      <c r="L1241" s="524"/>
    </row>
    <row r="1242" spans="1:12" s="570" customFormat="1" x14ac:dyDescent="0.2">
      <c r="A1242" s="567">
        <v>25</v>
      </c>
      <c r="B1242" s="534" t="s">
        <v>1646</v>
      </c>
      <c r="C1242" s="525"/>
      <c r="D1242" s="536"/>
      <c r="E1242" s="553"/>
      <c r="F1242" s="554"/>
      <c r="G1242" s="568"/>
      <c r="H1242" s="526"/>
      <c r="I1242" s="537">
        <f t="shared" si="53"/>
        <v>0</v>
      </c>
      <c r="J1242" s="537">
        <f t="shared" si="54"/>
        <v>0</v>
      </c>
      <c r="K1242" s="523"/>
      <c r="L1242" s="524"/>
    </row>
    <row r="1243" spans="1:12" s="571" customFormat="1" x14ac:dyDescent="0.2">
      <c r="A1243" s="567">
        <v>26</v>
      </c>
      <c r="B1243" s="518" t="s">
        <v>1647</v>
      </c>
      <c r="C1243" s="525"/>
      <c r="D1243" s="513"/>
      <c r="E1243" s="514"/>
      <c r="F1243" s="515"/>
      <c r="G1243" s="568"/>
      <c r="H1243" s="526"/>
      <c r="I1243" s="522">
        <f t="shared" si="53"/>
        <v>0</v>
      </c>
      <c r="J1243" s="522">
        <f t="shared" si="54"/>
        <v>0</v>
      </c>
      <c r="K1243" s="523"/>
      <c r="L1243" s="524"/>
    </row>
    <row r="1244" spans="1:12" s="571" customFormat="1" x14ac:dyDescent="0.2">
      <c r="A1244" s="567">
        <v>27</v>
      </c>
      <c r="B1244" s="534" t="s">
        <v>1648</v>
      </c>
      <c r="C1244" s="525"/>
      <c r="D1244" s="513"/>
      <c r="E1244" s="514"/>
      <c r="F1244" s="515"/>
      <c r="G1244" s="568"/>
      <c r="H1244" s="526"/>
      <c r="I1244" s="537">
        <f t="shared" si="53"/>
        <v>0</v>
      </c>
      <c r="J1244" s="537">
        <f t="shared" si="54"/>
        <v>0</v>
      </c>
      <c r="K1244" s="523"/>
      <c r="L1244" s="524"/>
    </row>
    <row r="1245" spans="1:12" s="571" customFormat="1" x14ac:dyDescent="0.2">
      <c r="A1245" s="567">
        <v>28</v>
      </c>
      <c r="B1245" s="518" t="s">
        <v>1649</v>
      </c>
      <c r="C1245" s="525"/>
      <c r="D1245" s="513"/>
      <c r="E1245" s="520"/>
      <c r="F1245" s="520"/>
      <c r="G1245" s="568"/>
      <c r="H1245" s="526"/>
      <c r="I1245" s="522">
        <f t="shared" si="53"/>
        <v>0</v>
      </c>
      <c r="J1245" s="522">
        <f t="shared" si="54"/>
        <v>0</v>
      </c>
      <c r="K1245" s="523"/>
      <c r="L1245" s="524"/>
    </row>
    <row r="1246" spans="1:12" s="571" customFormat="1" x14ac:dyDescent="0.2">
      <c r="A1246" s="567">
        <v>29</v>
      </c>
      <c r="B1246" s="534" t="s">
        <v>1650</v>
      </c>
      <c r="C1246" s="525"/>
      <c r="D1246" s="536"/>
      <c r="E1246" s="553"/>
      <c r="F1246" s="554"/>
      <c r="G1246" s="568"/>
      <c r="H1246" s="526"/>
      <c r="I1246" s="537">
        <f t="shared" si="53"/>
        <v>0</v>
      </c>
      <c r="J1246" s="537">
        <f t="shared" si="54"/>
        <v>0</v>
      </c>
      <c r="K1246" s="523"/>
      <c r="L1246" s="524"/>
    </row>
    <row r="1247" spans="1:12" s="571" customFormat="1" x14ac:dyDescent="0.2">
      <c r="A1247" s="567">
        <v>30</v>
      </c>
      <c r="B1247" s="518" t="s">
        <v>1651</v>
      </c>
      <c r="C1247" s="525"/>
      <c r="D1247" s="513"/>
      <c r="E1247" s="514"/>
      <c r="F1247" s="515"/>
      <c r="G1247" s="568"/>
      <c r="H1247" s="526"/>
      <c r="I1247" s="522">
        <f t="shared" si="53"/>
        <v>0</v>
      </c>
      <c r="J1247" s="522">
        <f t="shared" si="54"/>
        <v>0</v>
      </c>
      <c r="K1247" s="523"/>
      <c r="L1247" s="524"/>
    </row>
    <row r="1248" spans="1:12" s="571" customFormat="1" x14ac:dyDescent="0.2">
      <c r="A1248" s="567">
        <v>31</v>
      </c>
      <c r="B1248" s="534" t="s">
        <v>1652</v>
      </c>
      <c r="C1248" s="525"/>
      <c r="D1248" s="513"/>
      <c r="E1248" s="514"/>
      <c r="F1248" s="515"/>
      <c r="G1248" s="568"/>
      <c r="H1248" s="526"/>
      <c r="I1248" s="537">
        <f t="shared" si="53"/>
        <v>0</v>
      </c>
      <c r="J1248" s="537">
        <f t="shared" si="54"/>
        <v>0</v>
      </c>
      <c r="K1248" s="523"/>
      <c r="L1248" s="524"/>
    </row>
    <row r="1249" spans="1:12" s="571" customFormat="1" x14ac:dyDescent="0.2">
      <c r="A1249" s="567">
        <v>32</v>
      </c>
      <c r="B1249" s="518" t="s">
        <v>1653</v>
      </c>
      <c r="C1249" s="525"/>
      <c r="D1249" s="513"/>
      <c r="E1249" s="520"/>
      <c r="F1249" s="520"/>
      <c r="G1249" s="568"/>
      <c r="H1249" s="526"/>
      <c r="I1249" s="522">
        <f t="shared" si="53"/>
        <v>0</v>
      </c>
      <c r="J1249" s="522">
        <f t="shared" si="54"/>
        <v>0</v>
      </c>
      <c r="K1249" s="523"/>
      <c r="L1249" s="524"/>
    </row>
    <row r="1250" spans="1:12" s="571" customFormat="1" x14ac:dyDescent="0.2">
      <c r="A1250" s="567">
        <v>33</v>
      </c>
      <c r="B1250" s="534" t="s">
        <v>1654</v>
      </c>
      <c r="C1250" s="525"/>
      <c r="D1250" s="513"/>
      <c r="E1250" s="514"/>
      <c r="F1250" s="515"/>
      <c r="G1250" s="568"/>
      <c r="H1250" s="526"/>
      <c r="I1250" s="537">
        <f t="shared" si="53"/>
        <v>0</v>
      </c>
      <c r="J1250" s="537">
        <f t="shared" si="54"/>
        <v>0</v>
      </c>
      <c r="K1250" s="523"/>
      <c r="L1250" s="527"/>
    </row>
    <row r="1251" spans="1:12" s="571" customFormat="1" x14ac:dyDescent="0.2">
      <c r="A1251" s="567">
        <v>34</v>
      </c>
      <c r="B1251" s="518" t="s">
        <v>1655</v>
      </c>
      <c r="C1251" s="525"/>
      <c r="D1251" s="513"/>
      <c r="E1251" s="514"/>
      <c r="F1251" s="515"/>
      <c r="G1251" s="568"/>
      <c r="H1251" s="526"/>
      <c r="I1251" s="522">
        <f t="shared" si="53"/>
        <v>0</v>
      </c>
      <c r="J1251" s="522">
        <f t="shared" si="54"/>
        <v>0</v>
      </c>
      <c r="K1251" s="523"/>
      <c r="L1251" s="524"/>
    </row>
    <row r="1252" spans="1:12" s="571" customFormat="1" x14ac:dyDescent="0.2">
      <c r="A1252" s="567">
        <v>35</v>
      </c>
      <c r="B1252" s="534" t="s">
        <v>1656</v>
      </c>
      <c r="C1252" s="525"/>
      <c r="D1252" s="513"/>
      <c r="E1252" s="520"/>
      <c r="F1252" s="520"/>
      <c r="G1252" s="568"/>
      <c r="H1252" s="526"/>
      <c r="I1252" s="537">
        <f t="shared" si="53"/>
        <v>0</v>
      </c>
      <c r="J1252" s="537">
        <f t="shared" si="54"/>
        <v>0</v>
      </c>
      <c r="K1252" s="523"/>
      <c r="L1252" s="524"/>
    </row>
    <row r="1253" spans="1:12" s="571" customFormat="1" x14ac:dyDescent="0.2">
      <c r="A1253" s="567">
        <v>36</v>
      </c>
      <c r="B1253" s="518" t="s">
        <v>1657</v>
      </c>
      <c r="C1253" s="525"/>
      <c r="D1253" s="513"/>
      <c r="E1253" s="514"/>
      <c r="F1253" s="515"/>
      <c r="G1253" s="568"/>
      <c r="H1253" s="526"/>
      <c r="I1253" s="522">
        <f t="shared" si="53"/>
        <v>0</v>
      </c>
      <c r="J1253" s="522">
        <f t="shared" si="54"/>
        <v>0</v>
      </c>
      <c r="K1253" s="523"/>
      <c r="L1253" s="524"/>
    </row>
    <row r="1254" spans="1:12" s="571" customFormat="1" x14ac:dyDescent="0.2">
      <c r="A1254" s="567">
        <v>37</v>
      </c>
      <c r="B1254" s="534" t="s">
        <v>1658</v>
      </c>
      <c r="C1254" s="525"/>
      <c r="D1254" s="513"/>
      <c r="E1254" s="514"/>
      <c r="F1254" s="515"/>
      <c r="G1254" s="568"/>
      <c r="H1254" s="526"/>
      <c r="I1254" s="537">
        <f t="shared" si="53"/>
        <v>0</v>
      </c>
      <c r="J1254" s="537">
        <f t="shared" si="54"/>
        <v>0</v>
      </c>
      <c r="K1254" s="523"/>
      <c r="L1254" s="524"/>
    </row>
    <row r="1255" spans="1:12" s="571" customFormat="1" x14ac:dyDescent="0.2">
      <c r="A1255" s="567">
        <v>38</v>
      </c>
      <c r="B1255" s="518" t="s">
        <v>1659</v>
      </c>
      <c r="C1255" s="525"/>
      <c r="D1255" s="513"/>
      <c r="E1255" s="520"/>
      <c r="F1255" s="520"/>
      <c r="G1255" s="568"/>
      <c r="H1255" s="526"/>
      <c r="I1255" s="522">
        <f t="shared" si="53"/>
        <v>0</v>
      </c>
      <c r="J1255" s="522">
        <f t="shared" si="54"/>
        <v>0</v>
      </c>
      <c r="K1255" s="523"/>
      <c r="L1255" s="524"/>
    </row>
    <row r="1256" spans="1:12" s="571" customFormat="1" x14ac:dyDescent="0.2">
      <c r="A1256" s="567">
        <v>39</v>
      </c>
      <c r="B1256" s="534" t="s">
        <v>1660</v>
      </c>
      <c r="C1256" s="525"/>
      <c r="D1256" s="513"/>
      <c r="E1256" s="514"/>
      <c r="F1256" s="515"/>
      <c r="G1256" s="568"/>
      <c r="H1256" s="526"/>
      <c r="I1256" s="537">
        <f t="shared" si="53"/>
        <v>0</v>
      </c>
      <c r="J1256" s="537">
        <f t="shared" si="54"/>
        <v>0</v>
      </c>
      <c r="K1256" s="523"/>
      <c r="L1256" s="524"/>
    </row>
    <row r="1257" spans="1:12" s="571" customFormat="1" x14ac:dyDescent="0.2">
      <c r="A1257" s="567">
        <v>40</v>
      </c>
      <c r="B1257" s="518" t="s">
        <v>1661</v>
      </c>
      <c r="C1257" s="525"/>
      <c r="D1257" s="536"/>
      <c r="E1257" s="553"/>
      <c r="F1257" s="554"/>
      <c r="G1257" s="568"/>
      <c r="H1257" s="526"/>
      <c r="I1257" s="522">
        <f t="shared" si="53"/>
        <v>0</v>
      </c>
      <c r="J1257" s="522">
        <f t="shared" si="54"/>
        <v>0</v>
      </c>
      <c r="K1257" s="523"/>
      <c r="L1257" s="524"/>
    </row>
    <row r="1258" spans="1:12" s="571" customFormat="1" x14ac:dyDescent="0.2">
      <c r="A1258" s="567">
        <v>41</v>
      </c>
      <c r="B1258" s="534" t="s">
        <v>1662</v>
      </c>
      <c r="C1258" s="525"/>
      <c r="D1258" s="513"/>
      <c r="E1258" s="520"/>
      <c r="F1258" s="520"/>
      <c r="G1258" s="568"/>
      <c r="H1258" s="526"/>
      <c r="I1258" s="537">
        <f t="shared" si="53"/>
        <v>0</v>
      </c>
      <c r="J1258" s="537">
        <f t="shared" si="54"/>
        <v>0</v>
      </c>
      <c r="K1258" s="523"/>
      <c r="L1258" s="524"/>
    </row>
    <row r="1259" spans="1:12" s="571" customFormat="1" x14ac:dyDescent="0.2">
      <c r="A1259" s="567">
        <v>42</v>
      </c>
      <c r="B1259" s="518" t="s">
        <v>1663</v>
      </c>
      <c r="C1259" s="525"/>
      <c r="D1259" s="513"/>
      <c r="E1259" s="514"/>
      <c r="F1259" s="515"/>
      <c r="G1259" s="568"/>
      <c r="H1259" s="526"/>
      <c r="I1259" s="522">
        <f t="shared" si="53"/>
        <v>0</v>
      </c>
      <c r="J1259" s="522">
        <f t="shared" si="54"/>
        <v>0</v>
      </c>
      <c r="K1259" s="523"/>
      <c r="L1259" s="524"/>
    </row>
    <row r="1260" spans="1:12" s="571" customFormat="1" x14ac:dyDescent="0.2">
      <c r="A1260" s="567">
        <v>43</v>
      </c>
      <c r="B1260" s="534" t="s">
        <v>1664</v>
      </c>
      <c r="C1260" s="525"/>
      <c r="D1260" s="513"/>
      <c r="E1260" s="514"/>
      <c r="F1260" s="515"/>
      <c r="G1260" s="568"/>
      <c r="H1260" s="526"/>
      <c r="I1260" s="537">
        <f t="shared" si="53"/>
        <v>0</v>
      </c>
      <c r="J1260" s="537">
        <f t="shared" si="54"/>
        <v>0</v>
      </c>
      <c r="K1260" s="523"/>
      <c r="L1260" s="524"/>
    </row>
    <row r="1261" spans="1:12" x14ac:dyDescent="0.2">
      <c r="A1261" s="314">
        <v>44</v>
      </c>
      <c r="B1261" s="518" t="s">
        <v>1665</v>
      </c>
      <c r="C1261" s="525"/>
      <c r="D1261" s="513"/>
      <c r="E1261" s="514"/>
      <c r="F1261" s="515"/>
      <c r="G1261" s="562"/>
      <c r="H1261" s="526"/>
      <c r="I1261" s="522">
        <f t="shared" si="53"/>
        <v>0</v>
      </c>
      <c r="J1261" s="522">
        <f t="shared" si="54"/>
        <v>0</v>
      </c>
      <c r="K1261" s="523"/>
      <c r="L1261" s="524"/>
    </row>
    <row r="1262" spans="1:12" x14ac:dyDescent="0.2">
      <c r="A1262" s="314">
        <v>45</v>
      </c>
      <c r="B1262" s="534" t="s">
        <v>1666</v>
      </c>
      <c r="C1262" s="525"/>
      <c r="D1262" s="513"/>
      <c r="E1262" s="514"/>
      <c r="F1262" s="515"/>
      <c r="G1262" s="513"/>
      <c r="H1262" s="526"/>
      <c r="I1262" s="537">
        <f t="shared" si="53"/>
        <v>0</v>
      </c>
      <c r="J1262" s="537">
        <f t="shared" si="54"/>
        <v>0</v>
      </c>
      <c r="K1262" s="523"/>
      <c r="L1262" s="524"/>
    </row>
    <row r="1263" spans="1:12" x14ac:dyDescent="0.2">
      <c r="A1263" s="314">
        <v>46</v>
      </c>
      <c r="B1263" s="518" t="s">
        <v>1667</v>
      </c>
      <c r="C1263" s="525"/>
      <c r="D1263" s="513"/>
      <c r="E1263" s="514"/>
      <c r="F1263" s="515"/>
      <c r="G1263" s="513"/>
      <c r="H1263" s="526"/>
      <c r="I1263" s="522">
        <f t="shared" si="53"/>
        <v>0</v>
      </c>
      <c r="J1263" s="522">
        <f t="shared" si="54"/>
        <v>0</v>
      </c>
      <c r="K1263" s="523"/>
      <c r="L1263" s="524"/>
    </row>
    <row r="1264" spans="1:12" x14ac:dyDescent="0.2">
      <c r="A1264" s="314">
        <v>47</v>
      </c>
      <c r="B1264" s="534" t="s">
        <v>1668</v>
      </c>
      <c r="C1264" s="525"/>
      <c r="D1264" s="513"/>
      <c r="E1264" s="514"/>
      <c r="F1264" s="515"/>
      <c r="G1264" s="513"/>
      <c r="H1264" s="526"/>
      <c r="I1264" s="537">
        <f t="shared" si="53"/>
        <v>0</v>
      </c>
      <c r="J1264" s="537">
        <f t="shared" si="54"/>
        <v>0</v>
      </c>
      <c r="K1264" s="523"/>
      <c r="L1264" s="524"/>
    </row>
    <row r="1265" spans="1:12" x14ac:dyDescent="0.2">
      <c r="A1265" s="314">
        <v>48</v>
      </c>
      <c r="B1265" s="518" t="s">
        <v>1669</v>
      </c>
      <c r="C1265" s="525"/>
      <c r="D1265" s="513"/>
      <c r="E1265" s="514"/>
      <c r="F1265" s="515"/>
      <c r="G1265" s="513"/>
      <c r="H1265" s="526"/>
      <c r="I1265" s="522">
        <f t="shared" si="53"/>
        <v>0</v>
      </c>
      <c r="J1265" s="522">
        <f t="shared" si="54"/>
        <v>0</v>
      </c>
      <c r="K1265" s="523"/>
      <c r="L1265" s="524"/>
    </row>
    <row r="1266" spans="1:12" x14ac:dyDescent="0.2">
      <c r="A1266" s="314">
        <v>49</v>
      </c>
      <c r="B1266" s="534" t="s">
        <v>1670</v>
      </c>
      <c r="C1266" s="525"/>
      <c r="D1266" s="513"/>
      <c r="E1266" s="514"/>
      <c r="F1266" s="515"/>
      <c r="G1266" s="513"/>
      <c r="H1266" s="526"/>
      <c r="I1266" s="537">
        <f t="shared" si="53"/>
        <v>0</v>
      </c>
      <c r="J1266" s="537">
        <f t="shared" si="54"/>
        <v>0</v>
      </c>
      <c r="K1266" s="523"/>
      <c r="L1266" s="524"/>
    </row>
    <row r="1267" spans="1:12" x14ac:dyDescent="0.2">
      <c r="A1267" s="314">
        <v>50</v>
      </c>
      <c r="B1267" s="518" t="s">
        <v>1671</v>
      </c>
      <c r="C1267" s="525"/>
      <c r="D1267" s="513"/>
      <c r="E1267" s="514"/>
      <c r="F1267" s="515"/>
      <c r="G1267" s="513"/>
      <c r="H1267" s="526"/>
      <c r="I1267" s="522">
        <f t="shared" si="53"/>
        <v>0</v>
      </c>
      <c r="J1267" s="522">
        <f t="shared" si="54"/>
        <v>0</v>
      </c>
      <c r="K1267" s="523"/>
      <c r="L1267" s="524"/>
    </row>
    <row r="1268" spans="1:12" x14ac:dyDescent="0.2">
      <c r="A1268" s="314">
        <v>51</v>
      </c>
      <c r="B1268" s="534" t="s">
        <v>1672</v>
      </c>
      <c r="C1268" s="525"/>
      <c r="D1268" s="513"/>
      <c r="E1268" s="514"/>
      <c r="F1268" s="515"/>
      <c r="G1268" s="513"/>
      <c r="H1268" s="526"/>
      <c r="I1268" s="537">
        <f t="shared" si="53"/>
        <v>0</v>
      </c>
      <c r="J1268" s="537">
        <f t="shared" si="54"/>
        <v>0</v>
      </c>
      <c r="K1268" s="523"/>
      <c r="L1268" s="524"/>
    </row>
    <row r="1269" spans="1:12" x14ac:dyDescent="0.2">
      <c r="A1269" s="314">
        <v>52</v>
      </c>
      <c r="B1269" s="518" t="s">
        <v>1673</v>
      </c>
      <c r="C1269" s="525"/>
      <c r="D1269" s="513"/>
      <c r="E1269" s="514"/>
      <c r="F1269" s="515"/>
      <c r="G1269" s="513"/>
      <c r="H1269" s="526"/>
      <c r="I1269" s="522">
        <f t="shared" si="53"/>
        <v>0</v>
      </c>
      <c r="J1269" s="522">
        <f t="shared" si="54"/>
        <v>0</v>
      </c>
      <c r="K1269" s="523"/>
      <c r="L1269" s="524"/>
    </row>
    <row r="1270" spans="1:12" x14ac:dyDescent="0.2">
      <c r="A1270" s="314">
        <v>53</v>
      </c>
      <c r="B1270" s="534" t="s">
        <v>1674</v>
      </c>
      <c r="C1270" s="525"/>
      <c r="D1270" s="513"/>
      <c r="E1270" s="520"/>
      <c r="F1270" s="520"/>
      <c r="G1270" s="513"/>
      <c r="H1270" s="521"/>
      <c r="I1270" s="537">
        <f t="shared" si="53"/>
        <v>0</v>
      </c>
      <c r="J1270" s="537">
        <f t="shared" si="54"/>
        <v>0</v>
      </c>
      <c r="K1270" s="523"/>
      <c r="L1270" s="524"/>
    </row>
    <row r="1271" spans="1:12" x14ac:dyDescent="0.2">
      <c r="A1271" s="314">
        <v>54</v>
      </c>
      <c r="B1271" s="518" t="s">
        <v>1675</v>
      </c>
      <c r="C1271" s="525"/>
      <c r="D1271" s="513"/>
      <c r="E1271" s="514"/>
      <c r="F1271" s="515"/>
      <c r="G1271" s="513"/>
      <c r="H1271" s="526"/>
      <c r="I1271" s="522">
        <f t="shared" si="53"/>
        <v>0</v>
      </c>
      <c r="J1271" s="522">
        <f t="shared" si="54"/>
        <v>0</v>
      </c>
      <c r="K1271" s="523"/>
      <c r="L1271" s="524"/>
    </row>
    <row r="1272" spans="1:12" x14ac:dyDescent="0.2">
      <c r="A1272" s="314">
        <v>55</v>
      </c>
      <c r="B1272" s="534" t="s">
        <v>1676</v>
      </c>
      <c r="C1272" s="525"/>
      <c r="D1272" s="513"/>
      <c r="E1272" s="514"/>
      <c r="F1272" s="515"/>
      <c r="G1272" s="513"/>
      <c r="H1272" s="526"/>
      <c r="I1272" s="537">
        <f t="shared" si="53"/>
        <v>0</v>
      </c>
      <c r="J1272" s="537">
        <f t="shared" si="54"/>
        <v>0</v>
      </c>
      <c r="K1272" s="523"/>
      <c r="L1272" s="524"/>
    </row>
    <row r="1273" spans="1:12" x14ac:dyDescent="0.2">
      <c r="A1273" s="314">
        <v>56</v>
      </c>
      <c r="B1273" s="518" t="s">
        <v>1677</v>
      </c>
      <c r="C1273" s="525"/>
      <c r="D1273" s="513"/>
      <c r="E1273" s="528"/>
      <c r="F1273" s="515"/>
      <c r="G1273" s="513"/>
      <c r="H1273" s="526"/>
      <c r="I1273" s="522">
        <f t="shared" si="53"/>
        <v>0</v>
      </c>
      <c r="J1273" s="522">
        <f t="shared" si="54"/>
        <v>0</v>
      </c>
      <c r="K1273" s="523"/>
      <c r="L1273" s="524"/>
    </row>
    <row r="1274" spans="1:12" x14ac:dyDescent="0.2">
      <c r="A1274" s="314">
        <v>57</v>
      </c>
      <c r="B1274" s="534" t="s">
        <v>1678</v>
      </c>
      <c r="C1274" s="525"/>
      <c r="D1274" s="513"/>
      <c r="E1274" s="514"/>
      <c r="F1274" s="515"/>
      <c r="G1274" s="513"/>
      <c r="H1274" s="526"/>
      <c r="I1274" s="537">
        <f t="shared" si="53"/>
        <v>0</v>
      </c>
      <c r="J1274" s="537">
        <f t="shared" si="54"/>
        <v>0</v>
      </c>
      <c r="K1274" s="523"/>
      <c r="L1274" s="524"/>
    </row>
    <row r="1275" spans="1:12" x14ac:dyDescent="0.2">
      <c r="A1275" s="314">
        <v>58</v>
      </c>
      <c r="B1275" s="518" t="s">
        <v>1679</v>
      </c>
      <c r="C1275" s="525"/>
      <c r="D1275" s="513"/>
      <c r="E1275" s="514"/>
      <c r="F1275" s="515"/>
      <c r="G1275" s="513"/>
      <c r="H1275" s="526"/>
      <c r="I1275" s="522">
        <f t="shared" si="53"/>
        <v>0</v>
      </c>
      <c r="J1275" s="522">
        <f t="shared" si="54"/>
        <v>0</v>
      </c>
      <c r="K1275" s="523"/>
      <c r="L1275" s="524"/>
    </row>
    <row r="1276" spans="1:12" x14ac:dyDescent="0.2">
      <c r="A1276" s="314">
        <v>59</v>
      </c>
      <c r="B1276" s="534" t="s">
        <v>1680</v>
      </c>
      <c r="C1276" s="525"/>
      <c r="D1276" s="513"/>
      <c r="E1276" s="514"/>
      <c r="F1276" s="515"/>
      <c r="G1276" s="513"/>
      <c r="H1276" s="526"/>
      <c r="I1276" s="537">
        <f t="shared" si="53"/>
        <v>0</v>
      </c>
      <c r="J1276" s="537">
        <f t="shared" si="54"/>
        <v>0</v>
      </c>
      <c r="K1276" s="523"/>
      <c r="L1276" s="524"/>
    </row>
    <row r="1277" spans="1:12" x14ac:dyDescent="0.2">
      <c r="A1277" s="314">
        <v>60</v>
      </c>
      <c r="B1277" s="518" t="s">
        <v>1681</v>
      </c>
      <c r="C1277" s="525"/>
      <c r="D1277" s="513"/>
      <c r="E1277" s="514"/>
      <c r="F1277" s="515"/>
      <c r="G1277" s="513"/>
      <c r="H1277" s="526"/>
      <c r="I1277" s="522">
        <f t="shared" si="53"/>
        <v>0</v>
      </c>
      <c r="J1277" s="522">
        <f t="shared" si="54"/>
        <v>0</v>
      </c>
      <c r="K1277" s="523"/>
      <c r="L1277" s="524"/>
    </row>
    <row r="1278" spans="1:12" x14ac:dyDescent="0.2">
      <c r="A1278" s="314">
        <v>61</v>
      </c>
      <c r="B1278" s="534" t="s">
        <v>1682</v>
      </c>
      <c r="C1278" s="525"/>
      <c r="D1278" s="513"/>
      <c r="E1278" s="514"/>
      <c r="F1278" s="515"/>
      <c r="G1278" s="513"/>
      <c r="H1278" s="526"/>
      <c r="I1278" s="537">
        <f t="shared" si="53"/>
        <v>0</v>
      </c>
      <c r="J1278" s="537">
        <f t="shared" si="54"/>
        <v>0</v>
      </c>
      <c r="K1278" s="523"/>
      <c r="L1278" s="524"/>
    </row>
    <row r="1279" spans="1:12" x14ac:dyDescent="0.2">
      <c r="A1279" s="314">
        <v>62</v>
      </c>
      <c r="B1279" s="518" t="s">
        <v>1683</v>
      </c>
      <c r="C1279" s="525"/>
      <c r="D1279" s="513"/>
      <c r="E1279" s="514"/>
      <c r="F1279" s="515"/>
      <c r="G1279" s="513"/>
      <c r="H1279" s="526"/>
      <c r="I1279" s="522">
        <f t="shared" si="53"/>
        <v>0</v>
      </c>
      <c r="J1279" s="522">
        <f t="shared" si="54"/>
        <v>0</v>
      </c>
      <c r="K1279" s="523"/>
      <c r="L1279" s="524"/>
    </row>
    <row r="1280" spans="1:12" x14ac:dyDescent="0.2">
      <c r="A1280" s="314">
        <v>63</v>
      </c>
      <c r="B1280" s="534" t="s">
        <v>1684</v>
      </c>
      <c r="C1280" s="525"/>
      <c r="D1280" s="513"/>
      <c r="E1280" s="514"/>
      <c r="F1280" s="515"/>
      <c r="G1280" s="513"/>
      <c r="H1280" s="526"/>
      <c r="I1280" s="537">
        <f t="shared" si="53"/>
        <v>0</v>
      </c>
      <c r="J1280" s="537">
        <f t="shared" si="54"/>
        <v>0</v>
      </c>
      <c r="K1280" s="523"/>
      <c r="L1280" s="524"/>
    </row>
    <row r="1281" spans="1:12" x14ac:dyDescent="0.2">
      <c r="A1281" s="314">
        <v>64</v>
      </c>
      <c r="B1281" s="518" t="s">
        <v>1685</v>
      </c>
      <c r="C1281" s="525"/>
      <c r="D1281" s="513"/>
      <c r="E1281" s="514"/>
      <c r="F1281" s="515"/>
      <c r="G1281" s="513"/>
      <c r="H1281" s="526"/>
      <c r="I1281" s="522">
        <f t="shared" si="53"/>
        <v>0</v>
      </c>
      <c r="J1281" s="522">
        <f t="shared" si="54"/>
        <v>0</v>
      </c>
      <c r="K1281" s="523"/>
      <c r="L1281" s="524"/>
    </row>
    <row r="1282" spans="1:12" x14ac:dyDescent="0.2">
      <c r="A1282" s="314">
        <v>65</v>
      </c>
      <c r="B1282" s="534" t="s">
        <v>1686</v>
      </c>
      <c r="C1282" s="525"/>
      <c r="D1282" s="513"/>
      <c r="E1282" s="514"/>
      <c r="F1282" s="515"/>
      <c r="G1282" s="513"/>
      <c r="H1282" s="526"/>
      <c r="I1282" s="537">
        <f t="shared" si="53"/>
        <v>0</v>
      </c>
      <c r="J1282" s="537">
        <f t="shared" si="54"/>
        <v>0</v>
      </c>
      <c r="K1282" s="523"/>
      <c r="L1282" s="524"/>
    </row>
    <row r="1283" spans="1:12" x14ac:dyDescent="0.2">
      <c r="A1283" s="314">
        <v>66</v>
      </c>
      <c r="B1283" s="518" t="s">
        <v>1687</v>
      </c>
      <c r="C1283" s="525"/>
      <c r="D1283" s="513"/>
      <c r="E1283" s="514"/>
      <c r="F1283" s="515"/>
      <c r="G1283" s="513"/>
      <c r="H1283" s="526"/>
      <c r="I1283" s="522">
        <f t="shared" si="53"/>
        <v>0</v>
      </c>
      <c r="J1283" s="522">
        <f t="shared" si="54"/>
        <v>0</v>
      </c>
      <c r="K1283" s="523"/>
      <c r="L1283" s="524"/>
    </row>
    <row r="1284" spans="1:12" x14ac:dyDescent="0.2">
      <c r="A1284" s="314">
        <v>67</v>
      </c>
      <c r="B1284" s="534" t="s">
        <v>1688</v>
      </c>
      <c r="C1284" s="525"/>
      <c r="D1284" s="513"/>
      <c r="E1284" s="514"/>
      <c r="F1284" s="515"/>
      <c r="G1284" s="513"/>
      <c r="H1284" s="526"/>
      <c r="I1284" s="537">
        <f t="shared" ref="I1284:I1347" si="55">K1284/1.11</f>
        <v>0</v>
      </c>
      <c r="J1284" s="537">
        <f t="shared" ref="J1284:J1347" si="56">I1284*11%</f>
        <v>0</v>
      </c>
      <c r="K1284" s="523"/>
      <c r="L1284" s="524"/>
    </row>
    <row r="1285" spans="1:12" x14ac:dyDescent="0.2">
      <c r="A1285" s="314">
        <v>68</v>
      </c>
      <c r="B1285" s="518" t="s">
        <v>1689</v>
      </c>
      <c r="C1285" s="525"/>
      <c r="D1285" s="513"/>
      <c r="E1285" s="514"/>
      <c r="F1285" s="515"/>
      <c r="G1285" s="513"/>
      <c r="H1285" s="526"/>
      <c r="I1285" s="522">
        <f t="shared" si="55"/>
        <v>0</v>
      </c>
      <c r="J1285" s="522">
        <f t="shared" si="56"/>
        <v>0</v>
      </c>
      <c r="K1285" s="523"/>
      <c r="L1285" s="524"/>
    </row>
    <row r="1286" spans="1:12" x14ac:dyDescent="0.2">
      <c r="A1286" s="314">
        <v>69</v>
      </c>
      <c r="B1286" s="534" t="s">
        <v>1690</v>
      </c>
      <c r="C1286" s="525"/>
      <c r="D1286" s="513"/>
      <c r="E1286" s="514"/>
      <c r="F1286" s="515"/>
      <c r="G1286" s="513"/>
      <c r="H1286" s="526"/>
      <c r="I1286" s="537">
        <f t="shared" si="55"/>
        <v>0</v>
      </c>
      <c r="J1286" s="537">
        <f t="shared" si="56"/>
        <v>0</v>
      </c>
      <c r="K1286" s="523"/>
      <c r="L1286" s="524"/>
    </row>
    <row r="1287" spans="1:12" x14ac:dyDescent="0.2">
      <c r="A1287" s="314">
        <v>70</v>
      </c>
      <c r="B1287" s="518" t="s">
        <v>1691</v>
      </c>
      <c r="C1287" s="525"/>
      <c r="D1287" s="513"/>
      <c r="E1287" s="514"/>
      <c r="F1287" s="515"/>
      <c r="G1287" s="513"/>
      <c r="H1287" s="526"/>
      <c r="I1287" s="522">
        <f t="shared" si="55"/>
        <v>0</v>
      </c>
      <c r="J1287" s="522">
        <f t="shared" si="56"/>
        <v>0</v>
      </c>
      <c r="K1287" s="523"/>
      <c r="L1287" s="524"/>
    </row>
    <row r="1288" spans="1:12" x14ac:dyDescent="0.2">
      <c r="A1288" s="314">
        <v>71</v>
      </c>
      <c r="B1288" s="534" t="s">
        <v>1692</v>
      </c>
      <c r="C1288" s="525"/>
      <c r="D1288" s="513"/>
      <c r="E1288" s="514"/>
      <c r="F1288" s="515"/>
      <c r="G1288" s="513"/>
      <c r="H1288" s="526"/>
      <c r="I1288" s="537">
        <f t="shared" si="55"/>
        <v>0</v>
      </c>
      <c r="J1288" s="537">
        <f t="shared" si="56"/>
        <v>0</v>
      </c>
      <c r="K1288" s="523"/>
      <c r="L1288" s="524"/>
    </row>
    <row r="1289" spans="1:12" x14ac:dyDescent="0.2">
      <c r="A1289" s="314">
        <v>72</v>
      </c>
      <c r="B1289" s="518" t="s">
        <v>1693</v>
      </c>
      <c r="C1289" s="525"/>
      <c r="D1289" s="513"/>
      <c r="E1289" s="514"/>
      <c r="F1289" s="515"/>
      <c r="G1289" s="513"/>
      <c r="H1289" s="526"/>
      <c r="I1289" s="522">
        <f t="shared" si="55"/>
        <v>0</v>
      </c>
      <c r="J1289" s="522">
        <f t="shared" si="56"/>
        <v>0</v>
      </c>
      <c r="K1289" s="523"/>
      <c r="L1289" s="524"/>
    </row>
    <row r="1290" spans="1:12" x14ac:dyDescent="0.2">
      <c r="A1290" s="314">
        <v>73</v>
      </c>
      <c r="B1290" s="534" t="s">
        <v>1694</v>
      </c>
      <c r="C1290" s="525"/>
      <c r="D1290" s="513"/>
      <c r="E1290" s="520"/>
      <c r="F1290" s="520"/>
      <c r="G1290" s="513"/>
      <c r="H1290" s="521"/>
      <c r="I1290" s="537">
        <f t="shared" si="55"/>
        <v>0</v>
      </c>
      <c r="J1290" s="537">
        <f t="shared" si="56"/>
        <v>0</v>
      </c>
      <c r="K1290" s="523"/>
      <c r="L1290" s="524"/>
    </row>
    <row r="1291" spans="1:12" x14ac:dyDescent="0.2">
      <c r="A1291" s="314">
        <v>74</v>
      </c>
      <c r="B1291" s="518" t="s">
        <v>1695</v>
      </c>
      <c r="C1291" s="525"/>
      <c r="D1291" s="513"/>
      <c r="E1291" s="514"/>
      <c r="F1291" s="515"/>
      <c r="G1291" s="513"/>
      <c r="H1291" s="526"/>
      <c r="I1291" s="522">
        <f t="shared" si="55"/>
        <v>0</v>
      </c>
      <c r="J1291" s="522">
        <f t="shared" si="56"/>
        <v>0</v>
      </c>
      <c r="K1291" s="523"/>
      <c r="L1291" s="524"/>
    </row>
    <row r="1292" spans="1:12" x14ac:dyDescent="0.2">
      <c r="A1292" s="314">
        <v>75</v>
      </c>
      <c r="B1292" s="534" t="s">
        <v>1696</v>
      </c>
      <c r="C1292" s="525"/>
      <c r="D1292" s="513"/>
      <c r="E1292" s="514"/>
      <c r="F1292" s="515"/>
      <c r="G1292" s="513"/>
      <c r="H1292" s="526"/>
      <c r="I1292" s="537">
        <f t="shared" si="55"/>
        <v>0</v>
      </c>
      <c r="J1292" s="537">
        <f t="shared" si="56"/>
        <v>0</v>
      </c>
      <c r="K1292" s="523"/>
      <c r="L1292" s="524"/>
    </row>
    <row r="1293" spans="1:12" x14ac:dyDescent="0.2">
      <c r="A1293" s="314">
        <v>76</v>
      </c>
      <c r="B1293" s="518" t="s">
        <v>1697</v>
      </c>
      <c r="C1293" s="525"/>
      <c r="D1293" s="513"/>
      <c r="E1293" s="514"/>
      <c r="F1293" s="515"/>
      <c r="G1293" s="513"/>
      <c r="H1293" s="526"/>
      <c r="I1293" s="522">
        <f t="shared" si="55"/>
        <v>0</v>
      </c>
      <c r="J1293" s="522">
        <f t="shared" si="56"/>
        <v>0</v>
      </c>
      <c r="K1293" s="523"/>
      <c r="L1293" s="524"/>
    </row>
    <row r="1294" spans="1:12" x14ac:dyDescent="0.2">
      <c r="A1294" s="314">
        <v>77</v>
      </c>
      <c r="B1294" s="534" t="s">
        <v>1698</v>
      </c>
      <c r="C1294" s="525"/>
      <c r="D1294" s="513"/>
      <c r="E1294" s="514"/>
      <c r="F1294" s="515"/>
      <c r="G1294" s="513"/>
      <c r="H1294" s="526"/>
      <c r="I1294" s="537">
        <f t="shared" si="55"/>
        <v>0</v>
      </c>
      <c r="J1294" s="537">
        <f t="shared" si="56"/>
        <v>0</v>
      </c>
      <c r="K1294" s="523"/>
      <c r="L1294" s="524"/>
    </row>
    <row r="1295" spans="1:12" x14ac:dyDescent="0.2">
      <c r="A1295" s="314">
        <v>78</v>
      </c>
      <c r="B1295" s="518" t="s">
        <v>1699</v>
      </c>
      <c r="C1295" s="525"/>
      <c r="D1295" s="513"/>
      <c r="E1295" s="514"/>
      <c r="F1295" s="515"/>
      <c r="G1295" s="513"/>
      <c r="H1295" s="526"/>
      <c r="I1295" s="522">
        <f t="shared" si="55"/>
        <v>0</v>
      </c>
      <c r="J1295" s="522">
        <f t="shared" si="56"/>
        <v>0</v>
      </c>
      <c r="K1295" s="523"/>
      <c r="L1295" s="524"/>
    </row>
    <row r="1296" spans="1:12" x14ac:dyDescent="0.2">
      <c r="A1296" s="314">
        <v>79</v>
      </c>
      <c r="B1296" s="534" t="s">
        <v>1700</v>
      </c>
      <c r="C1296" s="525"/>
      <c r="D1296" s="513"/>
      <c r="E1296" s="514"/>
      <c r="F1296" s="515"/>
      <c r="G1296" s="513"/>
      <c r="H1296" s="526"/>
      <c r="I1296" s="537">
        <f t="shared" si="55"/>
        <v>0</v>
      </c>
      <c r="J1296" s="537">
        <f t="shared" si="56"/>
        <v>0</v>
      </c>
      <c r="K1296" s="523"/>
      <c r="L1296" s="524"/>
    </row>
    <row r="1297" spans="1:12" x14ac:dyDescent="0.2">
      <c r="A1297" s="314">
        <v>80</v>
      </c>
      <c r="B1297" s="518" t="s">
        <v>1701</v>
      </c>
      <c r="C1297" s="525"/>
      <c r="D1297" s="513"/>
      <c r="E1297" s="514"/>
      <c r="F1297" s="515"/>
      <c r="G1297" s="513"/>
      <c r="H1297" s="526"/>
      <c r="I1297" s="522">
        <f t="shared" si="55"/>
        <v>0</v>
      </c>
      <c r="J1297" s="522">
        <f t="shared" si="56"/>
        <v>0</v>
      </c>
      <c r="K1297" s="523"/>
      <c r="L1297" s="524"/>
    </row>
    <row r="1298" spans="1:12" x14ac:dyDescent="0.2">
      <c r="A1298" s="314">
        <v>81</v>
      </c>
      <c r="B1298" s="534" t="s">
        <v>1702</v>
      </c>
      <c r="C1298" s="525"/>
      <c r="D1298" s="513"/>
      <c r="E1298" s="514"/>
      <c r="F1298" s="515"/>
      <c r="G1298" s="513"/>
      <c r="H1298" s="526"/>
      <c r="I1298" s="537">
        <f t="shared" si="55"/>
        <v>0</v>
      </c>
      <c r="J1298" s="537">
        <f t="shared" si="56"/>
        <v>0</v>
      </c>
      <c r="K1298" s="523"/>
      <c r="L1298" s="524"/>
    </row>
    <row r="1299" spans="1:12" x14ac:dyDescent="0.2">
      <c r="A1299" s="314">
        <v>82</v>
      </c>
      <c r="B1299" s="518" t="s">
        <v>1703</v>
      </c>
      <c r="C1299" s="525"/>
      <c r="D1299" s="513"/>
      <c r="E1299" s="514"/>
      <c r="F1299" s="515"/>
      <c r="G1299" s="513"/>
      <c r="H1299" s="526"/>
      <c r="I1299" s="522">
        <f t="shared" si="55"/>
        <v>0</v>
      </c>
      <c r="J1299" s="522">
        <f t="shared" si="56"/>
        <v>0</v>
      </c>
      <c r="K1299" s="523"/>
      <c r="L1299" s="524"/>
    </row>
    <row r="1300" spans="1:12" x14ac:dyDescent="0.2">
      <c r="A1300" s="314">
        <v>83</v>
      </c>
      <c r="B1300" s="534" t="s">
        <v>1704</v>
      </c>
      <c r="C1300" s="525"/>
      <c r="D1300" s="513"/>
      <c r="E1300" s="514"/>
      <c r="F1300" s="515"/>
      <c r="G1300" s="513"/>
      <c r="H1300" s="526"/>
      <c r="I1300" s="537">
        <f t="shared" si="55"/>
        <v>0</v>
      </c>
      <c r="J1300" s="537">
        <f t="shared" si="56"/>
        <v>0</v>
      </c>
      <c r="K1300" s="523"/>
      <c r="L1300" s="524"/>
    </row>
    <row r="1301" spans="1:12" x14ac:dyDescent="0.2">
      <c r="A1301" s="314">
        <v>84</v>
      </c>
      <c r="B1301" s="518" t="s">
        <v>1705</v>
      </c>
      <c r="C1301" s="525"/>
      <c r="D1301" s="513"/>
      <c r="E1301" s="520"/>
      <c r="F1301" s="520"/>
      <c r="G1301" s="513"/>
      <c r="H1301" s="521"/>
      <c r="I1301" s="522">
        <f t="shared" si="55"/>
        <v>0</v>
      </c>
      <c r="J1301" s="522">
        <f t="shared" si="56"/>
        <v>0</v>
      </c>
      <c r="K1301" s="523"/>
      <c r="L1301" s="524"/>
    </row>
    <row r="1302" spans="1:12" x14ac:dyDescent="0.2">
      <c r="A1302" s="314">
        <v>85</v>
      </c>
      <c r="B1302" s="534" t="s">
        <v>1706</v>
      </c>
      <c r="C1302" s="525"/>
      <c r="D1302" s="513"/>
      <c r="E1302" s="520"/>
      <c r="F1302" s="520"/>
      <c r="G1302" s="513"/>
      <c r="H1302" s="521"/>
      <c r="I1302" s="537">
        <f t="shared" si="55"/>
        <v>0</v>
      </c>
      <c r="J1302" s="537">
        <f t="shared" si="56"/>
        <v>0</v>
      </c>
      <c r="K1302" s="523"/>
      <c r="L1302" s="524"/>
    </row>
    <row r="1303" spans="1:12" x14ac:dyDescent="0.2">
      <c r="A1303" s="314">
        <v>86</v>
      </c>
      <c r="B1303" s="518" t="s">
        <v>1707</v>
      </c>
      <c r="C1303" s="525"/>
      <c r="D1303" s="513"/>
      <c r="E1303" s="514"/>
      <c r="F1303" s="515"/>
      <c r="G1303" s="513"/>
      <c r="H1303" s="526"/>
      <c r="I1303" s="522">
        <f t="shared" si="55"/>
        <v>0</v>
      </c>
      <c r="J1303" s="522">
        <f t="shared" si="56"/>
        <v>0</v>
      </c>
      <c r="K1303" s="523"/>
      <c r="L1303" s="524"/>
    </row>
    <row r="1304" spans="1:12" x14ac:dyDescent="0.2">
      <c r="A1304" s="314">
        <v>87</v>
      </c>
      <c r="B1304" s="534" t="s">
        <v>1708</v>
      </c>
      <c r="C1304" s="525"/>
      <c r="D1304" s="513"/>
      <c r="E1304" s="514"/>
      <c r="F1304" s="515"/>
      <c r="G1304" s="513"/>
      <c r="H1304" s="526"/>
      <c r="I1304" s="537">
        <f t="shared" si="55"/>
        <v>0</v>
      </c>
      <c r="J1304" s="537">
        <f t="shared" si="56"/>
        <v>0</v>
      </c>
      <c r="K1304" s="523"/>
      <c r="L1304" s="524"/>
    </row>
    <row r="1305" spans="1:12" x14ac:dyDescent="0.2">
      <c r="A1305" s="314">
        <v>88</v>
      </c>
      <c r="B1305" s="518" t="s">
        <v>1709</v>
      </c>
      <c r="C1305" s="525"/>
      <c r="D1305" s="513"/>
      <c r="E1305" s="514"/>
      <c r="F1305" s="515"/>
      <c r="G1305" s="513"/>
      <c r="H1305" s="526"/>
      <c r="I1305" s="522">
        <f t="shared" si="55"/>
        <v>0</v>
      </c>
      <c r="J1305" s="522">
        <f t="shared" si="56"/>
        <v>0</v>
      </c>
      <c r="K1305" s="523"/>
      <c r="L1305" s="524"/>
    </row>
    <row r="1306" spans="1:12" x14ac:dyDescent="0.2">
      <c r="A1306" s="314">
        <v>89</v>
      </c>
      <c r="B1306" s="534" t="s">
        <v>1710</v>
      </c>
      <c r="C1306" s="525"/>
      <c r="D1306" s="513"/>
      <c r="E1306" s="514"/>
      <c r="F1306" s="515"/>
      <c r="G1306" s="513"/>
      <c r="H1306" s="526"/>
      <c r="I1306" s="537">
        <f t="shared" si="55"/>
        <v>0</v>
      </c>
      <c r="J1306" s="537">
        <f t="shared" si="56"/>
        <v>0</v>
      </c>
      <c r="K1306" s="523"/>
      <c r="L1306" s="524"/>
    </row>
    <row r="1307" spans="1:12" x14ac:dyDescent="0.2">
      <c r="A1307" s="314">
        <v>90</v>
      </c>
      <c r="B1307" s="518" t="s">
        <v>1711</v>
      </c>
      <c r="C1307" s="525"/>
      <c r="D1307" s="513"/>
      <c r="E1307" s="514"/>
      <c r="F1307" s="515"/>
      <c r="G1307" s="513"/>
      <c r="H1307" s="526"/>
      <c r="I1307" s="522">
        <f t="shared" si="55"/>
        <v>0</v>
      </c>
      <c r="J1307" s="522">
        <f t="shared" si="56"/>
        <v>0</v>
      </c>
      <c r="K1307" s="523"/>
      <c r="L1307" s="524"/>
    </row>
    <row r="1308" spans="1:12" x14ac:dyDescent="0.2">
      <c r="A1308" s="314">
        <v>91</v>
      </c>
      <c r="B1308" s="534" t="s">
        <v>1712</v>
      </c>
      <c r="C1308" s="525"/>
      <c r="D1308" s="513"/>
      <c r="E1308" s="514"/>
      <c r="F1308" s="515"/>
      <c r="G1308" s="513"/>
      <c r="H1308" s="526"/>
      <c r="I1308" s="537">
        <f t="shared" si="55"/>
        <v>0</v>
      </c>
      <c r="J1308" s="537">
        <f t="shared" si="56"/>
        <v>0</v>
      </c>
      <c r="K1308" s="523"/>
      <c r="L1308" s="524"/>
    </row>
    <row r="1309" spans="1:12" x14ac:dyDescent="0.2">
      <c r="A1309" s="314">
        <v>92</v>
      </c>
      <c r="B1309" s="518" t="s">
        <v>1713</v>
      </c>
      <c r="C1309" s="525"/>
      <c r="D1309" s="513"/>
      <c r="E1309" s="514"/>
      <c r="F1309" s="515"/>
      <c r="G1309" s="513"/>
      <c r="H1309" s="526"/>
      <c r="I1309" s="522">
        <f t="shared" si="55"/>
        <v>0</v>
      </c>
      <c r="J1309" s="522">
        <f t="shared" si="56"/>
        <v>0</v>
      </c>
      <c r="K1309" s="523"/>
      <c r="L1309" s="524"/>
    </row>
    <row r="1310" spans="1:12" x14ac:dyDescent="0.2">
      <c r="A1310" s="314">
        <v>93</v>
      </c>
      <c r="B1310" s="534" t="s">
        <v>1714</v>
      </c>
      <c r="C1310" s="525"/>
      <c r="D1310" s="513"/>
      <c r="E1310" s="514"/>
      <c r="F1310" s="515"/>
      <c r="G1310" s="513"/>
      <c r="H1310" s="526"/>
      <c r="I1310" s="537">
        <f t="shared" si="55"/>
        <v>0</v>
      </c>
      <c r="J1310" s="537">
        <f t="shared" si="56"/>
        <v>0</v>
      </c>
      <c r="K1310" s="523"/>
      <c r="L1310" s="524"/>
    </row>
    <row r="1311" spans="1:12" x14ac:dyDescent="0.2">
      <c r="A1311" s="314">
        <v>94</v>
      </c>
      <c r="B1311" s="518" t="s">
        <v>1715</v>
      </c>
      <c r="C1311" s="525"/>
      <c r="D1311" s="513"/>
      <c r="E1311" s="514"/>
      <c r="F1311" s="515"/>
      <c r="G1311" s="513"/>
      <c r="H1311" s="526"/>
      <c r="I1311" s="522">
        <f t="shared" si="55"/>
        <v>0</v>
      </c>
      <c r="J1311" s="522">
        <f t="shared" si="56"/>
        <v>0</v>
      </c>
      <c r="K1311" s="523"/>
      <c r="L1311" s="524"/>
    </row>
    <row r="1312" spans="1:12" x14ac:dyDescent="0.2">
      <c r="A1312" s="314">
        <v>95</v>
      </c>
      <c r="B1312" s="534" t="s">
        <v>1716</v>
      </c>
      <c r="C1312" s="525"/>
      <c r="D1312" s="513"/>
      <c r="E1312" s="514"/>
      <c r="F1312" s="515"/>
      <c r="G1312" s="513"/>
      <c r="H1312" s="526"/>
      <c r="I1312" s="537">
        <f t="shared" si="55"/>
        <v>0</v>
      </c>
      <c r="J1312" s="537">
        <f t="shared" si="56"/>
        <v>0</v>
      </c>
      <c r="K1312" s="523"/>
      <c r="L1312" s="524"/>
    </row>
    <row r="1313" spans="1:12" x14ac:dyDescent="0.2">
      <c r="A1313" s="314">
        <v>96</v>
      </c>
      <c r="B1313" s="518" t="s">
        <v>1717</v>
      </c>
      <c r="C1313" s="529"/>
      <c r="D1313" s="530"/>
      <c r="E1313" s="531"/>
      <c r="F1313" s="532"/>
      <c r="G1313" s="563"/>
      <c r="H1313" s="533"/>
      <c r="I1313" s="522">
        <f t="shared" si="55"/>
        <v>0</v>
      </c>
      <c r="J1313" s="522">
        <f t="shared" si="56"/>
        <v>0</v>
      </c>
      <c r="K1313" s="523"/>
      <c r="L1313" s="524"/>
    </row>
    <row r="1314" spans="1:12" x14ac:dyDescent="0.2">
      <c r="A1314" s="314">
        <v>97</v>
      </c>
      <c r="B1314" s="534" t="s">
        <v>1718</v>
      </c>
      <c r="C1314" s="525"/>
      <c r="D1314" s="513"/>
      <c r="E1314" s="520"/>
      <c r="F1314" s="520"/>
      <c r="G1314" s="513"/>
      <c r="H1314" s="526"/>
      <c r="I1314" s="537">
        <f t="shared" si="55"/>
        <v>0</v>
      </c>
      <c r="J1314" s="537">
        <f t="shared" si="56"/>
        <v>0</v>
      </c>
      <c r="K1314" s="523"/>
      <c r="L1314" s="524"/>
    </row>
    <row r="1315" spans="1:12" x14ac:dyDescent="0.2">
      <c r="A1315" s="314">
        <v>98</v>
      </c>
      <c r="B1315" s="518" t="s">
        <v>1719</v>
      </c>
      <c r="C1315" s="525"/>
      <c r="D1315" s="513"/>
      <c r="E1315" s="514"/>
      <c r="F1315" s="515"/>
      <c r="G1315" s="513"/>
      <c r="H1315" s="526"/>
      <c r="I1315" s="522">
        <f t="shared" si="55"/>
        <v>0</v>
      </c>
      <c r="J1315" s="522">
        <f t="shared" si="56"/>
        <v>0</v>
      </c>
      <c r="K1315" s="523"/>
      <c r="L1315" s="524"/>
    </row>
    <row r="1316" spans="1:12" x14ac:dyDescent="0.2">
      <c r="A1316" s="314">
        <v>99</v>
      </c>
      <c r="B1316" s="534" t="s">
        <v>1720</v>
      </c>
      <c r="C1316" s="525"/>
      <c r="D1316" s="513"/>
      <c r="E1316" s="514"/>
      <c r="F1316" s="515"/>
      <c r="G1316" s="513"/>
      <c r="H1316" s="526"/>
      <c r="I1316" s="537">
        <f t="shared" si="55"/>
        <v>0</v>
      </c>
      <c r="J1316" s="537">
        <f t="shared" si="56"/>
        <v>0</v>
      </c>
      <c r="K1316" s="523"/>
      <c r="L1316" s="524"/>
    </row>
    <row r="1317" spans="1:12" x14ac:dyDescent="0.2">
      <c r="A1317" s="314">
        <v>100</v>
      </c>
      <c r="B1317" s="518" t="s">
        <v>1721</v>
      </c>
      <c r="C1317" s="525"/>
      <c r="D1317" s="513"/>
      <c r="E1317" s="514"/>
      <c r="F1317" s="515"/>
      <c r="G1317" s="513"/>
      <c r="H1317" s="526"/>
      <c r="I1317" s="522">
        <f t="shared" si="55"/>
        <v>0</v>
      </c>
      <c r="J1317" s="522">
        <f t="shared" si="56"/>
        <v>0</v>
      </c>
      <c r="K1317" s="523"/>
      <c r="L1317" s="524"/>
    </row>
    <row r="1318" spans="1:12" x14ac:dyDescent="0.2">
      <c r="A1318" s="314">
        <v>101</v>
      </c>
      <c r="B1318" s="534" t="s">
        <v>1722</v>
      </c>
      <c r="C1318" s="525"/>
      <c r="D1318" s="513"/>
      <c r="E1318" s="514"/>
      <c r="F1318" s="515"/>
      <c r="G1318" s="513"/>
      <c r="H1318" s="526"/>
      <c r="I1318" s="537">
        <f t="shared" si="55"/>
        <v>0</v>
      </c>
      <c r="J1318" s="537">
        <f t="shared" si="56"/>
        <v>0</v>
      </c>
      <c r="K1318" s="523"/>
      <c r="L1318" s="524"/>
    </row>
    <row r="1319" spans="1:12" x14ac:dyDescent="0.2">
      <c r="A1319" s="314">
        <v>102</v>
      </c>
      <c r="B1319" s="518" t="s">
        <v>1723</v>
      </c>
      <c r="C1319" s="525"/>
      <c r="D1319" s="513"/>
      <c r="E1319" s="514"/>
      <c r="F1319" s="515"/>
      <c r="G1319" s="513"/>
      <c r="H1319" s="526"/>
      <c r="I1319" s="522">
        <f t="shared" si="55"/>
        <v>0</v>
      </c>
      <c r="J1319" s="522">
        <f t="shared" si="56"/>
        <v>0</v>
      </c>
      <c r="K1319" s="523"/>
      <c r="L1319" s="524"/>
    </row>
    <row r="1320" spans="1:12" x14ac:dyDescent="0.2">
      <c r="A1320" s="314">
        <v>103</v>
      </c>
      <c r="B1320" s="534" t="s">
        <v>1724</v>
      </c>
      <c r="C1320" s="525"/>
      <c r="D1320" s="513"/>
      <c r="E1320" s="514"/>
      <c r="F1320" s="515"/>
      <c r="G1320" s="513"/>
      <c r="H1320" s="526"/>
      <c r="I1320" s="537">
        <f t="shared" si="55"/>
        <v>0</v>
      </c>
      <c r="J1320" s="537">
        <f t="shared" si="56"/>
        <v>0</v>
      </c>
      <c r="K1320" s="523"/>
      <c r="L1320" s="524"/>
    </row>
    <row r="1321" spans="1:12" x14ac:dyDescent="0.2">
      <c r="A1321" s="314">
        <v>104</v>
      </c>
      <c r="B1321" s="518" t="s">
        <v>1725</v>
      </c>
      <c r="C1321" s="525"/>
      <c r="D1321" s="513"/>
      <c r="E1321" s="514"/>
      <c r="F1321" s="515"/>
      <c r="G1321" s="513"/>
      <c r="H1321" s="526"/>
      <c r="I1321" s="522">
        <f t="shared" si="55"/>
        <v>0</v>
      </c>
      <c r="J1321" s="522">
        <f t="shared" si="56"/>
        <v>0</v>
      </c>
      <c r="K1321" s="523"/>
      <c r="L1321" s="524"/>
    </row>
    <row r="1322" spans="1:12" x14ac:dyDescent="0.2">
      <c r="A1322" s="314">
        <v>105</v>
      </c>
      <c r="B1322" s="534" t="s">
        <v>1726</v>
      </c>
      <c r="C1322" s="525"/>
      <c r="D1322" s="513"/>
      <c r="E1322" s="514"/>
      <c r="F1322" s="515"/>
      <c r="G1322" s="513"/>
      <c r="H1322" s="526"/>
      <c r="I1322" s="537">
        <f t="shared" si="55"/>
        <v>0</v>
      </c>
      <c r="J1322" s="537">
        <f t="shared" si="56"/>
        <v>0</v>
      </c>
      <c r="K1322" s="523"/>
      <c r="L1322" s="524"/>
    </row>
    <row r="1323" spans="1:12" x14ac:dyDescent="0.2">
      <c r="A1323" s="314">
        <v>106</v>
      </c>
      <c r="B1323" s="518" t="s">
        <v>1727</v>
      </c>
      <c r="C1323" s="525"/>
      <c r="D1323" s="513"/>
      <c r="E1323" s="514"/>
      <c r="F1323" s="515"/>
      <c r="G1323" s="513"/>
      <c r="H1323" s="526"/>
      <c r="I1323" s="522">
        <f t="shared" si="55"/>
        <v>0</v>
      </c>
      <c r="J1323" s="522">
        <f t="shared" si="56"/>
        <v>0</v>
      </c>
      <c r="K1323" s="523"/>
      <c r="L1323" s="524"/>
    </row>
    <row r="1324" spans="1:12" x14ac:dyDescent="0.2">
      <c r="A1324" s="314">
        <v>107</v>
      </c>
      <c r="B1324" s="534" t="s">
        <v>1728</v>
      </c>
      <c r="C1324" s="529"/>
      <c r="D1324" s="530"/>
      <c r="E1324" s="531"/>
      <c r="F1324" s="532"/>
      <c r="G1324" s="563"/>
      <c r="H1324" s="533"/>
      <c r="I1324" s="537">
        <f t="shared" si="55"/>
        <v>0</v>
      </c>
      <c r="J1324" s="537">
        <f t="shared" si="56"/>
        <v>0</v>
      </c>
      <c r="K1324" s="523"/>
      <c r="L1324" s="524"/>
    </row>
    <row r="1325" spans="1:12" x14ac:dyDescent="0.2">
      <c r="A1325" s="314">
        <v>108</v>
      </c>
      <c r="B1325" s="518" t="s">
        <v>1729</v>
      </c>
      <c r="C1325" s="525"/>
      <c r="D1325" s="513"/>
      <c r="E1325" s="520"/>
      <c r="F1325" s="520"/>
      <c r="G1325" s="513"/>
      <c r="H1325" s="526"/>
      <c r="I1325" s="522">
        <f t="shared" si="55"/>
        <v>0</v>
      </c>
      <c r="J1325" s="522">
        <f t="shared" si="56"/>
        <v>0</v>
      </c>
      <c r="K1325" s="523"/>
      <c r="L1325" s="524"/>
    </row>
    <row r="1326" spans="1:12" x14ac:dyDescent="0.2">
      <c r="A1326" s="314">
        <v>109</v>
      </c>
      <c r="B1326" s="534" t="s">
        <v>1730</v>
      </c>
      <c r="C1326" s="525"/>
      <c r="D1326" s="513"/>
      <c r="E1326" s="514"/>
      <c r="F1326" s="515"/>
      <c r="G1326" s="513"/>
      <c r="H1326" s="526"/>
      <c r="I1326" s="537">
        <f t="shared" si="55"/>
        <v>0</v>
      </c>
      <c r="J1326" s="537">
        <f t="shared" si="56"/>
        <v>0</v>
      </c>
      <c r="K1326" s="523"/>
      <c r="L1326" s="524"/>
    </row>
    <row r="1327" spans="1:12" x14ac:dyDescent="0.2">
      <c r="A1327" s="314">
        <v>110</v>
      </c>
      <c r="B1327" s="518" t="s">
        <v>1731</v>
      </c>
      <c r="C1327" s="525"/>
      <c r="D1327" s="513"/>
      <c r="E1327" s="514"/>
      <c r="F1327" s="515"/>
      <c r="G1327" s="513"/>
      <c r="H1327" s="526"/>
      <c r="I1327" s="522">
        <f t="shared" si="55"/>
        <v>0</v>
      </c>
      <c r="J1327" s="522">
        <f t="shared" si="56"/>
        <v>0</v>
      </c>
      <c r="K1327" s="523"/>
      <c r="L1327" s="524"/>
    </row>
    <row r="1328" spans="1:12" x14ac:dyDescent="0.2">
      <c r="A1328" s="314">
        <v>111</v>
      </c>
      <c r="B1328" s="534" t="s">
        <v>1732</v>
      </c>
      <c r="C1328" s="525"/>
      <c r="D1328" s="513"/>
      <c r="E1328" s="514"/>
      <c r="F1328" s="515"/>
      <c r="G1328" s="513"/>
      <c r="H1328" s="526"/>
      <c r="I1328" s="537">
        <f t="shared" si="55"/>
        <v>0</v>
      </c>
      <c r="J1328" s="537">
        <f t="shared" si="56"/>
        <v>0</v>
      </c>
      <c r="K1328" s="523"/>
      <c r="L1328" s="524"/>
    </row>
    <row r="1329" spans="1:12" x14ac:dyDescent="0.2">
      <c r="A1329" s="314">
        <v>112</v>
      </c>
      <c r="B1329" s="518" t="s">
        <v>1733</v>
      </c>
      <c r="C1329" s="525"/>
      <c r="D1329" s="513"/>
      <c r="E1329" s="514"/>
      <c r="F1329" s="515"/>
      <c r="G1329" s="513"/>
      <c r="H1329" s="526"/>
      <c r="I1329" s="522">
        <f t="shared" si="55"/>
        <v>0</v>
      </c>
      <c r="J1329" s="522">
        <f t="shared" si="56"/>
        <v>0</v>
      </c>
      <c r="K1329" s="523"/>
      <c r="L1329" s="524"/>
    </row>
    <row r="1330" spans="1:12" x14ac:dyDescent="0.2">
      <c r="A1330" s="314">
        <v>113</v>
      </c>
      <c r="B1330" s="534" t="s">
        <v>1734</v>
      </c>
      <c r="C1330" s="525"/>
      <c r="D1330" s="513"/>
      <c r="E1330" s="514"/>
      <c r="F1330" s="515"/>
      <c r="G1330" s="513"/>
      <c r="H1330" s="526"/>
      <c r="I1330" s="537">
        <f t="shared" si="55"/>
        <v>0</v>
      </c>
      <c r="J1330" s="537">
        <f t="shared" si="56"/>
        <v>0</v>
      </c>
      <c r="K1330" s="523"/>
      <c r="L1330" s="524"/>
    </row>
    <row r="1331" spans="1:12" x14ac:dyDescent="0.2">
      <c r="A1331" s="314">
        <v>114</v>
      </c>
      <c r="B1331" s="518" t="s">
        <v>1735</v>
      </c>
      <c r="C1331" s="525"/>
      <c r="D1331" s="513"/>
      <c r="E1331" s="514"/>
      <c r="F1331" s="515"/>
      <c r="G1331" s="513"/>
      <c r="H1331" s="526"/>
      <c r="I1331" s="522">
        <f t="shared" si="55"/>
        <v>0</v>
      </c>
      <c r="J1331" s="522">
        <f t="shared" si="56"/>
        <v>0</v>
      </c>
      <c r="K1331" s="523"/>
      <c r="L1331" s="524"/>
    </row>
    <row r="1332" spans="1:12" x14ac:dyDescent="0.2">
      <c r="A1332" s="314">
        <v>115</v>
      </c>
      <c r="B1332" s="534" t="s">
        <v>1736</v>
      </c>
      <c r="C1332" s="525"/>
      <c r="D1332" s="513"/>
      <c r="E1332" s="514"/>
      <c r="F1332" s="515"/>
      <c r="G1332" s="513"/>
      <c r="H1332" s="526"/>
      <c r="I1332" s="537">
        <f t="shared" si="55"/>
        <v>0</v>
      </c>
      <c r="J1332" s="537">
        <f t="shared" si="56"/>
        <v>0</v>
      </c>
      <c r="K1332" s="523"/>
      <c r="L1332" s="524"/>
    </row>
    <row r="1333" spans="1:12" x14ac:dyDescent="0.2">
      <c r="A1333" s="314">
        <v>116</v>
      </c>
      <c r="B1333" s="518" t="s">
        <v>1737</v>
      </c>
      <c r="C1333" s="525"/>
      <c r="D1333" s="513"/>
      <c r="E1333" s="514"/>
      <c r="F1333" s="515"/>
      <c r="G1333" s="513"/>
      <c r="H1333" s="526"/>
      <c r="I1333" s="522">
        <f t="shared" si="55"/>
        <v>0</v>
      </c>
      <c r="J1333" s="522">
        <f t="shared" si="56"/>
        <v>0</v>
      </c>
      <c r="K1333" s="523"/>
      <c r="L1333" s="524"/>
    </row>
    <row r="1334" spans="1:12" x14ac:dyDescent="0.2">
      <c r="A1334" s="314">
        <v>117</v>
      </c>
      <c r="B1334" s="534" t="s">
        <v>1738</v>
      </c>
      <c r="C1334" s="525"/>
      <c r="D1334" s="513"/>
      <c r="E1334" s="514"/>
      <c r="F1334" s="515"/>
      <c r="G1334" s="513"/>
      <c r="H1334" s="526"/>
      <c r="I1334" s="537">
        <f t="shared" si="55"/>
        <v>0</v>
      </c>
      <c r="J1334" s="537">
        <f t="shared" si="56"/>
        <v>0</v>
      </c>
      <c r="K1334" s="523"/>
      <c r="L1334" s="524"/>
    </row>
    <row r="1335" spans="1:12" x14ac:dyDescent="0.2">
      <c r="A1335" s="314">
        <v>118</v>
      </c>
      <c r="B1335" s="518" t="s">
        <v>1739</v>
      </c>
      <c r="C1335" s="529"/>
      <c r="D1335" s="530"/>
      <c r="E1335" s="531"/>
      <c r="F1335" s="532"/>
      <c r="G1335" s="563"/>
      <c r="H1335" s="533"/>
      <c r="I1335" s="522">
        <f t="shared" si="55"/>
        <v>0</v>
      </c>
      <c r="J1335" s="522">
        <f t="shared" si="56"/>
        <v>0</v>
      </c>
      <c r="K1335" s="523"/>
      <c r="L1335" s="524"/>
    </row>
    <row r="1336" spans="1:12" x14ac:dyDescent="0.2">
      <c r="A1336" s="314">
        <v>119</v>
      </c>
      <c r="B1336" s="534" t="s">
        <v>1740</v>
      </c>
      <c r="C1336" s="525"/>
      <c r="D1336" s="513"/>
      <c r="E1336" s="520"/>
      <c r="F1336" s="520"/>
      <c r="G1336" s="513"/>
      <c r="H1336" s="526"/>
      <c r="I1336" s="537">
        <f t="shared" si="55"/>
        <v>0</v>
      </c>
      <c r="J1336" s="537">
        <f t="shared" si="56"/>
        <v>0</v>
      </c>
      <c r="K1336" s="523"/>
      <c r="L1336" s="524"/>
    </row>
    <row r="1337" spans="1:12" x14ac:dyDescent="0.2">
      <c r="A1337" s="314">
        <v>120</v>
      </c>
      <c r="B1337" s="518" t="s">
        <v>1741</v>
      </c>
      <c r="C1337" s="525"/>
      <c r="D1337" s="513"/>
      <c r="E1337" s="514"/>
      <c r="F1337" s="515"/>
      <c r="G1337" s="513"/>
      <c r="H1337" s="526"/>
      <c r="I1337" s="522">
        <f t="shared" si="55"/>
        <v>0</v>
      </c>
      <c r="J1337" s="522">
        <f t="shared" si="56"/>
        <v>0</v>
      </c>
      <c r="K1337" s="523"/>
      <c r="L1337" s="524"/>
    </row>
    <row r="1338" spans="1:12" x14ac:dyDescent="0.2">
      <c r="A1338" s="314">
        <v>121</v>
      </c>
      <c r="B1338" s="534" t="s">
        <v>1742</v>
      </c>
      <c r="C1338" s="525"/>
      <c r="D1338" s="513"/>
      <c r="E1338" s="514"/>
      <c r="F1338" s="515"/>
      <c r="G1338" s="513"/>
      <c r="H1338" s="526"/>
      <c r="I1338" s="537">
        <f t="shared" si="55"/>
        <v>0</v>
      </c>
      <c r="J1338" s="537">
        <f t="shared" si="56"/>
        <v>0</v>
      </c>
      <c r="K1338" s="523"/>
      <c r="L1338" s="524"/>
    </row>
    <row r="1339" spans="1:12" x14ac:dyDescent="0.2">
      <c r="A1339" s="314">
        <v>122</v>
      </c>
      <c r="B1339" s="518" t="s">
        <v>1743</v>
      </c>
      <c r="C1339" s="525"/>
      <c r="D1339" s="513"/>
      <c r="E1339" s="514"/>
      <c r="F1339" s="515"/>
      <c r="G1339" s="513"/>
      <c r="H1339" s="526"/>
      <c r="I1339" s="522">
        <f t="shared" si="55"/>
        <v>0</v>
      </c>
      <c r="J1339" s="522">
        <f t="shared" si="56"/>
        <v>0</v>
      </c>
      <c r="K1339" s="523"/>
      <c r="L1339" s="524"/>
    </row>
    <row r="1340" spans="1:12" x14ac:dyDescent="0.2">
      <c r="A1340" s="314">
        <v>123</v>
      </c>
      <c r="B1340" s="534" t="s">
        <v>1744</v>
      </c>
      <c r="C1340" s="525"/>
      <c r="D1340" s="513"/>
      <c r="E1340" s="514"/>
      <c r="F1340" s="515"/>
      <c r="G1340" s="513"/>
      <c r="H1340" s="526"/>
      <c r="I1340" s="537">
        <f t="shared" si="55"/>
        <v>0</v>
      </c>
      <c r="J1340" s="537">
        <f t="shared" si="56"/>
        <v>0</v>
      </c>
      <c r="K1340" s="523"/>
      <c r="L1340" s="524"/>
    </row>
    <row r="1341" spans="1:12" x14ac:dyDescent="0.2">
      <c r="A1341" s="314">
        <v>124</v>
      </c>
      <c r="B1341" s="518" t="s">
        <v>1745</v>
      </c>
      <c r="C1341" s="525"/>
      <c r="D1341" s="513"/>
      <c r="E1341" s="514"/>
      <c r="F1341" s="515"/>
      <c r="G1341" s="513"/>
      <c r="H1341" s="526"/>
      <c r="I1341" s="522">
        <f t="shared" si="55"/>
        <v>0</v>
      </c>
      <c r="J1341" s="522">
        <f t="shared" si="56"/>
        <v>0</v>
      </c>
      <c r="K1341" s="523"/>
      <c r="L1341" s="524"/>
    </row>
    <row r="1342" spans="1:12" x14ac:dyDescent="0.2">
      <c r="A1342" s="314">
        <v>125</v>
      </c>
      <c r="B1342" s="534" t="s">
        <v>1746</v>
      </c>
      <c r="C1342" s="525"/>
      <c r="D1342" s="513"/>
      <c r="E1342" s="514"/>
      <c r="F1342" s="515"/>
      <c r="G1342" s="513"/>
      <c r="H1342" s="526"/>
      <c r="I1342" s="537">
        <f t="shared" si="55"/>
        <v>0</v>
      </c>
      <c r="J1342" s="537">
        <f t="shared" si="56"/>
        <v>0</v>
      </c>
      <c r="K1342" s="523"/>
      <c r="L1342" s="524"/>
    </row>
    <row r="1343" spans="1:12" x14ac:dyDescent="0.2">
      <c r="A1343" s="314">
        <v>126</v>
      </c>
      <c r="B1343" s="518" t="s">
        <v>1747</v>
      </c>
      <c r="C1343" s="525"/>
      <c r="D1343" s="513"/>
      <c r="E1343" s="514"/>
      <c r="F1343" s="515"/>
      <c r="G1343" s="513"/>
      <c r="H1343" s="526"/>
      <c r="I1343" s="522">
        <f t="shared" si="55"/>
        <v>0</v>
      </c>
      <c r="J1343" s="522">
        <f t="shared" si="56"/>
        <v>0</v>
      </c>
      <c r="K1343" s="523"/>
      <c r="L1343" s="524"/>
    </row>
    <row r="1344" spans="1:12" x14ac:dyDescent="0.2">
      <c r="A1344" s="314">
        <v>127</v>
      </c>
      <c r="B1344" s="534" t="s">
        <v>1748</v>
      </c>
      <c r="C1344" s="525"/>
      <c r="D1344" s="513"/>
      <c r="E1344" s="514"/>
      <c r="F1344" s="515"/>
      <c r="G1344" s="513"/>
      <c r="H1344" s="526"/>
      <c r="I1344" s="537">
        <f t="shared" si="55"/>
        <v>0</v>
      </c>
      <c r="J1344" s="537">
        <f t="shared" si="56"/>
        <v>0</v>
      </c>
      <c r="K1344" s="523"/>
      <c r="L1344" s="524"/>
    </row>
    <row r="1345" spans="1:12" x14ac:dyDescent="0.2">
      <c r="A1345" s="314">
        <v>128</v>
      </c>
      <c r="B1345" s="518" t="s">
        <v>1749</v>
      </c>
      <c r="C1345" s="525"/>
      <c r="D1345" s="513"/>
      <c r="E1345" s="514"/>
      <c r="F1345" s="515"/>
      <c r="G1345" s="513"/>
      <c r="H1345" s="526"/>
      <c r="I1345" s="522">
        <f t="shared" si="55"/>
        <v>0</v>
      </c>
      <c r="J1345" s="522">
        <f t="shared" si="56"/>
        <v>0</v>
      </c>
      <c r="K1345" s="523"/>
      <c r="L1345" s="524"/>
    </row>
    <row r="1346" spans="1:12" x14ac:dyDescent="0.2">
      <c r="A1346" s="314">
        <v>129</v>
      </c>
      <c r="B1346" s="534" t="s">
        <v>1750</v>
      </c>
      <c r="C1346" s="529"/>
      <c r="D1346" s="530"/>
      <c r="E1346" s="531"/>
      <c r="F1346" s="532"/>
      <c r="G1346" s="563"/>
      <c r="H1346" s="533"/>
      <c r="I1346" s="537">
        <f t="shared" si="55"/>
        <v>0</v>
      </c>
      <c r="J1346" s="537">
        <f t="shared" si="56"/>
        <v>0</v>
      </c>
      <c r="K1346" s="523"/>
      <c r="L1346" s="524"/>
    </row>
    <row r="1347" spans="1:12" x14ac:dyDescent="0.2">
      <c r="A1347" s="314">
        <v>130</v>
      </c>
      <c r="B1347" s="518" t="s">
        <v>1751</v>
      </c>
      <c r="C1347" s="525"/>
      <c r="D1347" s="513"/>
      <c r="E1347" s="520"/>
      <c r="F1347" s="520"/>
      <c r="G1347" s="513"/>
      <c r="H1347" s="526"/>
      <c r="I1347" s="522">
        <f t="shared" si="55"/>
        <v>0</v>
      </c>
      <c r="J1347" s="522">
        <f t="shared" si="56"/>
        <v>0</v>
      </c>
      <c r="K1347" s="523"/>
      <c r="L1347" s="524"/>
    </row>
    <row r="1348" spans="1:12" x14ac:dyDescent="0.2">
      <c r="A1348" s="314">
        <v>131</v>
      </c>
      <c r="B1348" s="534" t="s">
        <v>1752</v>
      </c>
      <c r="C1348" s="525"/>
      <c r="D1348" s="513"/>
      <c r="E1348" s="514"/>
      <c r="F1348" s="515"/>
      <c r="G1348" s="513"/>
      <c r="H1348" s="526"/>
      <c r="I1348" s="537">
        <f t="shared" ref="I1348:I1411" si="57">K1348/1.11</f>
        <v>0</v>
      </c>
      <c r="J1348" s="537">
        <f t="shared" ref="J1348:J1411" si="58">I1348*11%</f>
        <v>0</v>
      </c>
      <c r="K1348" s="523"/>
      <c r="L1348" s="524"/>
    </row>
    <row r="1349" spans="1:12" x14ac:dyDescent="0.2">
      <c r="A1349" s="314">
        <v>132</v>
      </c>
      <c r="B1349" s="518" t="s">
        <v>1753</v>
      </c>
      <c r="C1349" s="525"/>
      <c r="D1349" s="513"/>
      <c r="E1349" s="514"/>
      <c r="F1349" s="515"/>
      <c r="G1349" s="513"/>
      <c r="H1349" s="526"/>
      <c r="I1349" s="522">
        <f t="shared" si="57"/>
        <v>0</v>
      </c>
      <c r="J1349" s="522">
        <f t="shared" si="58"/>
        <v>0</v>
      </c>
      <c r="K1349" s="523"/>
      <c r="L1349" s="524"/>
    </row>
    <row r="1350" spans="1:12" x14ac:dyDescent="0.2">
      <c r="A1350" s="314">
        <v>133</v>
      </c>
      <c r="B1350" s="534" t="s">
        <v>1754</v>
      </c>
      <c r="C1350" s="525"/>
      <c r="D1350" s="513"/>
      <c r="E1350" s="514"/>
      <c r="F1350" s="515"/>
      <c r="G1350" s="513"/>
      <c r="H1350" s="526"/>
      <c r="I1350" s="537">
        <f t="shared" si="57"/>
        <v>0</v>
      </c>
      <c r="J1350" s="537">
        <f t="shared" si="58"/>
        <v>0</v>
      </c>
      <c r="K1350" s="523"/>
      <c r="L1350" s="524"/>
    </row>
    <row r="1351" spans="1:12" x14ac:dyDescent="0.2">
      <c r="A1351" s="314">
        <v>134</v>
      </c>
      <c r="B1351" s="518" t="s">
        <v>1755</v>
      </c>
      <c r="C1351" s="525"/>
      <c r="D1351" s="513"/>
      <c r="E1351" s="514"/>
      <c r="F1351" s="515"/>
      <c r="G1351" s="513"/>
      <c r="H1351" s="526"/>
      <c r="I1351" s="522">
        <f t="shared" si="57"/>
        <v>0</v>
      </c>
      <c r="J1351" s="522">
        <f t="shared" si="58"/>
        <v>0</v>
      </c>
      <c r="K1351" s="523"/>
      <c r="L1351" s="524"/>
    </row>
    <row r="1352" spans="1:12" x14ac:dyDescent="0.2">
      <c r="A1352" s="314">
        <v>135</v>
      </c>
      <c r="B1352" s="534" t="s">
        <v>1756</v>
      </c>
      <c r="C1352" s="525"/>
      <c r="D1352" s="513"/>
      <c r="E1352" s="514"/>
      <c r="F1352" s="515"/>
      <c r="G1352" s="513"/>
      <c r="H1352" s="526"/>
      <c r="I1352" s="537">
        <f t="shared" si="57"/>
        <v>0</v>
      </c>
      <c r="J1352" s="537">
        <f t="shared" si="58"/>
        <v>0</v>
      </c>
      <c r="K1352" s="523"/>
      <c r="L1352" s="524"/>
    </row>
    <row r="1353" spans="1:12" x14ac:dyDescent="0.2">
      <c r="A1353" s="314">
        <v>136</v>
      </c>
      <c r="B1353" s="518" t="s">
        <v>1757</v>
      </c>
      <c r="C1353" s="525"/>
      <c r="D1353" s="513"/>
      <c r="E1353" s="514"/>
      <c r="F1353" s="515"/>
      <c r="G1353" s="513"/>
      <c r="H1353" s="526"/>
      <c r="I1353" s="522">
        <f t="shared" si="57"/>
        <v>0</v>
      </c>
      <c r="J1353" s="522">
        <f t="shared" si="58"/>
        <v>0</v>
      </c>
      <c r="K1353" s="523"/>
      <c r="L1353" s="524"/>
    </row>
    <row r="1354" spans="1:12" x14ac:dyDescent="0.2">
      <c r="A1354" s="314">
        <v>137</v>
      </c>
      <c r="B1354" s="534" t="s">
        <v>1758</v>
      </c>
      <c r="C1354" s="525"/>
      <c r="D1354" s="513"/>
      <c r="E1354" s="514"/>
      <c r="F1354" s="515"/>
      <c r="G1354" s="513"/>
      <c r="H1354" s="526"/>
      <c r="I1354" s="537">
        <f t="shared" si="57"/>
        <v>0</v>
      </c>
      <c r="J1354" s="537">
        <f t="shared" si="58"/>
        <v>0</v>
      </c>
      <c r="K1354" s="523"/>
      <c r="L1354" s="524"/>
    </row>
    <row r="1355" spans="1:12" x14ac:dyDescent="0.2">
      <c r="A1355" s="314">
        <v>138</v>
      </c>
      <c r="B1355" s="518" t="s">
        <v>1759</v>
      </c>
      <c r="C1355" s="525"/>
      <c r="D1355" s="513"/>
      <c r="E1355" s="514"/>
      <c r="F1355" s="515"/>
      <c r="G1355" s="513"/>
      <c r="H1355" s="526"/>
      <c r="I1355" s="522">
        <f t="shared" si="57"/>
        <v>0</v>
      </c>
      <c r="J1355" s="522">
        <f t="shared" si="58"/>
        <v>0</v>
      </c>
      <c r="K1355" s="523"/>
      <c r="L1355" s="524"/>
    </row>
    <row r="1356" spans="1:12" x14ac:dyDescent="0.2">
      <c r="A1356" s="314">
        <v>139</v>
      </c>
      <c r="B1356" s="534" t="s">
        <v>1760</v>
      </c>
      <c r="C1356" s="525"/>
      <c r="D1356" s="513"/>
      <c r="E1356" s="514"/>
      <c r="F1356" s="515"/>
      <c r="G1356" s="513"/>
      <c r="H1356" s="526"/>
      <c r="I1356" s="537">
        <f t="shared" si="57"/>
        <v>0</v>
      </c>
      <c r="J1356" s="537">
        <f t="shared" si="58"/>
        <v>0</v>
      </c>
      <c r="K1356" s="523"/>
      <c r="L1356" s="524"/>
    </row>
    <row r="1357" spans="1:12" x14ac:dyDescent="0.2">
      <c r="A1357" s="314">
        <v>140</v>
      </c>
      <c r="B1357" s="518" t="s">
        <v>1761</v>
      </c>
      <c r="C1357" s="529"/>
      <c r="D1357" s="530"/>
      <c r="E1357" s="531"/>
      <c r="F1357" s="532"/>
      <c r="G1357" s="563"/>
      <c r="H1357" s="533"/>
      <c r="I1357" s="522">
        <f t="shared" si="57"/>
        <v>0</v>
      </c>
      <c r="J1357" s="522">
        <f t="shared" si="58"/>
        <v>0</v>
      </c>
      <c r="K1357" s="523"/>
      <c r="L1357" s="524"/>
    </row>
    <row r="1358" spans="1:12" x14ac:dyDescent="0.2">
      <c r="A1358" s="314">
        <v>141</v>
      </c>
      <c r="B1358" s="534" t="s">
        <v>1762</v>
      </c>
      <c r="C1358" s="525"/>
      <c r="D1358" s="513"/>
      <c r="E1358" s="514"/>
      <c r="F1358" s="515"/>
      <c r="G1358" s="513"/>
      <c r="H1358" s="526"/>
      <c r="I1358" s="537">
        <f t="shared" si="57"/>
        <v>0</v>
      </c>
      <c r="J1358" s="537">
        <f t="shared" si="58"/>
        <v>0</v>
      </c>
      <c r="K1358" s="523"/>
      <c r="L1358" s="524"/>
    </row>
    <row r="1359" spans="1:12" x14ac:dyDescent="0.2">
      <c r="A1359" s="314">
        <v>142</v>
      </c>
      <c r="B1359" s="518" t="s">
        <v>1763</v>
      </c>
      <c r="C1359" s="525"/>
      <c r="D1359" s="513"/>
      <c r="E1359" s="514"/>
      <c r="F1359" s="515"/>
      <c r="G1359" s="513"/>
      <c r="H1359" s="526"/>
      <c r="I1359" s="522">
        <f t="shared" si="57"/>
        <v>0</v>
      </c>
      <c r="J1359" s="522">
        <f t="shared" si="58"/>
        <v>0</v>
      </c>
      <c r="K1359" s="523"/>
      <c r="L1359" s="524"/>
    </row>
    <row r="1360" spans="1:12" x14ac:dyDescent="0.2">
      <c r="A1360" s="314">
        <v>143</v>
      </c>
      <c r="B1360" s="534" t="s">
        <v>1764</v>
      </c>
      <c r="C1360" s="525"/>
      <c r="D1360" s="513"/>
      <c r="E1360" s="514"/>
      <c r="F1360" s="515"/>
      <c r="G1360" s="513"/>
      <c r="H1360" s="526"/>
      <c r="I1360" s="537">
        <f t="shared" si="57"/>
        <v>0</v>
      </c>
      <c r="J1360" s="537">
        <f t="shared" si="58"/>
        <v>0</v>
      </c>
      <c r="K1360" s="523"/>
      <c r="L1360" s="524"/>
    </row>
    <row r="1361" spans="1:12" x14ac:dyDescent="0.2">
      <c r="A1361" s="314">
        <v>144</v>
      </c>
      <c r="B1361" s="518" t="s">
        <v>1765</v>
      </c>
      <c r="C1361" s="525"/>
      <c r="D1361" s="513"/>
      <c r="E1361" s="514"/>
      <c r="F1361" s="515"/>
      <c r="G1361" s="513"/>
      <c r="H1361" s="526"/>
      <c r="I1361" s="522">
        <f t="shared" si="57"/>
        <v>0</v>
      </c>
      <c r="J1361" s="522">
        <f t="shared" si="58"/>
        <v>0</v>
      </c>
      <c r="K1361" s="523"/>
      <c r="L1361" s="524"/>
    </row>
    <row r="1362" spans="1:12" x14ac:dyDescent="0.2">
      <c r="A1362" s="314">
        <v>145</v>
      </c>
      <c r="B1362" s="534" t="s">
        <v>1766</v>
      </c>
      <c r="C1362" s="529"/>
      <c r="D1362" s="530"/>
      <c r="E1362" s="531"/>
      <c r="F1362" s="532"/>
      <c r="G1362" s="563"/>
      <c r="H1362" s="533"/>
      <c r="I1362" s="537">
        <f t="shared" si="57"/>
        <v>0</v>
      </c>
      <c r="J1362" s="537">
        <f t="shared" si="58"/>
        <v>0</v>
      </c>
      <c r="K1362" s="523"/>
      <c r="L1362" s="524"/>
    </row>
    <row r="1363" spans="1:12" x14ac:dyDescent="0.2">
      <c r="A1363" s="314">
        <v>146</v>
      </c>
      <c r="B1363" s="518" t="s">
        <v>1767</v>
      </c>
      <c r="C1363" s="525"/>
      <c r="D1363" s="513"/>
      <c r="E1363" s="514"/>
      <c r="F1363" s="515"/>
      <c r="G1363" s="513"/>
      <c r="H1363" s="526"/>
      <c r="I1363" s="522">
        <f t="shared" si="57"/>
        <v>0</v>
      </c>
      <c r="J1363" s="522">
        <f t="shared" si="58"/>
        <v>0</v>
      </c>
      <c r="K1363" s="523"/>
      <c r="L1363" s="524"/>
    </row>
    <row r="1364" spans="1:12" x14ac:dyDescent="0.2">
      <c r="A1364" s="314">
        <v>147</v>
      </c>
      <c r="B1364" s="534" t="s">
        <v>1768</v>
      </c>
      <c r="C1364" s="525"/>
      <c r="D1364" s="513"/>
      <c r="E1364" s="514"/>
      <c r="F1364" s="515"/>
      <c r="G1364" s="513"/>
      <c r="H1364" s="526"/>
      <c r="I1364" s="537">
        <f t="shared" si="57"/>
        <v>0</v>
      </c>
      <c r="J1364" s="537">
        <f t="shared" si="58"/>
        <v>0</v>
      </c>
      <c r="K1364" s="523"/>
      <c r="L1364" s="524"/>
    </row>
    <row r="1365" spans="1:12" x14ac:dyDescent="0.2">
      <c r="A1365" s="314">
        <v>148</v>
      </c>
      <c r="B1365" s="518" t="s">
        <v>1769</v>
      </c>
      <c r="C1365" s="525"/>
      <c r="D1365" s="513"/>
      <c r="E1365" s="514"/>
      <c r="F1365" s="515"/>
      <c r="G1365" s="513"/>
      <c r="H1365" s="526"/>
      <c r="I1365" s="522">
        <f t="shared" si="57"/>
        <v>0</v>
      </c>
      <c r="J1365" s="522">
        <f t="shared" si="58"/>
        <v>0</v>
      </c>
      <c r="K1365" s="523"/>
      <c r="L1365" s="524"/>
    </row>
    <row r="1366" spans="1:12" x14ac:dyDescent="0.2">
      <c r="A1366" s="314">
        <v>149</v>
      </c>
      <c r="B1366" s="534" t="s">
        <v>1770</v>
      </c>
      <c r="C1366" s="525"/>
      <c r="D1366" s="513"/>
      <c r="E1366" s="514"/>
      <c r="F1366" s="515"/>
      <c r="G1366" s="513"/>
      <c r="H1366" s="526"/>
      <c r="I1366" s="537">
        <f t="shared" si="57"/>
        <v>0</v>
      </c>
      <c r="J1366" s="537">
        <f t="shared" si="58"/>
        <v>0</v>
      </c>
      <c r="K1366" s="523"/>
      <c r="L1366" s="524"/>
    </row>
    <row r="1367" spans="1:12" x14ac:dyDescent="0.2">
      <c r="A1367" s="314">
        <v>150</v>
      </c>
      <c r="B1367" s="518" t="s">
        <v>1771</v>
      </c>
      <c r="C1367" s="525"/>
      <c r="D1367" s="513"/>
      <c r="E1367" s="514"/>
      <c r="F1367" s="515"/>
      <c r="G1367" s="513"/>
      <c r="H1367" s="526"/>
      <c r="I1367" s="522">
        <f t="shared" si="57"/>
        <v>0</v>
      </c>
      <c r="J1367" s="522">
        <f t="shared" si="58"/>
        <v>0</v>
      </c>
      <c r="K1367" s="523"/>
      <c r="L1367" s="524"/>
    </row>
    <row r="1368" spans="1:12" x14ac:dyDescent="0.2">
      <c r="A1368" s="314">
        <v>151</v>
      </c>
      <c r="B1368" s="534" t="s">
        <v>1772</v>
      </c>
      <c r="C1368" s="525"/>
      <c r="D1368" s="513"/>
      <c r="E1368" s="514"/>
      <c r="F1368" s="515"/>
      <c r="G1368" s="513"/>
      <c r="H1368" s="526"/>
      <c r="I1368" s="537">
        <f t="shared" si="57"/>
        <v>0</v>
      </c>
      <c r="J1368" s="537">
        <f t="shared" si="58"/>
        <v>0</v>
      </c>
      <c r="K1368" s="523"/>
      <c r="L1368" s="524"/>
    </row>
    <row r="1369" spans="1:12" x14ac:dyDescent="0.2">
      <c r="A1369" s="314">
        <v>152</v>
      </c>
      <c r="B1369" s="518" t="s">
        <v>1773</v>
      </c>
      <c r="C1369" s="525"/>
      <c r="D1369" s="513"/>
      <c r="E1369" s="514"/>
      <c r="F1369" s="515"/>
      <c r="G1369" s="513"/>
      <c r="H1369" s="526"/>
      <c r="I1369" s="522">
        <f t="shared" si="57"/>
        <v>0</v>
      </c>
      <c r="J1369" s="522">
        <f t="shared" si="58"/>
        <v>0</v>
      </c>
      <c r="K1369" s="523"/>
      <c r="L1369" s="524"/>
    </row>
    <row r="1370" spans="1:12" x14ac:dyDescent="0.2">
      <c r="A1370" s="314">
        <v>153</v>
      </c>
      <c r="B1370" s="534" t="s">
        <v>1774</v>
      </c>
      <c r="C1370" s="529"/>
      <c r="D1370" s="530"/>
      <c r="E1370" s="531"/>
      <c r="F1370" s="532"/>
      <c r="G1370" s="563"/>
      <c r="H1370" s="533"/>
      <c r="I1370" s="537">
        <f t="shared" si="57"/>
        <v>0</v>
      </c>
      <c r="J1370" s="537">
        <f t="shared" si="58"/>
        <v>0</v>
      </c>
      <c r="K1370" s="523"/>
      <c r="L1370" s="524"/>
    </row>
    <row r="1371" spans="1:12" x14ac:dyDescent="0.2">
      <c r="A1371" s="314">
        <v>154</v>
      </c>
      <c r="B1371" s="518" t="s">
        <v>1775</v>
      </c>
      <c r="C1371" s="525"/>
      <c r="D1371" s="513"/>
      <c r="E1371" s="514"/>
      <c r="F1371" s="515"/>
      <c r="G1371" s="513"/>
      <c r="H1371" s="526"/>
      <c r="I1371" s="522">
        <f t="shared" si="57"/>
        <v>0</v>
      </c>
      <c r="J1371" s="522">
        <f t="shared" si="58"/>
        <v>0</v>
      </c>
      <c r="K1371" s="523"/>
      <c r="L1371" s="524"/>
    </row>
    <row r="1372" spans="1:12" x14ac:dyDescent="0.2">
      <c r="A1372" s="314">
        <v>155</v>
      </c>
      <c r="B1372" s="534" t="s">
        <v>1776</v>
      </c>
      <c r="C1372" s="525"/>
      <c r="D1372" s="513"/>
      <c r="E1372" s="514"/>
      <c r="F1372" s="515"/>
      <c r="G1372" s="513"/>
      <c r="H1372" s="526"/>
      <c r="I1372" s="537">
        <f t="shared" si="57"/>
        <v>0</v>
      </c>
      <c r="J1372" s="537">
        <f t="shared" si="58"/>
        <v>0</v>
      </c>
      <c r="K1372" s="523"/>
      <c r="L1372" s="524"/>
    </row>
    <row r="1373" spans="1:12" x14ac:dyDescent="0.2">
      <c r="A1373" s="314">
        <v>156</v>
      </c>
      <c r="B1373" s="518" t="s">
        <v>1777</v>
      </c>
      <c r="C1373" s="525"/>
      <c r="D1373" s="513"/>
      <c r="E1373" s="514"/>
      <c r="F1373" s="515"/>
      <c r="G1373" s="513"/>
      <c r="H1373" s="526"/>
      <c r="I1373" s="522">
        <f t="shared" si="57"/>
        <v>0</v>
      </c>
      <c r="J1373" s="522">
        <f t="shared" si="58"/>
        <v>0</v>
      </c>
      <c r="K1373" s="523"/>
      <c r="L1373" s="524"/>
    </row>
    <row r="1374" spans="1:12" x14ac:dyDescent="0.2">
      <c r="A1374" s="314">
        <v>157</v>
      </c>
      <c r="B1374" s="534" t="s">
        <v>1778</v>
      </c>
      <c r="C1374" s="525"/>
      <c r="D1374" s="513"/>
      <c r="E1374" s="514"/>
      <c r="F1374" s="515"/>
      <c r="G1374" s="513"/>
      <c r="H1374" s="526"/>
      <c r="I1374" s="537">
        <f t="shared" si="57"/>
        <v>0</v>
      </c>
      <c r="J1374" s="537">
        <f t="shared" si="58"/>
        <v>0</v>
      </c>
      <c r="K1374" s="523"/>
      <c r="L1374" s="524"/>
    </row>
    <row r="1375" spans="1:12" x14ac:dyDescent="0.2">
      <c r="A1375" s="314">
        <v>158</v>
      </c>
      <c r="B1375" s="518" t="s">
        <v>1779</v>
      </c>
      <c r="C1375" s="529"/>
      <c r="D1375" s="530"/>
      <c r="E1375" s="531"/>
      <c r="F1375" s="532"/>
      <c r="G1375" s="563"/>
      <c r="H1375" s="533"/>
      <c r="I1375" s="522">
        <f t="shared" si="57"/>
        <v>0</v>
      </c>
      <c r="J1375" s="522">
        <f t="shared" si="58"/>
        <v>0</v>
      </c>
      <c r="K1375" s="523"/>
      <c r="L1375" s="524"/>
    </row>
    <row r="1376" spans="1:12" x14ac:dyDescent="0.2">
      <c r="A1376" s="314">
        <v>159</v>
      </c>
      <c r="B1376" s="534" t="s">
        <v>1780</v>
      </c>
      <c r="C1376" s="525"/>
      <c r="D1376" s="513"/>
      <c r="E1376" s="514"/>
      <c r="F1376" s="515"/>
      <c r="G1376" s="513"/>
      <c r="H1376" s="526"/>
      <c r="I1376" s="537">
        <f t="shared" si="57"/>
        <v>0</v>
      </c>
      <c r="J1376" s="537">
        <f t="shared" si="58"/>
        <v>0</v>
      </c>
      <c r="K1376" s="523"/>
      <c r="L1376" s="524"/>
    </row>
    <row r="1377" spans="1:12" x14ac:dyDescent="0.2">
      <c r="A1377" s="314">
        <v>160</v>
      </c>
      <c r="B1377" s="518" t="s">
        <v>1781</v>
      </c>
      <c r="C1377" s="525"/>
      <c r="D1377" s="513"/>
      <c r="E1377" s="514"/>
      <c r="F1377" s="515"/>
      <c r="G1377" s="513"/>
      <c r="H1377" s="526"/>
      <c r="I1377" s="522">
        <f t="shared" si="57"/>
        <v>0</v>
      </c>
      <c r="J1377" s="522">
        <f t="shared" si="58"/>
        <v>0</v>
      </c>
      <c r="K1377" s="523"/>
      <c r="L1377" s="524"/>
    </row>
    <row r="1378" spans="1:12" x14ac:dyDescent="0.2">
      <c r="A1378" s="314">
        <v>161</v>
      </c>
      <c r="B1378" s="534" t="s">
        <v>1782</v>
      </c>
      <c r="C1378" s="525"/>
      <c r="D1378" s="513"/>
      <c r="E1378" s="514"/>
      <c r="F1378" s="515"/>
      <c r="G1378" s="513"/>
      <c r="H1378" s="526"/>
      <c r="I1378" s="537">
        <f t="shared" si="57"/>
        <v>0</v>
      </c>
      <c r="J1378" s="537">
        <f t="shared" si="58"/>
        <v>0</v>
      </c>
      <c r="K1378" s="523"/>
      <c r="L1378" s="524"/>
    </row>
    <row r="1379" spans="1:12" x14ac:dyDescent="0.2">
      <c r="A1379" s="314">
        <v>162</v>
      </c>
      <c r="B1379" s="518" t="s">
        <v>1783</v>
      </c>
      <c r="C1379" s="525"/>
      <c r="D1379" s="513"/>
      <c r="E1379" s="514"/>
      <c r="F1379" s="515"/>
      <c r="G1379" s="513"/>
      <c r="H1379" s="526"/>
      <c r="I1379" s="522">
        <f t="shared" si="57"/>
        <v>0</v>
      </c>
      <c r="J1379" s="522">
        <f t="shared" si="58"/>
        <v>0</v>
      </c>
      <c r="K1379" s="523"/>
      <c r="L1379" s="524"/>
    </row>
    <row r="1380" spans="1:12" x14ac:dyDescent="0.2">
      <c r="A1380" s="314">
        <v>163</v>
      </c>
      <c r="B1380" s="534" t="s">
        <v>1784</v>
      </c>
      <c r="C1380" s="525"/>
      <c r="D1380" s="513"/>
      <c r="E1380" s="514"/>
      <c r="F1380" s="515"/>
      <c r="G1380" s="513"/>
      <c r="H1380" s="526"/>
      <c r="I1380" s="537">
        <f t="shared" si="57"/>
        <v>0</v>
      </c>
      <c r="J1380" s="537">
        <f t="shared" si="58"/>
        <v>0</v>
      </c>
      <c r="K1380" s="523"/>
      <c r="L1380" s="524"/>
    </row>
    <row r="1381" spans="1:12" x14ac:dyDescent="0.2">
      <c r="A1381" s="314">
        <v>164</v>
      </c>
      <c r="B1381" s="518" t="s">
        <v>1785</v>
      </c>
      <c r="C1381" s="525"/>
      <c r="D1381" s="513"/>
      <c r="E1381" s="514"/>
      <c r="F1381" s="515"/>
      <c r="G1381" s="513"/>
      <c r="H1381" s="526"/>
      <c r="I1381" s="522">
        <f t="shared" si="57"/>
        <v>0</v>
      </c>
      <c r="J1381" s="522">
        <f t="shared" si="58"/>
        <v>0</v>
      </c>
      <c r="K1381" s="523"/>
      <c r="L1381" s="524"/>
    </row>
    <row r="1382" spans="1:12" x14ac:dyDescent="0.2">
      <c r="A1382" s="314">
        <v>165</v>
      </c>
      <c r="B1382" s="534" t="s">
        <v>1786</v>
      </c>
      <c r="C1382" s="525"/>
      <c r="D1382" s="513"/>
      <c r="E1382" s="514"/>
      <c r="F1382" s="515"/>
      <c r="G1382" s="513"/>
      <c r="H1382" s="526"/>
      <c r="I1382" s="537">
        <f t="shared" si="57"/>
        <v>0</v>
      </c>
      <c r="J1382" s="537">
        <f t="shared" si="58"/>
        <v>0</v>
      </c>
      <c r="K1382" s="523"/>
      <c r="L1382" s="524"/>
    </row>
    <row r="1383" spans="1:12" x14ac:dyDescent="0.2">
      <c r="A1383" s="314">
        <v>166</v>
      </c>
      <c r="B1383" s="518" t="s">
        <v>1787</v>
      </c>
      <c r="C1383" s="529"/>
      <c r="D1383" s="530"/>
      <c r="E1383" s="531"/>
      <c r="F1383" s="532"/>
      <c r="G1383" s="563"/>
      <c r="H1383" s="533"/>
      <c r="I1383" s="522">
        <f t="shared" si="57"/>
        <v>0</v>
      </c>
      <c r="J1383" s="522">
        <f t="shared" si="58"/>
        <v>0</v>
      </c>
      <c r="K1383" s="523"/>
      <c r="L1383" s="524"/>
    </row>
    <row r="1384" spans="1:12" x14ac:dyDescent="0.2">
      <c r="A1384" s="314">
        <v>167</v>
      </c>
      <c r="B1384" s="534" t="s">
        <v>1788</v>
      </c>
      <c r="C1384" s="525"/>
      <c r="D1384" s="513"/>
      <c r="E1384" s="514"/>
      <c r="F1384" s="515"/>
      <c r="G1384" s="513"/>
      <c r="H1384" s="526"/>
      <c r="I1384" s="537">
        <f t="shared" si="57"/>
        <v>0</v>
      </c>
      <c r="J1384" s="537">
        <f t="shared" si="58"/>
        <v>0</v>
      </c>
      <c r="K1384" s="523"/>
      <c r="L1384" s="524"/>
    </row>
    <row r="1385" spans="1:12" x14ac:dyDescent="0.2">
      <c r="A1385" s="314">
        <v>168</v>
      </c>
      <c r="B1385" s="518" t="s">
        <v>1789</v>
      </c>
      <c r="C1385" s="525"/>
      <c r="D1385" s="513"/>
      <c r="E1385" s="514"/>
      <c r="F1385" s="515"/>
      <c r="G1385" s="513"/>
      <c r="H1385" s="526"/>
      <c r="I1385" s="522">
        <f t="shared" si="57"/>
        <v>0</v>
      </c>
      <c r="J1385" s="522">
        <f t="shared" si="58"/>
        <v>0</v>
      </c>
      <c r="K1385" s="523"/>
      <c r="L1385" s="524"/>
    </row>
    <row r="1386" spans="1:12" x14ac:dyDescent="0.2">
      <c r="A1386" s="314">
        <v>169</v>
      </c>
      <c r="B1386" s="534" t="s">
        <v>1790</v>
      </c>
      <c r="C1386" s="525"/>
      <c r="D1386" s="513"/>
      <c r="E1386" s="514"/>
      <c r="F1386" s="515"/>
      <c r="G1386" s="513"/>
      <c r="H1386" s="526"/>
      <c r="I1386" s="537">
        <f t="shared" si="57"/>
        <v>0</v>
      </c>
      <c r="J1386" s="537">
        <f t="shared" si="58"/>
        <v>0</v>
      </c>
      <c r="K1386" s="523"/>
      <c r="L1386" s="524"/>
    </row>
    <row r="1387" spans="1:12" x14ac:dyDescent="0.2">
      <c r="A1387" s="314">
        <v>170</v>
      </c>
      <c r="B1387" s="518" t="s">
        <v>1791</v>
      </c>
      <c r="C1387" s="525"/>
      <c r="D1387" s="513"/>
      <c r="E1387" s="514"/>
      <c r="F1387" s="515"/>
      <c r="G1387" s="513"/>
      <c r="H1387" s="526"/>
      <c r="I1387" s="522">
        <f t="shared" si="57"/>
        <v>0</v>
      </c>
      <c r="J1387" s="522">
        <f t="shared" si="58"/>
        <v>0</v>
      </c>
      <c r="K1387" s="523"/>
      <c r="L1387" s="524"/>
    </row>
    <row r="1388" spans="1:12" x14ac:dyDescent="0.2">
      <c r="A1388" s="314">
        <v>171</v>
      </c>
      <c r="B1388" s="534" t="s">
        <v>1792</v>
      </c>
      <c r="C1388" s="525"/>
      <c r="D1388" s="513"/>
      <c r="E1388" s="514"/>
      <c r="F1388" s="515"/>
      <c r="G1388" s="513"/>
      <c r="H1388" s="526"/>
      <c r="I1388" s="537">
        <f t="shared" si="57"/>
        <v>0</v>
      </c>
      <c r="J1388" s="537">
        <f t="shared" si="58"/>
        <v>0</v>
      </c>
      <c r="K1388" s="523"/>
      <c r="L1388" s="524"/>
    </row>
    <row r="1389" spans="1:12" x14ac:dyDescent="0.2">
      <c r="A1389" s="314">
        <v>172</v>
      </c>
      <c r="B1389" s="518" t="s">
        <v>1793</v>
      </c>
      <c r="C1389" s="525"/>
      <c r="D1389" s="513"/>
      <c r="E1389" s="514"/>
      <c r="F1389" s="515"/>
      <c r="G1389" s="513"/>
      <c r="H1389" s="526"/>
      <c r="I1389" s="522">
        <f t="shared" si="57"/>
        <v>0</v>
      </c>
      <c r="J1389" s="522">
        <f t="shared" si="58"/>
        <v>0</v>
      </c>
      <c r="K1389" s="523"/>
      <c r="L1389" s="524"/>
    </row>
    <row r="1390" spans="1:12" x14ac:dyDescent="0.2">
      <c r="A1390" s="314">
        <v>173</v>
      </c>
      <c r="B1390" s="534" t="s">
        <v>1794</v>
      </c>
      <c r="C1390" s="525"/>
      <c r="D1390" s="513"/>
      <c r="E1390" s="514"/>
      <c r="F1390" s="515"/>
      <c r="G1390" s="513"/>
      <c r="H1390" s="526"/>
      <c r="I1390" s="537">
        <f t="shared" si="57"/>
        <v>0</v>
      </c>
      <c r="J1390" s="537">
        <f t="shared" si="58"/>
        <v>0</v>
      </c>
      <c r="K1390" s="523"/>
      <c r="L1390" s="524"/>
    </row>
    <row r="1391" spans="1:12" x14ac:dyDescent="0.2">
      <c r="A1391" s="314">
        <v>174</v>
      </c>
      <c r="B1391" s="518" t="s">
        <v>1795</v>
      </c>
      <c r="C1391" s="525"/>
      <c r="D1391" s="513"/>
      <c r="E1391" s="514"/>
      <c r="F1391" s="515"/>
      <c r="G1391" s="513"/>
      <c r="H1391" s="526"/>
      <c r="I1391" s="522">
        <f t="shared" si="57"/>
        <v>0</v>
      </c>
      <c r="J1391" s="522">
        <f t="shared" si="58"/>
        <v>0</v>
      </c>
      <c r="K1391" s="523"/>
      <c r="L1391" s="524"/>
    </row>
    <row r="1392" spans="1:12" x14ac:dyDescent="0.2">
      <c r="A1392" s="314">
        <v>175</v>
      </c>
      <c r="B1392" s="534" t="s">
        <v>1796</v>
      </c>
      <c r="C1392" s="525"/>
      <c r="D1392" s="513"/>
      <c r="E1392" s="514"/>
      <c r="F1392" s="515"/>
      <c r="G1392" s="513"/>
      <c r="H1392" s="526"/>
      <c r="I1392" s="537">
        <f t="shared" si="57"/>
        <v>0</v>
      </c>
      <c r="J1392" s="537">
        <f t="shared" si="58"/>
        <v>0</v>
      </c>
      <c r="K1392" s="523"/>
      <c r="L1392" s="524"/>
    </row>
    <row r="1393" spans="1:12" x14ac:dyDescent="0.2">
      <c r="A1393" s="314">
        <v>176</v>
      </c>
      <c r="B1393" s="518" t="s">
        <v>1797</v>
      </c>
      <c r="C1393" s="525"/>
      <c r="D1393" s="513"/>
      <c r="E1393" s="514"/>
      <c r="F1393" s="515"/>
      <c r="G1393" s="513"/>
      <c r="H1393" s="526"/>
      <c r="I1393" s="522">
        <f t="shared" si="57"/>
        <v>0</v>
      </c>
      <c r="J1393" s="522">
        <f t="shared" si="58"/>
        <v>0</v>
      </c>
      <c r="K1393" s="523"/>
      <c r="L1393" s="524"/>
    </row>
    <row r="1394" spans="1:12" x14ac:dyDescent="0.2">
      <c r="A1394" s="314">
        <v>177</v>
      </c>
      <c r="B1394" s="534" t="s">
        <v>1798</v>
      </c>
      <c r="C1394" s="529"/>
      <c r="D1394" s="530"/>
      <c r="E1394" s="531"/>
      <c r="F1394" s="532"/>
      <c r="G1394" s="563"/>
      <c r="H1394" s="533"/>
      <c r="I1394" s="537">
        <f t="shared" si="57"/>
        <v>0</v>
      </c>
      <c r="J1394" s="537">
        <f t="shared" si="58"/>
        <v>0</v>
      </c>
      <c r="K1394" s="523"/>
      <c r="L1394" s="524"/>
    </row>
    <row r="1395" spans="1:12" x14ac:dyDescent="0.2">
      <c r="A1395" s="314">
        <v>178</v>
      </c>
      <c r="B1395" s="518" t="s">
        <v>1799</v>
      </c>
      <c r="C1395" s="525"/>
      <c r="D1395" s="513"/>
      <c r="E1395" s="514"/>
      <c r="F1395" s="515"/>
      <c r="G1395" s="513"/>
      <c r="H1395" s="526"/>
      <c r="I1395" s="522">
        <f t="shared" si="57"/>
        <v>0</v>
      </c>
      <c r="J1395" s="522">
        <f t="shared" si="58"/>
        <v>0</v>
      </c>
      <c r="K1395" s="523"/>
      <c r="L1395" s="524"/>
    </row>
    <row r="1396" spans="1:12" x14ac:dyDescent="0.2">
      <c r="A1396" s="314">
        <v>179</v>
      </c>
      <c r="B1396" s="534" t="s">
        <v>1800</v>
      </c>
      <c r="C1396" s="525"/>
      <c r="D1396" s="513"/>
      <c r="E1396" s="514"/>
      <c r="F1396" s="515"/>
      <c r="G1396" s="513"/>
      <c r="H1396" s="526"/>
      <c r="I1396" s="537">
        <f t="shared" si="57"/>
        <v>0</v>
      </c>
      <c r="J1396" s="537">
        <f t="shared" si="58"/>
        <v>0</v>
      </c>
      <c r="K1396" s="523"/>
      <c r="L1396" s="524"/>
    </row>
    <row r="1397" spans="1:12" x14ac:dyDescent="0.2">
      <c r="A1397" s="314">
        <v>180</v>
      </c>
      <c r="B1397" s="518" t="s">
        <v>1801</v>
      </c>
      <c r="C1397" s="525"/>
      <c r="D1397" s="513"/>
      <c r="E1397" s="514"/>
      <c r="F1397" s="515"/>
      <c r="G1397" s="513"/>
      <c r="H1397" s="526"/>
      <c r="I1397" s="522">
        <f t="shared" si="57"/>
        <v>0</v>
      </c>
      <c r="J1397" s="522">
        <f t="shared" si="58"/>
        <v>0</v>
      </c>
      <c r="K1397" s="523"/>
      <c r="L1397" s="524"/>
    </row>
    <row r="1398" spans="1:12" x14ac:dyDescent="0.2">
      <c r="A1398" s="314">
        <v>181</v>
      </c>
      <c r="B1398" s="534" t="s">
        <v>1802</v>
      </c>
      <c r="C1398" s="525"/>
      <c r="D1398" s="513"/>
      <c r="E1398" s="514"/>
      <c r="F1398" s="515"/>
      <c r="G1398" s="513"/>
      <c r="H1398" s="526"/>
      <c r="I1398" s="537">
        <f t="shared" si="57"/>
        <v>0</v>
      </c>
      <c r="J1398" s="537">
        <f t="shared" si="58"/>
        <v>0</v>
      </c>
      <c r="K1398" s="523"/>
      <c r="L1398" s="524"/>
    </row>
    <row r="1399" spans="1:12" x14ac:dyDescent="0.2">
      <c r="A1399" s="314">
        <v>182</v>
      </c>
      <c r="B1399" s="518" t="s">
        <v>1803</v>
      </c>
      <c r="C1399" s="529"/>
      <c r="D1399" s="530"/>
      <c r="E1399" s="531"/>
      <c r="F1399" s="532"/>
      <c r="G1399" s="563"/>
      <c r="H1399" s="533"/>
      <c r="I1399" s="522">
        <f t="shared" si="57"/>
        <v>0</v>
      </c>
      <c r="J1399" s="522">
        <f t="shared" si="58"/>
        <v>0</v>
      </c>
      <c r="K1399" s="523"/>
      <c r="L1399" s="524"/>
    </row>
    <row r="1400" spans="1:12" x14ac:dyDescent="0.2">
      <c r="A1400" s="314">
        <v>183</v>
      </c>
      <c r="B1400" s="534" t="s">
        <v>1804</v>
      </c>
      <c r="C1400" s="525"/>
      <c r="D1400" s="513"/>
      <c r="E1400" s="514"/>
      <c r="F1400" s="515"/>
      <c r="G1400" s="513"/>
      <c r="H1400" s="526"/>
      <c r="I1400" s="537">
        <f t="shared" si="57"/>
        <v>0</v>
      </c>
      <c r="J1400" s="537">
        <f t="shared" si="58"/>
        <v>0</v>
      </c>
      <c r="K1400" s="523"/>
      <c r="L1400" s="524"/>
    </row>
    <row r="1401" spans="1:12" x14ac:dyDescent="0.2">
      <c r="A1401" s="314">
        <v>184</v>
      </c>
      <c r="B1401" s="518" t="s">
        <v>1805</v>
      </c>
      <c r="C1401" s="525"/>
      <c r="D1401" s="513"/>
      <c r="E1401" s="514"/>
      <c r="F1401" s="515"/>
      <c r="G1401" s="513"/>
      <c r="H1401" s="526"/>
      <c r="I1401" s="522">
        <f t="shared" si="57"/>
        <v>0</v>
      </c>
      <c r="J1401" s="522">
        <f t="shared" si="58"/>
        <v>0</v>
      </c>
      <c r="K1401" s="523"/>
      <c r="L1401" s="524"/>
    </row>
    <row r="1402" spans="1:12" x14ac:dyDescent="0.2">
      <c r="A1402" s="314">
        <v>185</v>
      </c>
      <c r="B1402" s="534" t="s">
        <v>1806</v>
      </c>
      <c r="C1402" s="525"/>
      <c r="D1402" s="513"/>
      <c r="E1402" s="514"/>
      <c r="F1402" s="515"/>
      <c r="G1402" s="513"/>
      <c r="H1402" s="526"/>
      <c r="I1402" s="537">
        <f t="shared" si="57"/>
        <v>0</v>
      </c>
      <c r="J1402" s="537">
        <f t="shared" si="58"/>
        <v>0</v>
      </c>
      <c r="K1402" s="523"/>
      <c r="L1402" s="524"/>
    </row>
    <row r="1403" spans="1:12" x14ac:dyDescent="0.2">
      <c r="A1403" s="314">
        <v>186</v>
      </c>
      <c r="B1403" s="518" t="s">
        <v>1807</v>
      </c>
      <c r="C1403" s="525"/>
      <c r="D1403" s="513"/>
      <c r="E1403" s="514"/>
      <c r="F1403" s="515"/>
      <c r="G1403" s="513"/>
      <c r="H1403" s="526"/>
      <c r="I1403" s="522">
        <f t="shared" si="57"/>
        <v>0</v>
      </c>
      <c r="J1403" s="522">
        <f t="shared" si="58"/>
        <v>0</v>
      </c>
      <c r="K1403" s="523"/>
      <c r="L1403" s="524"/>
    </row>
    <row r="1404" spans="1:12" x14ac:dyDescent="0.2">
      <c r="A1404" s="314">
        <v>187</v>
      </c>
      <c r="B1404" s="534" t="s">
        <v>1808</v>
      </c>
      <c r="C1404" s="525"/>
      <c r="D1404" s="513"/>
      <c r="E1404" s="514"/>
      <c r="F1404" s="515"/>
      <c r="G1404" s="513"/>
      <c r="H1404" s="526"/>
      <c r="I1404" s="537">
        <f t="shared" si="57"/>
        <v>0</v>
      </c>
      <c r="J1404" s="537">
        <f t="shared" si="58"/>
        <v>0</v>
      </c>
      <c r="K1404" s="523"/>
      <c r="L1404" s="524"/>
    </row>
    <row r="1405" spans="1:12" x14ac:dyDescent="0.2">
      <c r="A1405" s="314">
        <v>188</v>
      </c>
      <c r="B1405" s="518" t="s">
        <v>1809</v>
      </c>
      <c r="C1405" s="525"/>
      <c r="D1405" s="513"/>
      <c r="E1405" s="514"/>
      <c r="F1405" s="515"/>
      <c r="G1405" s="513"/>
      <c r="H1405" s="526"/>
      <c r="I1405" s="522">
        <f t="shared" si="57"/>
        <v>0</v>
      </c>
      <c r="J1405" s="522">
        <f t="shared" si="58"/>
        <v>0</v>
      </c>
      <c r="K1405" s="523"/>
      <c r="L1405" s="524"/>
    </row>
    <row r="1406" spans="1:12" x14ac:dyDescent="0.2">
      <c r="A1406" s="314">
        <v>189</v>
      </c>
      <c r="B1406" s="534" t="s">
        <v>1810</v>
      </c>
      <c r="C1406" s="525"/>
      <c r="D1406" s="513"/>
      <c r="E1406" s="514"/>
      <c r="F1406" s="515"/>
      <c r="G1406" s="513"/>
      <c r="H1406" s="526"/>
      <c r="I1406" s="537">
        <f t="shared" si="57"/>
        <v>0</v>
      </c>
      <c r="J1406" s="537">
        <f t="shared" si="58"/>
        <v>0</v>
      </c>
      <c r="K1406" s="523"/>
      <c r="L1406" s="524"/>
    </row>
    <row r="1407" spans="1:12" x14ac:dyDescent="0.2">
      <c r="A1407" s="314">
        <v>190</v>
      </c>
      <c r="B1407" s="518" t="s">
        <v>1811</v>
      </c>
      <c r="C1407" s="529"/>
      <c r="D1407" s="530"/>
      <c r="E1407" s="531"/>
      <c r="F1407" s="532"/>
      <c r="G1407" s="563"/>
      <c r="H1407" s="533"/>
      <c r="I1407" s="522">
        <f t="shared" si="57"/>
        <v>0</v>
      </c>
      <c r="J1407" s="522">
        <f t="shared" si="58"/>
        <v>0</v>
      </c>
      <c r="K1407" s="523"/>
      <c r="L1407" s="524"/>
    </row>
    <row r="1408" spans="1:12" x14ac:dyDescent="0.2">
      <c r="A1408" s="314">
        <v>191</v>
      </c>
      <c r="B1408" s="534" t="s">
        <v>1812</v>
      </c>
      <c r="C1408" s="525"/>
      <c r="D1408" s="513"/>
      <c r="E1408" s="514"/>
      <c r="F1408" s="515"/>
      <c r="G1408" s="513"/>
      <c r="H1408" s="526"/>
      <c r="I1408" s="537">
        <f t="shared" si="57"/>
        <v>0</v>
      </c>
      <c r="J1408" s="537">
        <f t="shared" si="58"/>
        <v>0</v>
      </c>
      <c r="K1408" s="523"/>
      <c r="L1408" s="524"/>
    </row>
    <row r="1409" spans="1:12" x14ac:dyDescent="0.2">
      <c r="A1409" s="314">
        <v>192</v>
      </c>
      <c r="B1409" s="518" t="s">
        <v>1813</v>
      </c>
      <c r="C1409" s="525"/>
      <c r="D1409" s="513"/>
      <c r="E1409" s="514"/>
      <c r="F1409" s="515"/>
      <c r="G1409" s="513"/>
      <c r="H1409" s="526"/>
      <c r="I1409" s="522">
        <f t="shared" si="57"/>
        <v>0</v>
      </c>
      <c r="J1409" s="522">
        <f t="shared" si="58"/>
        <v>0</v>
      </c>
      <c r="K1409" s="523"/>
      <c r="L1409" s="524"/>
    </row>
    <row r="1410" spans="1:12" x14ac:dyDescent="0.2">
      <c r="A1410" s="314">
        <v>193</v>
      </c>
      <c r="B1410" s="534" t="s">
        <v>1814</v>
      </c>
      <c r="C1410" s="525"/>
      <c r="D1410" s="513"/>
      <c r="E1410" s="514"/>
      <c r="F1410" s="515"/>
      <c r="G1410" s="513"/>
      <c r="H1410" s="526"/>
      <c r="I1410" s="537">
        <f t="shared" si="57"/>
        <v>0</v>
      </c>
      <c r="J1410" s="537">
        <f t="shared" si="58"/>
        <v>0</v>
      </c>
      <c r="K1410" s="523"/>
      <c r="L1410" s="524"/>
    </row>
    <row r="1411" spans="1:12" x14ac:dyDescent="0.2">
      <c r="A1411" s="314">
        <v>194</v>
      </c>
      <c r="B1411" s="518" t="s">
        <v>1815</v>
      </c>
      <c r="C1411" s="525"/>
      <c r="D1411" s="513"/>
      <c r="E1411" s="514"/>
      <c r="F1411" s="515"/>
      <c r="G1411" s="513"/>
      <c r="H1411" s="526"/>
      <c r="I1411" s="522">
        <f t="shared" si="57"/>
        <v>0</v>
      </c>
      <c r="J1411" s="522">
        <f t="shared" si="58"/>
        <v>0</v>
      </c>
      <c r="K1411" s="523"/>
      <c r="L1411" s="524"/>
    </row>
    <row r="1412" spans="1:12" x14ac:dyDescent="0.2">
      <c r="A1412" s="314">
        <v>195</v>
      </c>
      <c r="B1412" s="534" t="s">
        <v>1816</v>
      </c>
      <c r="C1412" s="525"/>
      <c r="D1412" s="513"/>
      <c r="E1412" s="514"/>
      <c r="F1412" s="515"/>
      <c r="G1412" s="513"/>
      <c r="H1412" s="526"/>
      <c r="I1412" s="537">
        <f t="shared" ref="I1412:I1417" si="59">K1412/1.11</f>
        <v>0</v>
      </c>
      <c r="J1412" s="537">
        <f t="shared" ref="J1412:J1417" si="60">I1412*11%</f>
        <v>0</v>
      </c>
      <c r="K1412" s="523"/>
      <c r="L1412" s="524"/>
    </row>
    <row r="1413" spans="1:12" x14ac:dyDescent="0.2">
      <c r="A1413" s="314">
        <v>196</v>
      </c>
      <c r="B1413" s="518" t="s">
        <v>1817</v>
      </c>
      <c r="C1413" s="525"/>
      <c r="D1413" s="513"/>
      <c r="E1413" s="514"/>
      <c r="F1413" s="515"/>
      <c r="G1413" s="513"/>
      <c r="H1413" s="526"/>
      <c r="I1413" s="522">
        <f t="shared" si="59"/>
        <v>0</v>
      </c>
      <c r="J1413" s="522">
        <f t="shared" si="60"/>
        <v>0</v>
      </c>
      <c r="K1413" s="523"/>
      <c r="L1413" s="524"/>
    </row>
    <row r="1414" spans="1:12" x14ac:dyDescent="0.2">
      <c r="A1414" s="314">
        <v>197</v>
      </c>
      <c r="B1414" s="534" t="s">
        <v>1818</v>
      </c>
      <c r="C1414" s="529"/>
      <c r="D1414" s="530"/>
      <c r="E1414" s="531"/>
      <c r="F1414" s="532"/>
      <c r="G1414" s="563"/>
      <c r="H1414" s="533"/>
      <c r="I1414" s="537">
        <f t="shared" si="59"/>
        <v>0</v>
      </c>
      <c r="J1414" s="537">
        <f t="shared" si="60"/>
        <v>0</v>
      </c>
      <c r="K1414" s="523"/>
      <c r="L1414" s="524"/>
    </row>
    <row r="1415" spans="1:12" x14ac:dyDescent="0.2">
      <c r="A1415" s="314">
        <v>198</v>
      </c>
      <c r="B1415" s="518" t="s">
        <v>1819</v>
      </c>
      <c r="C1415" s="525"/>
      <c r="D1415" s="513"/>
      <c r="E1415" s="514"/>
      <c r="F1415" s="515"/>
      <c r="G1415" s="513"/>
      <c r="H1415" s="526"/>
      <c r="I1415" s="522">
        <f t="shared" si="59"/>
        <v>0</v>
      </c>
      <c r="J1415" s="522">
        <f t="shared" si="60"/>
        <v>0</v>
      </c>
      <c r="K1415" s="523"/>
      <c r="L1415" s="524"/>
    </row>
    <row r="1416" spans="1:12" x14ac:dyDescent="0.2">
      <c r="A1416" s="314">
        <v>199</v>
      </c>
      <c r="B1416" s="534" t="s">
        <v>1820</v>
      </c>
      <c r="C1416" s="525"/>
      <c r="D1416" s="513"/>
      <c r="E1416" s="514"/>
      <c r="F1416" s="515"/>
      <c r="G1416" s="513"/>
      <c r="H1416" s="526"/>
      <c r="I1416" s="537">
        <f t="shared" si="59"/>
        <v>0</v>
      </c>
      <c r="J1416" s="537">
        <f t="shared" si="60"/>
        <v>0</v>
      </c>
      <c r="K1416" s="523"/>
      <c r="L1416" s="524"/>
    </row>
    <row r="1417" spans="1:12" x14ac:dyDescent="0.2">
      <c r="A1417" s="314">
        <v>200</v>
      </c>
      <c r="B1417" s="518" t="s">
        <v>1821</v>
      </c>
      <c r="C1417" s="525"/>
      <c r="D1417" s="513"/>
      <c r="E1417" s="514"/>
      <c r="F1417" s="515"/>
      <c r="G1417" s="513"/>
      <c r="H1417" s="526"/>
      <c r="I1417" s="522">
        <f t="shared" si="59"/>
        <v>0</v>
      </c>
      <c r="J1417" s="522">
        <f t="shared" si="60"/>
        <v>0</v>
      </c>
      <c r="K1417" s="523"/>
      <c r="L1417" s="524"/>
    </row>
    <row r="1418" spans="1:12" ht="18" x14ac:dyDescent="0.25">
      <c r="B1418" s="539" t="s">
        <v>288</v>
      </c>
      <c r="C1418" s="540"/>
      <c r="D1418" s="541"/>
      <c r="E1418" s="542"/>
      <c r="F1418" s="543"/>
      <c r="G1418" s="564"/>
      <c r="H1418" s="544"/>
      <c r="I1418" s="545">
        <f>SUM(I1218:I1417)</f>
        <v>0</v>
      </c>
      <c r="J1418" s="545">
        <f t="shared" ref="J1418:K1418" si="61">SUM(J1218:J1417)</f>
        <v>0</v>
      </c>
      <c r="K1418" s="545">
        <f t="shared" si="61"/>
        <v>0</v>
      </c>
      <c r="L1418" s="547"/>
    </row>
    <row r="1419" spans="1:12" s="401" customFormat="1" ht="20.25" x14ac:dyDescent="0.3">
      <c r="A1419" s="314"/>
      <c r="B1419" s="548" t="s">
        <v>105</v>
      </c>
      <c r="C1419" s="535"/>
      <c r="D1419" s="536"/>
      <c r="E1419" s="536"/>
      <c r="F1419" s="536"/>
      <c r="G1419" s="536"/>
      <c r="H1419" s="549"/>
      <c r="I1419" s="550"/>
      <c r="J1419" s="550"/>
      <c r="K1419" s="551"/>
      <c r="L1419" s="552"/>
    </row>
    <row r="1420" spans="1:12" s="570" customFormat="1" x14ac:dyDescent="0.2">
      <c r="A1420" s="567">
        <v>1</v>
      </c>
      <c r="B1420" s="534" t="s">
        <v>1822</v>
      </c>
      <c r="C1420" s="535"/>
      <c r="D1420" s="536"/>
      <c r="E1420" s="553"/>
      <c r="F1420" s="554"/>
      <c r="G1420" s="568"/>
      <c r="H1420" s="569"/>
      <c r="I1420" s="537">
        <f>K1420/1.11</f>
        <v>0</v>
      </c>
      <c r="J1420" s="537">
        <f>I1420*11%</f>
        <v>0</v>
      </c>
      <c r="K1420" s="538"/>
      <c r="L1420" s="599"/>
    </row>
    <row r="1421" spans="1:12" s="570" customFormat="1" x14ac:dyDescent="0.2">
      <c r="A1421" s="567">
        <v>2</v>
      </c>
      <c r="B1421" s="518" t="s">
        <v>1823</v>
      </c>
      <c r="C1421" s="519"/>
      <c r="D1421" s="513"/>
      <c r="E1421" s="514"/>
      <c r="F1421" s="515"/>
      <c r="G1421" s="568"/>
      <c r="H1421" s="569"/>
      <c r="I1421" s="522">
        <f>K1421/1.11</f>
        <v>0</v>
      </c>
      <c r="J1421" s="522">
        <f>I1421*11%</f>
        <v>0</v>
      </c>
      <c r="K1421" s="523"/>
      <c r="L1421" s="524"/>
    </row>
    <row r="1422" spans="1:12" s="570" customFormat="1" x14ac:dyDescent="0.2">
      <c r="A1422" s="567">
        <v>3</v>
      </c>
      <c r="B1422" s="534" t="s">
        <v>1824</v>
      </c>
      <c r="C1422" s="525"/>
      <c r="D1422" s="513"/>
      <c r="E1422" s="520"/>
      <c r="F1422" s="520"/>
      <c r="G1422" s="568"/>
      <c r="H1422" s="569"/>
      <c r="I1422" s="537">
        <f t="shared" ref="I1422:I1485" si="62">K1422/1.11</f>
        <v>0</v>
      </c>
      <c r="J1422" s="537">
        <f t="shared" ref="J1422:J1485" si="63">I1422*11%</f>
        <v>0</v>
      </c>
      <c r="K1422" s="523"/>
      <c r="L1422" s="524"/>
    </row>
    <row r="1423" spans="1:12" s="570" customFormat="1" x14ac:dyDescent="0.2">
      <c r="A1423" s="567">
        <v>4</v>
      </c>
      <c r="B1423" s="518" t="s">
        <v>1825</v>
      </c>
      <c r="C1423" s="525"/>
      <c r="D1423" s="513"/>
      <c r="E1423" s="514"/>
      <c r="F1423" s="515"/>
      <c r="G1423" s="568"/>
      <c r="H1423" s="569"/>
      <c r="I1423" s="522">
        <f t="shared" si="62"/>
        <v>0</v>
      </c>
      <c r="J1423" s="522">
        <f t="shared" si="63"/>
        <v>0</v>
      </c>
      <c r="K1423" s="523"/>
      <c r="L1423" s="524"/>
    </row>
    <row r="1424" spans="1:12" s="570" customFormat="1" x14ac:dyDescent="0.2">
      <c r="A1424" s="567">
        <v>5</v>
      </c>
      <c r="B1424" s="534" t="s">
        <v>1826</v>
      </c>
      <c r="C1424" s="525"/>
      <c r="D1424" s="536"/>
      <c r="E1424" s="553"/>
      <c r="F1424" s="554"/>
      <c r="G1424" s="568"/>
      <c r="H1424" s="569"/>
      <c r="I1424" s="537">
        <f t="shared" si="62"/>
        <v>0</v>
      </c>
      <c r="J1424" s="537">
        <f t="shared" si="63"/>
        <v>0</v>
      </c>
      <c r="K1424" s="523"/>
      <c r="L1424" s="524"/>
    </row>
    <row r="1425" spans="1:12" s="570" customFormat="1" x14ac:dyDescent="0.2">
      <c r="A1425" s="567">
        <v>6</v>
      </c>
      <c r="B1425" s="518" t="s">
        <v>1827</v>
      </c>
      <c r="C1425" s="525"/>
      <c r="D1425" s="513"/>
      <c r="E1425" s="514"/>
      <c r="F1425" s="515"/>
      <c r="G1425" s="568"/>
      <c r="H1425" s="569"/>
      <c r="I1425" s="522">
        <f t="shared" si="62"/>
        <v>0</v>
      </c>
      <c r="J1425" s="522">
        <f t="shared" si="63"/>
        <v>0</v>
      </c>
      <c r="K1425" s="523"/>
      <c r="L1425" s="524"/>
    </row>
    <row r="1426" spans="1:12" s="570" customFormat="1" x14ac:dyDescent="0.2">
      <c r="A1426" s="567">
        <v>7</v>
      </c>
      <c r="B1426" s="534" t="s">
        <v>1828</v>
      </c>
      <c r="C1426" s="525"/>
      <c r="D1426" s="561"/>
      <c r="E1426" s="514"/>
      <c r="F1426" s="560"/>
      <c r="G1426" s="568"/>
      <c r="H1426" s="569"/>
      <c r="I1426" s="537">
        <f t="shared" si="62"/>
        <v>0</v>
      </c>
      <c r="J1426" s="537">
        <f t="shared" si="63"/>
        <v>0</v>
      </c>
      <c r="K1426" s="523"/>
      <c r="L1426" s="524"/>
    </row>
    <row r="1427" spans="1:12" s="570" customFormat="1" x14ac:dyDescent="0.2">
      <c r="A1427" s="567">
        <v>8</v>
      </c>
      <c r="B1427" s="518" t="s">
        <v>1829</v>
      </c>
      <c r="C1427" s="525"/>
      <c r="D1427" s="536"/>
      <c r="E1427" s="553"/>
      <c r="F1427" s="554"/>
      <c r="G1427" s="568"/>
      <c r="H1427" s="569"/>
      <c r="I1427" s="522">
        <f t="shared" si="62"/>
        <v>0</v>
      </c>
      <c r="J1427" s="522">
        <f t="shared" si="63"/>
        <v>0</v>
      </c>
      <c r="K1427" s="523"/>
      <c r="L1427" s="524"/>
    </row>
    <row r="1428" spans="1:12" s="570" customFormat="1" x14ac:dyDescent="0.2">
      <c r="A1428" s="567">
        <v>9</v>
      </c>
      <c r="B1428" s="534" t="s">
        <v>1830</v>
      </c>
      <c r="C1428" s="525"/>
      <c r="D1428" s="513"/>
      <c r="E1428" s="520"/>
      <c r="F1428" s="520"/>
      <c r="G1428" s="568"/>
      <c r="H1428" s="569"/>
      <c r="I1428" s="537">
        <f t="shared" si="62"/>
        <v>0</v>
      </c>
      <c r="J1428" s="537">
        <f t="shared" si="63"/>
        <v>0</v>
      </c>
      <c r="K1428" s="523"/>
      <c r="L1428" s="524"/>
    </row>
    <row r="1429" spans="1:12" s="570" customFormat="1" ht="14.25" customHeight="1" x14ac:dyDescent="0.2">
      <c r="A1429" s="567">
        <v>10</v>
      </c>
      <c r="B1429" s="518" t="s">
        <v>1831</v>
      </c>
      <c r="C1429" s="525"/>
      <c r="D1429" s="513"/>
      <c r="E1429" s="514"/>
      <c r="F1429" s="515"/>
      <c r="G1429" s="568"/>
      <c r="H1429" s="569"/>
      <c r="I1429" s="522">
        <f t="shared" si="62"/>
        <v>0</v>
      </c>
      <c r="J1429" s="522">
        <f t="shared" si="63"/>
        <v>0</v>
      </c>
      <c r="K1429" s="523"/>
      <c r="L1429" s="524"/>
    </row>
    <row r="1430" spans="1:12" s="570" customFormat="1" ht="14.25" customHeight="1" x14ac:dyDescent="0.2">
      <c r="A1430" s="567">
        <v>11</v>
      </c>
      <c r="B1430" s="534" t="s">
        <v>1832</v>
      </c>
      <c r="C1430" s="525"/>
      <c r="D1430" s="513"/>
      <c r="E1430" s="514"/>
      <c r="F1430" s="515"/>
      <c r="G1430" s="568"/>
      <c r="H1430" s="569"/>
      <c r="I1430" s="537">
        <f t="shared" si="62"/>
        <v>0</v>
      </c>
      <c r="J1430" s="537">
        <f t="shared" si="63"/>
        <v>0</v>
      </c>
      <c r="K1430" s="523"/>
      <c r="L1430" s="524"/>
    </row>
    <row r="1431" spans="1:12" s="570" customFormat="1" x14ac:dyDescent="0.2">
      <c r="A1431" s="567">
        <v>12</v>
      </c>
      <c r="B1431" s="518" t="s">
        <v>1833</v>
      </c>
      <c r="C1431" s="525"/>
      <c r="D1431" s="536"/>
      <c r="E1431" s="553"/>
      <c r="F1431" s="554"/>
      <c r="G1431" s="568"/>
      <c r="H1431" s="569"/>
      <c r="I1431" s="522">
        <f t="shared" si="62"/>
        <v>0</v>
      </c>
      <c r="J1431" s="522">
        <f t="shared" si="63"/>
        <v>0</v>
      </c>
      <c r="K1431" s="523"/>
      <c r="L1431" s="524"/>
    </row>
    <row r="1432" spans="1:12" s="570" customFormat="1" ht="14.25" customHeight="1" x14ac:dyDescent="0.2">
      <c r="A1432" s="567">
        <v>13</v>
      </c>
      <c r="B1432" s="534" t="s">
        <v>1834</v>
      </c>
      <c r="C1432" s="525"/>
      <c r="D1432" s="513"/>
      <c r="E1432" s="514"/>
      <c r="F1432" s="515"/>
      <c r="G1432" s="568"/>
      <c r="H1432" s="569"/>
      <c r="I1432" s="537">
        <f t="shared" si="62"/>
        <v>0</v>
      </c>
      <c r="J1432" s="537">
        <f t="shared" si="63"/>
        <v>0</v>
      </c>
      <c r="K1432" s="523"/>
      <c r="L1432" s="524"/>
    </row>
    <row r="1433" spans="1:12" s="570" customFormat="1" ht="14.25" customHeight="1" x14ac:dyDescent="0.2">
      <c r="A1433" s="567">
        <v>14</v>
      </c>
      <c r="B1433" s="518" t="s">
        <v>1835</v>
      </c>
      <c r="C1433" s="525"/>
      <c r="D1433" s="513"/>
      <c r="E1433" s="514"/>
      <c r="F1433" s="515"/>
      <c r="G1433" s="568"/>
      <c r="H1433" s="569"/>
      <c r="I1433" s="522">
        <f t="shared" si="62"/>
        <v>0</v>
      </c>
      <c r="J1433" s="522">
        <f t="shared" si="63"/>
        <v>0</v>
      </c>
      <c r="K1433" s="523"/>
      <c r="L1433" s="524"/>
    </row>
    <row r="1434" spans="1:12" s="570" customFormat="1" x14ac:dyDescent="0.2">
      <c r="A1434" s="567">
        <v>15</v>
      </c>
      <c r="B1434" s="534" t="s">
        <v>1836</v>
      </c>
      <c r="C1434" s="525"/>
      <c r="D1434" s="513"/>
      <c r="E1434" s="520"/>
      <c r="F1434" s="520"/>
      <c r="G1434" s="568"/>
      <c r="H1434" s="569"/>
      <c r="I1434" s="537">
        <f t="shared" si="62"/>
        <v>0</v>
      </c>
      <c r="J1434" s="537">
        <f t="shared" si="63"/>
        <v>0</v>
      </c>
      <c r="K1434" s="523"/>
      <c r="L1434" s="524"/>
    </row>
    <row r="1435" spans="1:12" s="570" customFormat="1" x14ac:dyDescent="0.2">
      <c r="A1435" s="567">
        <v>16</v>
      </c>
      <c r="B1435" s="518" t="s">
        <v>1837</v>
      </c>
      <c r="C1435" s="525"/>
      <c r="D1435" s="513"/>
      <c r="E1435" s="514"/>
      <c r="F1435" s="515"/>
      <c r="G1435" s="568"/>
      <c r="H1435" s="569"/>
      <c r="I1435" s="522">
        <f t="shared" si="62"/>
        <v>0</v>
      </c>
      <c r="J1435" s="522">
        <f t="shared" si="63"/>
        <v>0</v>
      </c>
      <c r="K1435" s="523"/>
      <c r="L1435" s="524"/>
    </row>
    <row r="1436" spans="1:12" s="570" customFormat="1" x14ac:dyDescent="0.2">
      <c r="A1436" s="567">
        <v>17</v>
      </c>
      <c r="B1436" s="534" t="s">
        <v>1838</v>
      </c>
      <c r="C1436" s="525"/>
      <c r="D1436" s="536"/>
      <c r="E1436" s="553"/>
      <c r="F1436" s="554"/>
      <c r="G1436" s="568"/>
      <c r="H1436" s="569"/>
      <c r="I1436" s="537">
        <f t="shared" si="62"/>
        <v>0</v>
      </c>
      <c r="J1436" s="537">
        <f t="shared" si="63"/>
        <v>0</v>
      </c>
      <c r="K1436" s="523"/>
      <c r="L1436" s="524"/>
    </row>
    <row r="1437" spans="1:12" s="570" customFormat="1" x14ac:dyDescent="0.2">
      <c r="A1437" s="567">
        <v>18</v>
      </c>
      <c r="B1437" s="518" t="s">
        <v>1839</v>
      </c>
      <c r="C1437" s="525"/>
      <c r="D1437" s="513"/>
      <c r="E1437" s="514"/>
      <c r="F1437" s="515"/>
      <c r="G1437" s="568"/>
      <c r="H1437" s="569"/>
      <c r="I1437" s="522">
        <f t="shared" si="62"/>
        <v>0</v>
      </c>
      <c r="J1437" s="522">
        <f t="shared" si="63"/>
        <v>0</v>
      </c>
      <c r="K1437" s="523"/>
      <c r="L1437" s="524"/>
    </row>
    <row r="1438" spans="1:12" s="570" customFormat="1" x14ac:dyDescent="0.2">
      <c r="A1438" s="567">
        <v>19</v>
      </c>
      <c r="B1438" s="534" t="s">
        <v>1840</v>
      </c>
      <c r="C1438" s="525"/>
      <c r="D1438" s="513"/>
      <c r="E1438" s="514"/>
      <c r="F1438" s="515"/>
      <c r="G1438" s="568"/>
      <c r="H1438" s="526"/>
      <c r="I1438" s="537">
        <f t="shared" si="62"/>
        <v>0</v>
      </c>
      <c r="J1438" s="537">
        <f t="shared" si="63"/>
        <v>0</v>
      </c>
      <c r="K1438" s="523"/>
      <c r="L1438" s="524"/>
    </row>
    <row r="1439" spans="1:12" s="570" customFormat="1" x14ac:dyDescent="0.2">
      <c r="A1439" s="567">
        <v>20</v>
      </c>
      <c r="B1439" s="518" t="s">
        <v>1841</v>
      </c>
      <c r="C1439" s="525"/>
      <c r="D1439" s="536"/>
      <c r="E1439" s="553"/>
      <c r="F1439" s="554"/>
      <c r="G1439" s="568"/>
      <c r="H1439" s="526"/>
      <c r="I1439" s="522">
        <f t="shared" si="62"/>
        <v>0</v>
      </c>
      <c r="J1439" s="522">
        <f t="shared" si="63"/>
        <v>0</v>
      </c>
      <c r="K1439" s="523"/>
      <c r="L1439" s="524"/>
    </row>
    <row r="1440" spans="1:12" s="570" customFormat="1" x14ac:dyDescent="0.2">
      <c r="A1440" s="567">
        <v>21</v>
      </c>
      <c r="B1440" s="534" t="s">
        <v>1842</v>
      </c>
      <c r="C1440" s="525"/>
      <c r="D1440" s="536"/>
      <c r="E1440" s="553"/>
      <c r="F1440" s="554"/>
      <c r="G1440" s="568"/>
      <c r="H1440" s="526"/>
      <c r="I1440" s="537">
        <f t="shared" si="62"/>
        <v>0</v>
      </c>
      <c r="J1440" s="537">
        <f t="shared" si="63"/>
        <v>0</v>
      </c>
      <c r="K1440" s="523"/>
      <c r="L1440" s="524"/>
    </row>
    <row r="1441" spans="1:12" s="570" customFormat="1" x14ac:dyDescent="0.2">
      <c r="A1441" s="567">
        <v>22</v>
      </c>
      <c r="B1441" s="518" t="s">
        <v>1843</v>
      </c>
      <c r="C1441" s="525"/>
      <c r="D1441" s="513"/>
      <c r="E1441" s="520"/>
      <c r="F1441" s="520"/>
      <c r="G1441" s="568"/>
      <c r="H1441" s="526"/>
      <c r="I1441" s="522">
        <f t="shared" si="62"/>
        <v>0</v>
      </c>
      <c r="J1441" s="522">
        <f t="shared" si="63"/>
        <v>0</v>
      </c>
      <c r="K1441" s="523"/>
      <c r="L1441" s="524"/>
    </row>
    <row r="1442" spans="1:12" s="570" customFormat="1" x14ac:dyDescent="0.2">
      <c r="A1442" s="567">
        <v>23</v>
      </c>
      <c r="B1442" s="534" t="s">
        <v>1844</v>
      </c>
      <c r="C1442" s="525"/>
      <c r="D1442" s="536"/>
      <c r="E1442" s="553"/>
      <c r="F1442" s="554"/>
      <c r="G1442" s="568"/>
      <c r="H1442" s="526"/>
      <c r="I1442" s="537">
        <f t="shared" si="62"/>
        <v>0</v>
      </c>
      <c r="J1442" s="537">
        <f t="shared" si="63"/>
        <v>0</v>
      </c>
      <c r="K1442" s="523"/>
      <c r="L1442" s="524"/>
    </row>
    <row r="1443" spans="1:12" s="570" customFormat="1" x14ac:dyDescent="0.2">
      <c r="A1443" s="567">
        <v>24</v>
      </c>
      <c r="B1443" s="518" t="s">
        <v>1845</v>
      </c>
      <c r="C1443" s="525"/>
      <c r="D1443" s="513"/>
      <c r="E1443" s="520"/>
      <c r="F1443" s="520"/>
      <c r="G1443" s="568"/>
      <c r="H1443" s="526"/>
      <c r="I1443" s="522">
        <f t="shared" si="62"/>
        <v>0</v>
      </c>
      <c r="J1443" s="522">
        <f t="shared" si="63"/>
        <v>0</v>
      </c>
      <c r="K1443" s="523"/>
      <c r="L1443" s="524"/>
    </row>
    <row r="1444" spans="1:12" s="570" customFormat="1" x14ac:dyDescent="0.2">
      <c r="A1444" s="567">
        <v>25</v>
      </c>
      <c r="B1444" s="534" t="s">
        <v>1846</v>
      </c>
      <c r="C1444" s="525"/>
      <c r="D1444" s="536"/>
      <c r="E1444" s="553"/>
      <c r="F1444" s="554"/>
      <c r="G1444" s="568"/>
      <c r="H1444" s="526"/>
      <c r="I1444" s="537">
        <f t="shared" si="62"/>
        <v>0</v>
      </c>
      <c r="J1444" s="537">
        <f t="shared" si="63"/>
        <v>0</v>
      </c>
      <c r="K1444" s="523"/>
      <c r="L1444" s="524"/>
    </row>
    <row r="1445" spans="1:12" s="571" customFormat="1" x14ac:dyDescent="0.2">
      <c r="A1445" s="567">
        <v>26</v>
      </c>
      <c r="B1445" s="518" t="s">
        <v>1847</v>
      </c>
      <c r="C1445" s="525"/>
      <c r="D1445" s="513"/>
      <c r="E1445" s="514"/>
      <c r="F1445" s="515"/>
      <c r="G1445" s="568"/>
      <c r="H1445" s="526"/>
      <c r="I1445" s="522">
        <f t="shared" si="62"/>
        <v>0</v>
      </c>
      <c r="J1445" s="522">
        <f t="shared" si="63"/>
        <v>0</v>
      </c>
      <c r="K1445" s="523"/>
      <c r="L1445" s="524"/>
    </row>
    <row r="1446" spans="1:12" s="571" customFormat="1" x14ac:dyDescent="0.2">
      <c r="A1446" s="567">
        <v>27</v>
      </c>
      <c r="B1446" s="534" t="s">
        <v>1848</v>
      </c>
      <c r="C1446" s="525"/>
      <c r="D1446" s="513"/>
      <c r="E1446" s="514"/>
      <c r="F1446" s="515"/>
      <c r="G1446" s="568"/>
      <c r="H1446" s="526"/>
      <c r="I1446" s="537">
        <f t="shared" si="62"/>
        <v>0</v>
      </c>
      <c r="J1446" s="537">
        <f t="shared" si="63"/>
        <v>0</v>
      </c>
      <c r="K1446" s="523"/>
      <c r="L1446" s="524"/>
    </row>
    <row r="1447" spans="1:12" s="571" customFormat="1" x14ac:dyDescent="0.2">
      <c r="A1447" s="567">
        <v>28</v>
      </c>
      <c r="B1447" s="518" t="s">
        <v>1849</v>
      </c>
      <c r="C1447" s="525"/>
      <c r="D1447" s="513"/>
      <c r="E1447" s="520"/>
      <c r="F1447" s="520"/>
      <c r="G1447" s="568"/>
      <c r="H1447" s="526"/>
      <c r="I1447" s="522">
        <f t="shared" si="62"/>
        <v>0</v>
      </c>
      <c r="J1447" s="522">
        <f t="shared" si="63"/>
        <v>0</v>
      </c>
      <c r="K1447" s="523"/>
      <c r="L1447" s="524"/>
    </row>
    <row r="1448" spans="1:12" s="571" customFormat="1" x14ac:dyDescent="0.2">
      <c r="A1448" s="567">
        <v>29</v>
      </c>
      <c r="B1448" s="534" t="s">
        <v>1850</v>
      </c>
      <c r="C1448" s="525"/>
      <c r="D1448" s="536"/>
      <c r="E1448" s="553"/>
      <c r="F1448" s="554"/>
      <c r="G1448" s="568"/>
      <c r="H1448" s="526"/>
      <c r="I1448" s="537">
        <f t="shared" si="62"/>
        <v>0</v>
      </c>
      <c r="J1448" s="537">
        <f t="shared" si="63"/>
        <v>0</v>
      </c>
      <c r="K1448" s="523"/>
      <c r="L1448" s="524"/>
    </row>
    <row r="1449" spans="1:12" s="571" customFormat="1" x14ac:dyDescent="0.2">
      <c r="A1449" s="567">
        <v>30</v>
      </c>
      <c r="B1449" s="518" t="s">
        <v>1851</v>
      </c>
      <c r="C1449" s="525"/>
      <c r="D1449" s="513"/>
      <c r="E1449" s="514"/>
      <c r="F1449" s="515"/>
      <c r="G1449" s="568"/>
      <c r="H1449" s="526"/>
      <c r="I1449" s="522">
        <f t="shared" si="62"/>
        <v>0</v>
      </c>
      <c r="J1449" s="522">
        <f t="shared" si="63"/>
        <v>0</v>
      </c>
      <c r="K1449" s="523"/>
      <c r="L1449" s="524"/>
    </row>
    <row r="1450" spans="1:12" s="571" customFormat="1" x14ac:dyDescent="0.2">
      <c r="A1450" s="567">
        <v>31</v>
      </c>
      <c r="B1450" s="534" t="s">
        <v>1852</v>
      </c>
      <c r="C1450" s="525"/>
      <c r="D1450" s="513"/>
      <c r="E1450" s="514"/>
      <c r="F1450" s="515"/>
      <c r="G1450" s="568"/>
      <c r="H1450" s="526"/>
      <c r="I1450" s="537">
        <f t="shared" si="62"/>
        <v>0</v>
      </c>
      <c r="J1450" s="537">
        <f t="shared" si="63"/>
        <v>0</v>
      </c>
      <c r="K1450" s="523"/>
      <c r="L1450" s="524"/>
    </row>
    <row r="1451" spans="1:12" s="571" customFormat="1" x14ac:dyDescent="0.2">
      <c r="A1451" s="567">
        <v>32</v>
      </c>
      <c r="B1451" s="518" t="s">
        <v>1853</v>
      </c>
      <c r="C1451" s="525"/>
      <c r="D1451" s="513"/>
      <c r="E1451" s="520"/>
      <c r="F1451" s="520"/>
      <c r="G1451" s="568"/>
      <c r="H1451" s="526"/>
      <c r="I1451" s="522">
        <f t="shared" si="62"/>
        <v>0</v>
      </c>
      <c r="J1451" s="522">
        <f t="shared" si="63"/>
        <v>0</v>
      </c>
      <c r="K1451" s="523"/>
      <c r="L1451" s="524"/>
    </row>
    <row r="1452" spans="1:12" s="571" customFormat="1" x14ac:dyDescent="0.2">
      <c r="A1452" s="567">
        <v>33</v>
      </c>
      <c r="B1452" s="534" t="s">
        <v>1854</v>
      </c>
      <c r="C1452" s="525"/>
      <c r="D1452" s="513"/>
      <c r="E1452" s="514"/>
      <c r="F1452" s="515"/>
      <c r="G1452" s="568"/>
      <c r="H1452" s="526"/>
      <c r="I1452" s="537">
        <f t="shared" si="62"/>
        <v>0</v>
      </c>
      <c r="J1452" s="537">
        <f t="shared" si="63"/>
        <v>0</v>
      </c>
      <c r="K1452" s="523"/>
      <c r="L1452" s="527"/>
    </row>
    <row r="1453" spans="1:12" s="571" customFormat="1" x14ac:dyDescent="0.2">
      <c r="A1453" s="567">
        <v>34</v>
      </c>
      <c r="B1453" s="518" t="s">
        <v>1855</v>
      </c>
      <c r="C1453" s="525"/>
      <c r="D1453" s="513"/>
      <c r="E1453" s="514"/>
      <c r="F1453" s="515"/>
      <c r="G1453" s="568"/>
      <c r="H1453" s="526"/>
      <c r="I1453" s="522">
        <f t="shared" si="62"/>
        <v>0</v>
      </c>
      <c r="J1453" s="522">
        <f t="shared" si="63"/>
        <v>0</v>
      </c>
      <c r="K1453" s="523"/>
      <c r="L1453" s="524"/>
    </row>
    <row r="1454" spans="1:12" s="571" customFormat="1" x14ac:dyDescent="0.2">
      <c r="A1454" s="567">
        <v>35</v>
      </c>
      <c r="B1454" s="534" t="s">
        <v>1856</v>
      </c>
      <c r="C1454" s="525"/>
      <c r="D1454" s="513"/>
      <c r="E1454" s="520"/>
      <c r="F1454" s="520"/>
      <c r="G1454" s="568"/>
      <c r="H1454" s="526"/>
      <c r="I1454" s="537">
        <f t="shared" si="62"/>
        <v>0</v>
      </c>
      <c r="J1454" s="537">
        <f t="shared" si="63"/>
        <v>0</v>
      </c>
      <c r="K1454" s="523"/>
      <c r="L1454" s="524"/>
    </row>
    <row r="1455" spans="1:12" s="571" customFormat="1" x14ac:dyDescent="0.2">
      <c r="A1455" s="567">
        <v>36</v>
      </c>
      <c r="B1455" s="518" t="s">
        <v>1857</v>
      </c>
      <c r="C1455" s="525"/>
      <c r="D1455" s="513"/>
      <c r="E1455" s="514"/>
      <c r="F1455" s="515"/>
      <c r="G1455" s="568"/>
      <c r="H1455" s="526"/>
      <c r="I1455" s="522">
        <f t="shared" si="62"/>
        <v>0</v>
      </c>
      <c r="J1455" s="522">
        <f t="shared" si="63"/>
        <v>0</v>
      </c>
      <c r="K1455" s="523"/>
      <c r="L1455" s="524"/>
    </row>
    <row r="1456" spans="1:12" s="571" customFormat="1" x14ac:dyDescent="0.2">
      <c r="A1456" s="567">
        <v>37</v>
      </c>
      <c r="B1456" s="534" t="s">
        <v>1858</v>
      </c>
      <c r="C1456" s="525"/>
      <c r="D1456" s="513"/>
      <c r="E1456" s="514"/>
      <c r="F1456" s="515"/>
      <c r="G1456" s="568"/>
      <c r="H1456" s="526"/>
      <c r="I1456" s="537">
        <f t="shared" si="62"/>
        <v>0</v>
      </c>
      <c r="J1456" s="537">
        <f t="shared" si="63"/>
        <v>0</v>
      </c>
      <c r="K1456" s="523"/>
      <c r="L1456" s="524"/>
    </row>
    <row r="1457" spans="1:12" s="571" customFormat="1" x14ac:dyDescent="0.2">
      <c r="A1457" s="567">
        <v>38</v>
      </c>
      <c r="B1457" s="518" t="s">
        <v>1859</v>
      </c>
      <c r="C1457" s="525"/>
      <c r="D1457" s="513"/>
      <c r="E1457" s="520"/>
      <c r="F1457" s="520"/>
      <c r="G1457" s="568"/>
      <c r="H1457" s="526"/>
      <c r="I1457" s="522">
        <f t="shared" si="62"/>
        <v>0</v>
      </c>
      <c r="J1457" s="522">
        <f t="shared" si="63"/>
        <v>0</v>
      </c>
      <c r="K1457" s="523"/>
      <c r="L1457" s="524"/>
    </row>
    <row r="1458" spans="1:12" s="571" customFormat="1" x14ac:dyDescent="0.2">
      <c r="A1458" s="567">
        <v>39</v>
      </c>
      <c r="B1458" s="534" t="s">
        <v>1860</v>
      </c>
      <c r="C1458" s="525"/>
      <c r="D1458" s="513"/>
      <c r="E1458" s="514"/>
      <c r="F1458" s="515"/>
      <c r="G1458" s="568"/>
      <c r="H1458" s="526"/>
      <c r="I1458" s="537">
        <f t="shared" si="62"/>
        <v>0</v>
      </c>
      <c r="J1458" s="537">
        <f t="shared" si="63"/>
        <v>0</v>
      </c>
      <c r="K1458" s="523"/>
      <c r="L1458" s="524"/>
    </row>
    <row r="1459" spans="1:12" s="571" customFormat="1" x14ac:dyDescent="0.2">
      <c r="A1459" s="567">
        <v>40</v>
      </c>
      <c r="B1459" s="518" t="s">
        <v>1861</v>
      </c>
      <c r="C1459" s="525"/>
      <c r="D1459" s="536"/>
      <c r="E1459" s="553"/>
      <c r="F1459" s="554"/>
      <c r="G1459" s="568"/>
      <c r="H1459" s="526"/>
      <c r="I1459" s="522">
        <f t="shared" si="62"/>
        <v>0</v>
      </c>
      <c r="J1459" s="522">
        <f t="shared" si="63"/>
        <v>0</v>
      </c>
      <c r="K1459" s="523"/>
      <c r="L1459" s="524"/>
    </row>
    <row r="1460" spans="1:12" s="571" customFormat="1" x14ac:dyDescent="0.2">
      <c r="A1460" s="567">
        <v>41</v>
      </c>
      <c r="B1460" s="534" t="s">
        <v>1862</v>
      </c>
      <c r="C1460" s="525"/>
      <c r="D1460" s="513"/>
      <c r="E1460" s="520"/>
      <c r="F1460" s="520"/>
      <c r="G1460" s="568"/>
      <c r="H1460" s="526"/>
      <c r="I1460" s="537">
        <f t="shared" si="62"/>
        <v>0</v>
      </c>
      <c r="J1460" s="537">
        <f t="shared" si="63"/>
        <v>0</v>
      </c>
      <c r="K1460" s="523"/>
      <c r="L1460" s="524"/>
    </row>
    <row r="1461" spans="1:12" s="571" customFormat="1" x14ac:dyDescent="0.2">
      <c r="A1461" s="567">
        <v>42</v>
      </c>
      <c r="B1461" s="518" t="s">
        <v>1863</v>
      </c>
      <c r="C1461" s="525"/>
      <c r="D1461" s="513"/>
      <c r="E1461" s="514"/>
      <c r="F1461" s="515"/>
      <c r="G1461" s="568"/>
      <c r="H1461" s="526"/>
      <c r="I1461" s="522">
        <f t="shared" si="62"/>
        <v>0</v>
      </c>
      <c r="J1461" s="522">
        <f t="shared" si="63"/>
        <v>0</v>
      </c>
      <c r="K1461" s="523"/>
      <c r="L1461" s="524"/>
    </row>
    <row r="1462" spans="1:12" s="571" customFormat="1" x14ac:dyDescent="0.2">
      <c r="A1462" s="567">
        <v>43</v>
      </c>
      <c r="B1462" s="534" t="s">
        <v>1864</v>
      </c>
      <c r="C1462" s="525"/>
      <c r="D1462" s="513"/>
      <c r="E1462" s="514"/>
      <c r="F1462" s="515"/>
      <c r="G1462" s="568"/>
      <c r="H1462" s="526"/>
      <c r="I1462" s="537">
        <f t="shared" si="62"/>
        <v>0</v>
      </c>
      <c r="J1462" s="537">
        <f t="shared" si="63"/>
        <v>0</v>
      </c>
      <c r="K1462" s="523"/>
      <c r="L1462" s="524"/>
    </row>
    <row r="1463" spans="1:12" x14ac:dyDescent="0.2">
      <c r="A1463" s="314">
        <v>44</v>
      </c>
      <c r="B1463" s="518" t="s">
        <v>1865</v>
      </c>
      <c r="C1463" s="525"/>
      <c r="D1463" s="513"/>
      <c r="E1463" s="514"/>
      <c r="F1463" s="515"/>
      <c r="G1463" s="562"/>
      <c r="H1463" s="526"/>
      <c r="I1463" s="522">
        <f t="shared" si="62"/>
        <v>0</v>
      </c>
      <c r="J1463" s="522">
        <f t="shared" si="63"/>
        <v>0</v>
      </c>
      <c r="K1463" s="523"/>
      <c r="L1463" s="524"/>
    </row>
    <row r="1464" spans="1:12" x14ac:dyDescent="0.2">
      <c r="A1464" s="314">
        <v>45</v>
      </c>
      <c r="B1464" s="534" t="s">
        <v>1866</v>
      </c>
      <c r="C1464" s="525"/>
      <c r="D1464" s="513"/>
      <c r="E1464" s="514"/>
      <c r="F1464" s="515"/>
      <c r="G1464" s="513"/>
      <c r="H1464" s="526"/>
      <c r="I1464" s="537">
        <f t="shared" si="62"/>
        <v>0</v>
      </c>
      <c r="J1464" s="537">
        <f t="shared" si="63"/>
        <v>0</v>
      </c>
      <c r="K1464" s="523"/>
      <c r="L1464" s="524"/>
    </row>
    <row r="1465" spans="1:12" x14ac:dyDescent="0.2">
      <c r="A1465" s="314">
        <v>46</v>
      </c>
      <c r="B1465" s="518" t="s">
        <v>1867</v>
      </c>
      <c r="C1465" s="525"/>
      <c r="D1465" s="513"/>
      <c r="E1465" s="514"/>
      <c r="F1465" s="515"/>
      <c r="G1465" s="513"/>
      <c r="H1465" s="526"/>
      <c r="I1465" s="522">
        <f t="shared" si="62"/>
        <v>0</v>
      </c>
      <c r="J1465" s="522">
        <f t="shared" si="63"/>
        <v>0</v>
      </c>
      <c r="K1465" s="523"/>
      <c r="L1465" s="524"/>
    </row>
    <row r="1466" spans="1:12" x14ac:dyDescent="0.2">
      <c r="A1466" s="314">
        <v>47</v>
      </c>
      <c r="B1466" s="534" t="s">
        <v>1868</v>
      </c>
      <c r="C1466" s="525"/>
      <c r="D1466" s="513"/>
      <c r="E1466" s="514"/>
      <c r="F1466" s="515"/>
      <c r="G1466" s="513"/>
      <c r="H1466" s="526"/>
      <c r="I1466" s="537">
        <f t="shared" si="62"/>
        <v>0</v>
      </c>
      <c r="J1466" s="537">
        <f t="shared" si="63"/>
        <v>0</v>
      </c>
      <c r="K1466" s="523"/>
      <c r="L1466" s="524"/>
    </row>
    <row r="1467" spans="1:12" x14ac:dyDescent="0.2">
      <c r="A1467" s="314">
        <v>48</v>
      </c>
      <c r="B1467" s="518" t="s">
        <v>1869</v>
      </c>
      <c r="C1467" s="525"/>
      <c r="D1467" s="513"/>
      <c r="E1467" s="514"/>
      <c r="F1467" s="515"/>
      <c r="G1467" s="513"/>
      <c r="H1467" s="526"/>
      <c r="I1467" s="522">
        <f t="shared" si="62"/>
        <v>0</v>
      </c>
      <c r="J1467" s="522">
        <f t="shared" si="63"/>
        <v>0</v>
      </c>
      <c r="K1467" s="523"/>
      <c r="L1467" s="524"/>
    </row>
    <row r="1468" spans="1:12" x14ac:dyDescent="0.2">
      <c r="A1468" s="314">
        <v>49</v>
      </c>
      <c r="B1468" s="534" t="s">
        <v>1870</v>
      </c>
      <c r="C1468" s="525"/>
      <c r="D1468" s="513"/>
      <c r="E1468" s="514"/>
      <c r="F1468" s="515"/>
      <c r="G1468" s="513"/>
      <c r="H1468" s="526"/>
      <c r="I1468" s="537">
        <f t="shared" si="62"/>
        <v>0</v>
      </c>
      <c r="J1468" s="537">
        <f t="shared" si="63"/>
        <v>0</v>
      </c>
      <c r="K1468" s="523"/>
      <c r="L1468" s="524"/>
    </row>
    <row r="1469" spans="1:12" x14ac:dyDescent="0.2">
      <c r="A1469" s="314">
        <v>50</v>
      </c>
      <c r="B1469" s="518" t="s">
        <v>1871</v>
      </c>
      <c r="C1469" s="525"/>
      <c r="D1469" s="513"/>
      <c r="E1469" s="514"/>
      <c r="F1469" s="515"/>
      <c r="G1469" s="513"/>
      <c r="H1469" s="526"/>
      <c r="I1469" s="522">
        <f t="shared" si="62"/>
        <v>0</v>
      </c>
      <c r="J1469" s="522">
        <f t="shared" si="63"/>
        <v>0</v>
      </c>
      <c r="K1469" s="523"/>
      <c r="L1469" s="524"/>
    </row>
    <row r="1470" spans="1:12" x14ac:dyDescent="0.2">
      <c r="A1470" s="314">
        <v>51</v>
      </c>
      <c r="B1470" s="534" t="s">
        <v>1872</v>
      </c>
      <c r="C1470" s="525"/>
      <c r="D1470" s="513"/>
      <c r="E1470" s="514"/>
      <c r="F1470" s="515"/>
      <c r="G1470" s="513"/>
      <c r="H1470" s="526"/>
      <c r="I1470" s="537">
        <f t="shared" si="62"/>
        <v>0</v>
      </c>
      <c r="J1470" s="537">
        <f t="shared" si="63"/>
        <v>0</v>
      </c>
      <c r="K1470" s="523"/>
      <c r="L1470" s="524"/>
    </row>
    <row r="1471" spans="1:12" x14ac:dyDescent="0.2">
      <c r="A1471" s="314">
        <v>52</v>
      </c>
      <c r="B1471" s="518" t="s">
        <v>1873</v>
      </c>
      <c r="C1471" s="525"/>
      <c r="D1471" s="513"/>
      <c r="E1471" s="514"/>
      <c r="F1471" s="515"/>
      <c r="G1471" s="513"/>
      <c r="H1471" s="526"/>
      <c r="I1471" s="522">
        <f t="shared" si="62"/>
        <v>0</v>
      </c>
      <c r="J1471" s="522">
        <f t="shared" si="63"/>
        <v>0</v>
      </c>
      <c r="K1471" s="523"/>
      <c r="L1471" s="524"/>
    </row>
    <row r="1472" spans="1:12" x14ac:dyDescent="0.2">
      <c r="A1472" s="314">
        <v>53</v>
      </c>
      <c r="B1472" s="534" t="s">
        <v>1874</v>
      </c>
      <c r="C1472" s="525"/>
      <c r="D1472" s="513"/>
      <c r="E1472" s="520"/>
      <c r="F1472" s="520"/>
      <c r="G1472" s="513"/>
      <c r="H1472" s="521"/>
      <c r="I1472" s="537">
        <f t="shared" si="62"/>
        <v>0</v>
      </c>
      <c r="J1472" s="537">
        <f t="shared" si="63"/>
        <v>0</v>
      </c>
      <c r="K1472" s="523"/>
      <c r="L1472" s="524"/>
    </row>
    <row r="1473" spans="1:12" x14ac:dyDescent="0.2">
      <c r="A1473" s="314">
        <v>54</v>
      </c>
      <c r="B1473" s="518" t="s">
        <v>1875</v>
      </c>
      <c r="C1473" s="525"/>
      <c r="D1473" s="513"/>
      <c r="E1473" s="514"/>
      <c r="F1473" s="515"/>
      <c r="G1473" s="513"/>
      <c r="H1473" s="526"/>
      <c r="I1473" s="522">
        <f t="shared" si="62"/>
        <v>0</v>
      </c>
      <c r="J1473" s="522">
        <f t="shared" si="63"/>
        <v>0</v>
      </c>
      <c r="K1473" s="523"/>
      <c r="L1473" s="524"/>
    </row>
    <row r="1474" spans="1:12" x14ac:dyDescent="0.2">
      <c r="A1474" s="314">
        <v>55</v>
      </c>
      <c r="B1474" s="534" t="s">
        <v>1876</v>
      </c>
      <c r="C1474" s="525"/>
      <c r="D1474" s="513"/>
      <c r="E1474" s="514"/>
      <c r="F1474" s="515"/>
      <c r="G1474" s="513"/>
      <c r="H1474" s="526"/>
      <c r="I1474" s="537">
        <f t="shared" si="62"/>
        <v>0</v>
      </c>
      <c r="J1474" s="537">
        <f t="shared" si="63"/>
        <v>0</v>
      </c>
      <c r="K1474" s="523"/>
      <c r="L1474" s="524"/>
    </row>
    <row r="1475" spans="1:12" x14ac:dyDescent="0.2">
      <c r="A1475" s="314">
        <v>56</v>
      </c>
      <c r="B1475" s="518" t="s">
        <v>1877</v>
      </c>
      <c r="C1475" s="525"/>
      <c r="D1475" s="513"/>
      <c r="E1475" s="528"/>
      <c r="F1475" s="515"/>
      <c r="G1475" s="513"/>
      <c r="H1475" s="526"/>
      <c r="I1475" s="522">
        <f t="shared" si="62"/>
        <v>0</v>
      </c>
      <c r="J1475" s="522">
        <f t="shared" si="63"/>
        <v>0</v>
      </c>
      <c r="K1475" s="523"/>
      <c r="L1475" s="524"/>
    </row>
    <row r="1476" spans="1:12" x14ac:dyDescent="0.2">
      <c r="A1476" s="314">
        <v>57</v>
      </c>
      <c r="B1476" s="534" t="s">
        <v>1878</v>
      </c>
      <c r="C1476" s="525"/>
      <c r="D1476" s="513"/>
      <c r="E1476" s="514"/>
      <c r="F1476" s="515"/>
      <c r="G1476" s="513"/>
      <c r="H1476" s="526"/>
      <c r="I1476" s="537">
        <f t="shared" si="62"/>
        <v>0</v>
      </c>
      <c r="J1476" s="537">
        <f t="shared" si="63"/>
        <v>0</v>
      </c>
      <c r="K1476" s="523"/>
      <c r="L1476" s="524"/>
    </row>
    <row r="1477" spans="1:12" x14ac:dyDescent="0.2">
      <c r="A1477" s="314">
        <v>58</v>
      </c>
      <c r="B1477" s="518" t="s">
        <v>1879</v>
      </c>
      <c r="C1477" s="525"/>
      <c r="D1477" s="513"/>
      <c r="E1477" s="514"/>
      <c r="F1477" s="515"/>
      <c r="G1477" s="513"/>
      <c r="H1477" s="526"/>
      <c r="I1477" s="522">
        <f t="shared" si="62"/>
        <v>0</v>
      </c>
      <c r="J1477" s="522">
        <f t="shared" si="63"/>
        <v>0</v>
      </c>
      <c r="K1477" s="523"/>
      <c r="L1477" s="524"/>
    </row>
    <row r="1478" spans="1:12" x14ac:dyDescent="0.2">
      <c r="A1478" s="314">
        <v>59</v>
      </c>
      <c r="B1478" s="534" t="s">
        <v>1880</v>
      </c>
      <c r="C1478" s="525"/>
      <c r="D1478" s="513"/>
      <c r="E1478" s="514"/>
      <c r="F1478" s="515"/>
      <c r="G1478" s="513"/>
      <c r="H1478" s="526"/>
      <c r="I1478" s="537">
        <f t="shared" si="62"/>
        <v>0</v>
      </c>
      <c r="J1478" s="537">
        <f t="shared" si="63"/>
        <v>0</v>
      </c>
      <c r="K1478" s="523"/>
      <c r="L1478" s="524"/>
    </row>
    <row r="1479" spans="1:12" x14ac:dyDescent="0.2">
      <c r="A1479" s="314">
        <v>60</v>
      </c>
      <c r="B1479" s="518" t="s">
        <v>1881</v>
      </c>
      <c r="C1479" s="525"/>
      <c r="D1479" s="513"/>
      <c r="E1479" s="514"/>
      <c r="F1479" s="515"/>
      <c r="G1479" s="513"/>
      <c r="H1479" s="526"/>
      <c r="I1479" s="522">
        <f t="shared" si="62"/>
        <v>0</v>
      </c>
      <c r="J1479" s="522">
        <f t="shared" si="63"/>
        <v>0</v>
      </c>
      <c r="K1479" s="523"/>
      <c r="L1479" s="524"/>
    </row>
    <row r="1480" spans="1:12" x14ac:dyDescent="0.2">
      <c r="A1480" s="314">
        <v>61</v>
      </c>
      <c r="B1480" s="534" t="s">
        <v>1882</v>
      </c>
      <c r="C1480" s="525"/>
      <c r="D1480" s="513"/>
      <c r="E1480" s="514"/>
      <c r="F1480" s="515"/>
      <c r="G1480" s="513"/>
      <c r="H1480" s="526"/>
      <c r="I1480" s="537">
        <f t="shared" si="62"/>
        <v>0</v>
      </c>
      <c r="J1480" s="537">
        <f t="shared" si="63"/>
        <v>0</v>
      </c>
      <c r="K1480" s="523"/>
      <c r="L1480" s="524"/>
    </row>
    <row r="1481" spans="1:12" x14ac:dyDescent="0.2">
      <c r="A1481" s="314">
        <v>62</v>
      </c>
      <c r="B1481" s="518" t="s">
        <v>1883</v>
      </c>
      <c r="C1481" s="525"/>
      <c r="D1481" s="513"/>
      <c r="E1481" s="514"/>
      <c r="F1481" s="515"/>
      <c r="G1481" s="513"/>
      <c r="H1481" s="526"/>
      <c r="I1481" s="522">
        <f t="shared" si="62"/>
        <v>0</v>
      </c>
      <c r="J1481" s="522">
        <f t="shared" si="63"/>
        <v>0</v>
      </c>
      <c r="K1481" s="523"/>
      <c r="L1481" s="524"/>
    </row>
    <row r="1482" spans="1:12" x14ac:dyDescent="0.2">
      <c r="A1482" s="314">
        <v>63</v>
      </c>
      <c r="B1482" s="534" t="s">
        <v>1884</v>
      </c>
      <c r="C1482" s="525"/>
      <c r="D1482" s="513"/>
      <c r="E1482" s="514"/>
      <c r="F1482" s="515"/>
      <c r="G1482" s="513"/>
      <c r="H1482" s="526"/>
      <c r="I1482" s="537">
        <f t="shared" si="62"/>
        <v>0</v>
      </c>
      <c r="J1482" s="537">
        <f t="shared" si="63"/>
        <v>0</v>
      </c>
      <c r="K1482" s="523"/>
      <c r="L1482" s="524"/>
    </row>
    <row r="1483" spans="1:12" x14ac:dyDescent="0.2">
      <c r="A1483" s="314">
        <v>64</v>
      </c>
      <c r="B1483" s="518" t="s">
        <v>1885</v>
      </c>
      <c r="C1483" s="525"/>
      <c r="D1483" s="513"/>
      <c r="E1483" s="514"/>
      <c r="F1483" s="515"/>
      <c r="G1483" s="513"/>
      <c r="H1483" s="526"/>
      <c r="I1483" s="522">
        <f t="shared" si="62"/>
        <v>0</v>
      </c>
      <c r="J1483" s="522">
        <f t="shared" si="63"/>
        <v>0</v>
      </c>
      <c r="K1483" s="523"/>
      <c r="L1483" s="524"/>
    </row>
    <row r="1484" spans="1:12" x14ac:dyDescent="0.2">
      <c r="A1484" s="314">
        <v>65</v>
      </c>
      <c r="B1484" s="534" t="s">
        <v>1886</v>
      </c>
      <c r="C1484" s="525"/>
      <c r="D1484" s="513"/>
      <c r="E1484" s="514"/>
      <c r="F1484" s="515"/>
      <c r="G1484" s="513"/>
      <c r="H1484" s="526"/>
      <c r="I1484" s="537">
        <f t="shared" si="62"/>
        <v>0</v>
      </c>
      <c r="J1484" s="537">
        <f t="shared" si="63"/>
        <v>0</v>
      </c>
      <c r="K1484" s="523"/>
      <c r="L1484" s="524"/>
    </row>
    <row r="1485" spans="1:12" x14ac:dyDescent="0.2">
      <c r="A1485" s="314">
        <v>66</v>
      </c>
      <c r="B1485" s="518" t="s">
        <v>1887</v>
      </c>
      <c r="C1485" s="525"/>
      <c r="D1485" s="513"/>
      <c r="E1485" s="514"/>
      <c r="F1485" s="515"/>
      <c r="G1485" s="513"/>
      <c r="H1485" s="526"/>
      <c r="I1485" s="522">
        <f t="shared" si="62"/>
        <v>0</v>
      </c>
      <c r="J1485" s="522">
        <f t="shared" si="63"/>
        <v>0</v>
      </c>
      <c r="K1485" s="523"/>
      <c r="L1485" s="524"/>
    </row>
    <row r="1486" spans="1:12" x14ac:dyDescent="0.2">
      <c r="A1486" s="314">
        <v>67</v>
      </c>
      <c r="B1486" s="534" t="s">
        <v>1888</v>
      </c>
      <c r="C1486" s="525"/>
      <c r="D1486" s="513"/>
      <c r="E1486" s="514"/>
      <c r="F1486" s="515"/>
      <c r="G1486" s="513"/>
      <c r="H1486" s="526"/>
      <c r="I1486" s="537">
        <f t="shared" ref="I1486:I1549" si="64">K1486/1.11</f>
        <v>0</v>
      </c>
      <c r="J1486" s="537">
        <f t="shared" ref="J1486:J1549" si="65">I1486*11%</f>
        <v>0</v>
      </c>
      <c r="K1486" s="523"/>
      <c r="L1486" s="524"/>
    </row>
    <row r="1487" spans="1:12" x14ac:dyDescent="0.2">
      <c r="A1487" s="314">
        <v>68</v>
      </c>
      <c r="B1487" s="518" t="s">
        <v>1889</v>
      </c>
      <c r="C1487" s="525"/>
      <c r="D1487" s="513"/>
      <c r="E1487" s="514"/>
      <c r="F1487" s="515"/>
      <c r="G1487" s="513"/>
      <c r="H1487" s="526"/>
      <c r="I1487" s="522">
        <f t="shared" si="64"/>
        <v>0</v>
      </c>
      <c r="J1487" s="522">
        <f t="shared" si="65"/>
        <v>0</v>
      </c>
      <c r="K1487" s="523"/>
      <c r="L1487" s="524"/>
    </row>
    <row r="1488" spans="1:12" x14ac:dyDescent="0.2">
      <c r="A1488" s="314">
        <v>69</v>
      </c>
      <c r="B1488" s="534" t="s">
        <v>1890</v>
      </c>
      <c r="C1488" s="525"/>
      <c r="D1488" s="513"/>
      <c r="E1488" s="514"/>
      <c r="F1488" s="515"/>
      <c r="G1488" s="513"/>
      <c r="H1488" s="526"/>
      <c r="I1488" s="537">
        <f t="shared" si="64"/>
        <v>0</v>
      </c>
      <c r="J1488" s="537">
        <f t="shared" si="65"/>
        <v>0</v>
      </c>
      <c r="K1488" s="523"/>
      <c r="L1488" s="524"/>
    </row>
    <row r="1489" spans="1:12" x14ac:dyDescent="0.2">
      <c r="A1489" s="314">
        <v>70</v>
      </c>
      <c r="B1489" s="518" t="s">
        <v>1891</v>
      </c>
      <c r="C1489" s="525"/>
      <c r="D1489" s="513"/>
      <c r="E1489" s="514"/>
      <c r="F1489" s="515"/>
      <c r="G1489" s="513"/>
      <c r="H1489" s="526"/>
      <c r="I1489" s="522">
        <f t="shared" si="64"/>
        <v>0</v>
      </c>
      <c r="J1489" s="522">
        <f t="shared" si="65"/>
        <v>0</v>
      </c>
      <c r="K1489" s="523"/>
      <c r="L1489" s="524"/>
    </row>
    <row r="1490" spans="1:12" x14ac:dyDescent="0.2">
      <c r="A1490" s="314">
        <v>71</v>
      </c>
      <c r="B1490" s="534" t="s">
        <v>1892</v>
      </c>
      <c r="C1490" s="525"/>
      <c r="D1490" s="513"/>
      <c r="E1490" s="514"/>
      <c r="F1490" s="515"/>
      <c r="G1490" s="513"/>
      <c r="H1490" s="526"/>
      <c r="I1490" s="537">
        <f t="shared" si="64"/>
        <v>0</v>
      </c>
      <c r="J1490" s="537">
        <f t="shared" si="65"/>
        <v>0</v>
      </c>
      <c r="K1490" s="523"/>
      <c r="L1490" s="524"/>
    </row>
    <row r="1491" spans="1:12" x14ac:dyDescent="0.2">
      <c r="A1491" s="314">
        <v>72</v>
      </c>
      <c r="B1491" s="518" t="s">
        <v>1893</v>
      </c>
      <c r="C1491" s="525"/>
      <c r="D1491" s="513"/>
      <c r="E1491" s="514"/>
      <c r="F1491" s="515"/>
      <c r="G1491" s="513"/>
      <c r="H1491" s="526"/>
      <c r="I1491" s="522">
        <f t="shared" si="64"/>
        <v>0</v>
      </c>
      <c r="J1491" s="522">
        <f t="shared" si="65"/>
        <v>0</v>
      </c>
      <c r="K1491" s="523"/>
      <c r="L1491" s="524"/>
    </row>
    <row r="1492" spans="1:12" x14ac:dyDescent="0.2">
      <c r="A1492" s="314">
        <v>73</v>
      </c>
      <c r="B1492" s="534" t="s">
        <v>1894</v>
      </c>
      <c r="C1492" s="525"/>
      <c r="D1492" s="513"/>
      <c r="E1492" s="520"/>
      <c r="F1492" s="520"/>
      <c r="G1492" s="513"/>
      <c r="H1492" s="521"/>
      <c r="I1492" s="537">
        <f t="shared" si="64"/>
        <v>0</v>
      </c>
      <c r="J1492" s="537">
        <f t="shared" si="65"/>
        <v>0</v>
      </c>
      <c r="K1492" s="523"/>
      <c r="L1492" s="524"/>
    </row>
    <row r="1493" spans="1:12" x14ac:dyDescent="0.2">
      <c r="A1493" s="314">
        <v>74</v>
      </c>
      <c r="B1493" s="518" t="s">
        <v>1895</v>
      </c>
      <c r="C1493" s="525"/>
      <c r="D1493" s="513"/>
      <c r="E1493" s="514"/>
      <c r="F1493" s="515"/>
      <c r="G1493" s="513"/>
      <c r="H1493" s="526"/>
      <c r="I1493" s="522">
        <f t="shared" si="64"/>
        <v>0</v>
      </c>
      <c r="J1493" s="522">
        <f t="shared" si="65"/>
        <v>0</v>
      </c>
      <c r="K1493" s="523"/>
      <c r="L1493" s="524"/>
    </row>
    <row r="1494" spans="1:12" x14ac:dyDescent="0.2">
      <c r="A1494" s="314">
        <v>75</v>
      </c>
      <c r="B1494" s="534" t="s">
        <v>1896</v>
      </c>
      <c r="C1494" s="525"/>
      <c r="D1494" s="513"/>
      <c r="E1494" s="514"/>
      <c r="F1494" s="515"/>
      <c r="G1494" s="513"/>
      <c r="H1494" s="526"/>
      <c r="I1494" s="537">
        <f t="shared" si="64"/>
        <v>0</v>
      </c>
      <c r="J1494" s="537">
        <f t="shared" si="65"/>
        <v>0</v>
      </c>
      <c r="K1494" s="523"/>
      <c r="L1494" s="524"/>
    </row>
    <row r="1495" spans="1:12" x14ac:dyDescent="0.2">
      <c r="A1495" s="314">
        <v>76</v>
      </c>
      <c r="B1495" s="518" t="s">
        <v>1897</v>
      </c>
      <c r="C1495" s="525"/>
      <c r="D1495" s="513"/>
      <c r="E1495" s="514"/>
      <c r="F1495" s="515"/>
      <c r="G1495" s="513"/>
      <c r="H1495" s="526"/>
      <c r="I1495" s="522">
        <f t="shared" si="64"/>
        <v>0</v>
      </c>
      <c r="J1495" s="522">
        <f t="shared" si="65"/>
        <v>0</v>
      </c>
      <c r="K1495" s="523"/>
      <c r="L1495" s="524"/>
    </row>
    <row r="1496" spans="1:12" x14ac:dyDescent="0.2">
      <c r="A1496" s="314">
        <v>77</v>
      </c>
      <c r="B1496" s="534" t="s">
        <v>1898</v>
      </c>
      <c r="C1496" s="525"/>
      <c r="D1496" s="513"/>
      <c r="E1496" s="514"/>
      <c r="F1496" s="515"/>
      <c r="G1496" s="513"/>
      <c r="H1496" s="526"/>
      <c r="I1496" s="537">
        <f t="shared" si="64"/>
        <v>0</v>
      </c>
      <c r="J1496" s="537">
        <f t="shared" si="65"/>
        <v>0</v>
      </c>
      <c r="K1496" s="523"/>
      <c r="L1496" s="524"/>
    </row>
    <row r="1497" spans="1:12" x14ac:dyDescent="0.2">
      <c r="A1497" s="314">
        <v>78</v>
      </c>
      <c r="B1497" s="518" t="s">
        <v>1899</v>
      </c>
      <c r="C1497" s="525"/>
      <c r="D1497" s="513"/>
      <c r="E1497" s="514"/>
      <c r="F1497" s="515"/>
      <c r="G1497" s="513"/>
      <c r="H1497" s="526"/>
      <c r="I1497" s="522">
        <f t="shared" si="64"/>
        <v>0</v>
      </c>
      <c r="J1497" s="522">
        <f t="shared" si="65"/>
        <v>0</v>
      </c>
      <c r="K1497" s="523"/>
      <c r="L1497" s="524"/>
    </row>
    <row r="1498" spans="1:12" x14ac:dyDescent="0.2">
      <c r="A1498" s="314">
        <v>79</v>
      </c>
      <c r="B1498" s="534" t="s">
        <v>1900</v>
      </c>
      <c r="C1498" s="525"/>
      <c r="D1498" s="513"/>
      <c r="E1498" s="514"/>
      <c r="F1498" s="515"/>
      <c r="G1498" s="513"/>
      <c r="H1498" s="526"/>
      <c r="I1498" s="537">
        <f t="shared" si="64"/>
        <v>0</v>
      </c>
      <c r="J1498" s="537">
        <f t="shared" si="65"/>
        <v>0</v>
      </c>
      <c r="K1498" s="523"/>
      <c r="L1498" s="524"/>
    </row>
    <row r="1499" spans="1:12" x14ac:dyDescent="0.2">
      <c r="A1499" s="314">
        <v>80</v>
      </c>
      <c r="B1499" s="518" t="s">
        <v>1901</v>
      </c>
      <c r="C1499" s="525"/>
      <c r="D1499" s="513"/>
      <c r="E1499" s="514"/>
      <c r="F1499" s="515"/>
      <c r="G1499" s="513"/>
      <c r="H1499" s="526"/>
      <c r="I1499" s="522">
        <f t="shared" si="64"/>
        <v>0</v>
      </c>
      <c r="J1499" s="522">
        <f t="shared" si="65"/>
        <v>0</v>
      </c>
      <c r="K1499" s="523"/>
      <c r="L1499" s="524"/>
    </row>
    <row r="1500" spans="1:12" x14ac:dyDescent="0.2">
      <c r="A1500" s="314">
        <v>81</v>
      </c>
      <c r="B1500" s="534" t="s">
        <v>1902</v>
      </c>
      <c r="C1500" s="525"/>
      <c r="D1500" s="513"/>
      <c r="E1500" s="514"/>
      <c r="F1500" s="515"/>
      <c r="G1500" s="513"/>
      <c r="H1500" s="526"/>
      <c r="I1500" s="537">
        <f t="shared" si="64"/>
        <v>0</v>
      </c>
      <c r="J1500" s="537">
        <f t="shared" si="65"/>
        <v>0</v>
      </c>
      <c r="K1500" s="523"/>
      <c r="L1500" s="524"/>
    </row>
    <row r="1501" spans="1:12" x14ac:dyDescent="0.2">
      <c r="A1501" s="314">
        <v>82</v>
      </c>
      <c r="B1501" s="518" t="s">
        <v>1903</v>
      </c>
      <c r="C1501" s="525"/>
      <c r="D1501" s="513"/>
      <c r="E1501" s="514"/>
      <c r="F1501" s="515"/>
      <c r="G1501" s="513"/>
      <c r="H1501" s="526"/>
      <c r="I1501" s="522">
        <f t="shared" si="64"/>
        <v>0</v>
      </c>
      <c r="J1501" s="522">
        <f t="shared" si="65"/>
        <v>0</v>
      </c>
      <c r="K1501" s="523"/>
      <c r="L1501" s="524"/>
    </row>
    <row r="1502" spans="1:12" x14ac:dyDescent="0.2">
      <c r="A1502" s="314">
        <v>83</v>
      </c>
      <c r="B1502" s="534" t="s">
        <v>1904</v>
      </c>
      <c r="C1502" s="525"/>
      <c r="D1502" s="513"/>
      <c r="E1502" s="514"/>
      <c r="F1502" s="515"/>
      <c r="G1502" s="513"/>
      <c r="H1502" s="526"/>
      <c r="I1502" s="537">
        <f t="shared" si="64"/>
        <v>0</v>
      </c>
      <c r="J1502" s="537">
        <f t="shared" si="65"/>
        <v>0</v>
      </c>
      <c r="K1502" s="523"/>
      <c r="L1502" s="524"/>
    </row>
    <row r="1503" spans="1:12" x14ac:dyDescent="0.2">
      <c r="A1503" s="314">
        <v>84</v>
      </c>
      <c r="B1503" s="518" t="s">
        <v>1905</v>
      </c>
      <c r="C1503" s="525"/>
      <c r="D1503" s="513"/>
      <c r="E1503" s="520"/>
      <c r="F1503" s="520"/>
      <c r="G1503" s="513"/>
      <c r="H1503" s="521"/>
      <c r="I1503" s="522">
        <f t="shared" si="64"/>
        <v>0</v>
      </c>
      <c r="J1503" s="522">
        <f t="shared" si="65"/>
        <v>0</v>
      </c>
      <c r="K1503" s="523"/>
      <c r="L1503" s="524"/>
    </row>
    <row r="1504" spans="1:12" x14ac:dyDescent="0.2">
      <c r="A1504" s="314">
        <v>85</v>
      </c>
      <c r="B1504" s="534" t="s">
        <v>1906</v>
      </c>
      <c r="C1504" s="525"/>
      <c r="D1504" s="513"/>
      <c r="E1504" s="520"/>
      <c r="F1504" s="520"/>
      <c r="G1504" s="513"/>
      <c r="H1504" s="521"/>
      <c r="I1504" s="537">
        <f t="shared" si="64"/>
        <v>0</v>
      </c>
      <c r="J1504" s="537">
        <f t="shared" si="65"/>
        <v>0</v>
      </c>
      <c r="K1504" s="523"/>
      <c r="L1504" s="524"/>
    </row>
    <row r="1505" spans="1:12" x14ac:dyDescent="0.2">
      <c r="A1505" s="314">
        <v>86</v>
      </c>
      <c r="B1505" s="518" t="s">
        <v>1907</v>
      </c>
      <c r="C1505" s="525"/>
      <c r="D1505" s="513"/>
      <c r="E1505" s="514"/>
      <c r="F1505" s="515"/>
      <c r="G1505" s="513"/>
      <c r="H1505" s="526"/>
      <c r="I1505" s="522">
        <f t="shared" si="64"/>
        <v>0</v>
      </c>
      <c r="J1505" s="522">
        <f t="shared" si="65"/>
        <v>0</v>
      </c>
      <c r="K1505" s="523"/>
      <c r="L1505" s="524"/>
    </row>
    <row r="1506" spans="1:12" x14ac:dyDescent="0.2">
      <c r="A1506" s="314">
        <v>87</v>
      </c>
      <c r="B1506" s="534" t="s">
        <v>1908</v>
      </c>
      <c r="C1506" s="525"/>
      <c r="D1506" s="513"/>
      <c r="E1506" s="514"/>
      <c r="F1506" s="515"/>
      <c r="G1506" s="513"/>
      <c r="H1506" s="526"/>
      <c r="I1506" s="537">
        <f t="shared" si="64"/>
        <v>0</v>
      </c>
      <c r="J1506" s="537">
        <f t="shared" si="65"/>
        <v>0</v>
      </c>
      <c r="K1506" s="523"/>
      <c r="L1506" s="524"/>
    </row>
    <row r="1507" spans="1:12" x14ac:dyDescent="0.2">
      <c r="A1507" s="314">
        <v>88</v>
      </c>
      <c r="B1507" s="518" t="s">
        <v>1909</v>
      </c>
      <c r="C1507" s="525"/>
      <c r="D1507" s="513"/>
      <c r="E1507" s="514"/>
      <c r="F1507" s="515"/>
      <c r="G1507" s="513"/>
      <c r="H1507" s="526"/>
      <c r="I1507" s="522">
        <f t="shared" si="64"/>
        <v>0</v>
      </c>
      <c r="J1507" s="522">
        <f t="shared" si="65"/>
        <v>0</v>
      </c>
      <c r="K1507" s="523"/>
      <c r="L1507" s="524"/>
    </row>
    <row r="1508" spans="1:12" x14ac:dyDescent="0.2">
      <c r="A1508" s="314">
        <v>89</v>
      </c>
      <c r="B1508" s="534" t="s">
        <v>1910</v>
      </c>
      <c r="C1508" s="525"/>
      <c r="D1508" s="513"/>
      <c r="E1508" s="514"/>
      <c r="F1508" s="515"/>
      <c r="G1508" s="513"/>
      <c r="H1508" s="526"/>
      <c r="I1508" s="537">
        <f t="shared" si="64"/>
        <v>0</v>
      </c>
      <c r="J1508" s="537">
        <f t="shared" si="65"/>
        <v>0</v>
      </c>
      <c r="K1508" s="523"/>
      <c r="L1508" s="524"/>
    </row>
    <row r="1509" spans="1:12" x14ac:dyDescent="0.2">
      <c r="A1509" s="314">
        <v>90</v>
      </c>
      <c r="B1509" s="518" t="s">
        <v>1911</v>
      </c>
      <c r="C1509" s="525"/>
      <c r="D1509" s="513"/>
      <c r="E1509" s="514"/>
      <c r="F1509" s="515"/>
      <c r="G1509" s="513"/>
      <c r="H1509" s="526"/>
      <c r="I1509" s="522">
        <f t="shared" si="64"/>
        <v>0</v>
      </c>
      <c r="J1509" s="522">
        <f t="shared" si="65"/>
        <v>0</v>
      </c>
      <c r="K1509" s="523"/>
      <c r="L1509" s="524"/>
    </row>
    <row r="1510" spans="1:12" x14ac:dyDescent="0.2">
      <c r="A1510" s="314">
        <v>91</v>
      </c>
      <c r="B1510" s="534" t="s">
        <v>1912</v>
      </c>
      <c r="C1510" s="525"/>
      <c r="D1510" s="513"/>
      <c r="E1510" s="514"/>
      <c r="F1510" s="515"/>
      <c r="G1510" s="513"/>
      <c r="H1510" s="526"/>
      <c r="I1510" s="537">
        <f t="shared" si="64"/>
        <v>0</v>
      </c>
      <c r="J1510" s="537">
        <f t="shared" si="65"/>
        <v>0</v>
      </c>
      <c r="K1510" s="523"/>
      <c r="L1510" s="524"/>
    </row>
    <row r="1511" spans="1:12" x14ac:dyDescent="0.2">
      <c r="A1511" s="314">
        <v>92</v>
      </c>
      <c r="B1511" s="518" t="s">
        <v>1913</v>
      </c>
      <c r="C1511" s="525"/>
      <c r="D1511" s="513"/>
      <c r="E1511" s="514"/>
      <c r="F1511" s="515"/>
      <c r="G1511" s="513"/>
      <c r="H1511" s="526"/>
      <c r="I1511" s="522">
        <f t="shared" si="64"/>
        <v>0</v>
      </c>
      <c r="J1511" s="522">
        <f t="shared" si="65"/>
        <v>0</v>
      </c>
      <c r="K1511" s="523"/>
      <c r="L1511" s="524"/>
    </row>
    <row r="1512" spans="1:12" x14ac:dyDescent="0.2">
      <c r="A1512" s="314">
        <v>93</v>
      </c>
      <c r="B1512" s="534" t="s">
        <v>1914</v>
      </c>
      <c r="C1512" s="525"/>
      <c r="D1512" s="513"/>
      <c r="E1512" s="514"/>
      <c r="F1512" s="515"/>
      <c r="G1512" s="513"/>
      <c r="H1512" s="526"/>
      <c r="I1512" s="537">
        <f t="shared" si="64"/>
        <v>0</v>
      </c>
      <c r="J1512" s="537">
        <f t="shared" si="65"/>
        <v>0</v>
      </c>
      <c r="K1512" s="523"/>
      <c r="L1512" s="524"/>
    </row>
    <row r="1513" spans="1:12" x14ac:dyDescent="0.2">
      <c r="A1513" s="314">
        <v>94</v>
      </c>
      <c r="B1513" s="518" t="s">
        <v>1915</v>
      </c>
      <c r="C1513" s="525"/>
      <c r="D1513" s="513"/>
      <c r="E1513" s="514"/>
      <c r="F1513" s="515"/>
      <c r="G1513" s="513"/>
      <c r="H1513" s="526"/>
      <c r="I1513" s="522">
        <f t="shared" si="64"/>
        <v>0</v>
      </c>
      <c r="J1513" s="522">
        <f t="shared" si="65"/>
        <v>0</v>
      </c>
      <c r="K1513" s="523"/>
      <c r="L1513" s="524"/>
    </row>
    <row r="1514" spans="1:12" x14ac:dyDescent="0.2">
      <c r="A1514" s="314">
        <v>95</v>
      </c>
      <c r="B1514" s="534" t="s">
        <v>1916</v>
      </c>
      <c r="C1514" s="525"/>
      <c r="D1514" s="513"/>
      <c r="E1514" s="514"/>
      <c r="F1514" s="515"/>
      <c r="G1514" s="513"/>
      <c r="H1514" s="526"/>
      <c r="I1514" s="537">
        <f t="shared" si="64"/>
        <v>0</v>
      </c>
      <c r="J1514" s="537">
        <f t="shared" si="65"/>
        <v>0</v>
      </c>
      <c r="K1514" s="523"/>
      <c r="L1514" s="524"/>
    </row>
    <row r="1515" spans="1:12" x14ac:dyDescent="0.2">
      <c r="A1515" s="314">
        <v>96</v>
      </c>
      <c r="B1515" s="518" t="s">
        <v>1917</v>
      </c>
      <c r="C1515" s="529"/>
      <c r="D1515" s="530"/>
      <c r="E1515" s="531"/>
      <c r="F1515" s="532"/>
      <c r="G1515" s="563"/>
      <c r="H1515" s="533"/>
      <c r="I1515" s="522">
        <f t="shared" si="64"/>
        <v>0</v>
      </c>
      <c r="J1515" s="522">
        <f t="shared" si="65"/>
        <v>0</v>
      </c>
      <c r="K1515" s="523"/>
      <c r="L1515" s="524"/>
    </row>
    <row r="1516" spans="1:12" x14ac:dyDescent="0.2">
      <c r="A1516" s="314">
        <v>97</v>
      </c>
      <c r="B1516" s="534" t="s">
        <v>1918</v>
      </c>
      <c r="C1516" s="525"/>
      <c r="D1516" s="513"/>
      <c r="E1516" s="520"/>
      <c r="F1516" s="520"/>
      <c r="G1516" s="513"/>
      <c r="H1516" s="526"/>
      <c r="I1516" s="537">
        <f t="shared" si="64"/>
        <v>0</v>
      </c>
      <c r="J1516" s="537">
        <f t="shared" si="65"/>
        <v>0</v>
      </c>
      <c r="K1516" s="523"/>
      <c r="L1516" s="524"/>
    </row>
    <row r="1517" spans="1:12" x14ac:dyDescent="0.2">
      <c r="A1517" s="314">
        <v>98</v>
      </c>
      <c r="B1517" s="518" t="s">
        <v>1919</v>
      </c>
      <c r="C1517" s="525"/>
      <c r="D1517" s="513"/>
      <c r="E1517" s="514"/>
      <c r="F1517" s="515"/>
      <c r="G1517" s="513"/>
      <c r="H1517" s="526"/>
      <c r="I1517" s="522">
        <f t="shared" si="64"/>
        <v>0</v>
      </c>
      <c r="J1517" s="522">
        <f t="shared" si="65"/>
        <v>0</v>
      </c>
      <c r="K1517" s="523"/>
      <c r="L1517" s="524"/>
    </row>
    <row r="1518" spans="1:12" x14ac:dyDescent="0.2">
      <c r="A1518" s="314">
        <v>99</v>
      </c>
      <c r="B1518" s="534" t="s">
        <v>1920</v>
      </c>
      <c r="C1518" s="525"/>
      <c r="D1518" s="513"/>
      <c r="E1518" s="514"/>
      <c r="F1518" s="515"/>
      <c r="G1518" s="513"/>
      <c r="H1518" s="526"/>
      <c r="I1518" s="537">
        <f t="shared" si="64"/>
        <v>0</v>
      </c>
      <c r="J1518" s="537">
        <f t="shared" si="65"/>
        <v>0</v>
      </c>
      <c r="K1518" s="523"/>
      <c r="L1518" s="524"/>
    </row>
    <row r="1519" spans="1:12" x14ac:dyDescent="0.2">
      <c r="A1519" s="314">
        <v>100</v>
      </c>
      <c r="B1519" s="518" t="s">
        <v>1921</v>
      </c>
      <c r="C1519" s="525"/>
      <c r="D1519" s="513"/>
      <c r="E1519" s="514"/>
      <c r="F1519" s="515"/>
      <c r="G1519" s="513"/>
      <c r="H1519" s="526"/>
      <c r="I1519" s="522">
        <f t="shared" si="64"/>
        <v>0</v>
      </c>
      <c r="J1519" s="522">
        <f t="shared" si="65"/>
        <v>0</v>
      </c>
      <c r="K1519" s="523"/>
      <c r="L1519" s="524"/>
    </row>
    <row r="1520" spans="1:12" x14ac:dyDescent="0.2">
      <c r="A1520" s="314">
        <v>101</v>
      </c>
      <c r="B1520" s="534" t="s">
        <v>1922</v>
      </c>
      <c r="C1520" s="525"/>
      <c r="D1520" s="513"/>
      <c r="E1520" s="514"/>
      <c r="F1520" s="515"/>
      <c r="G1520" s="513"/>
      <c r="H1520" s="526"/>
      <c r="I1520" s="537">
        <f t="shared" si="64"/>
        <v>0</v>
      </c>
      <c r="J1520" s="537">
        <f t="shared" si="65"/>
        <v>0</v>
      </c>
      <c r="K1520" s="523"/>
      <c r="L1520" s="524"/>
    </row>
    <row r="1521" spans="1:12" x14ac:dyDescent="0.2">
      <c r="A1521" s="314">
        <v>102</v>
      </c>
      <c r="B1521" s="518" t="s">
        <v>1923</v>
      </c>
      <c r="C1521" s="525"/>
      <c r="D1521" s="513"/>
      <c r="E1521" s="514"/>
      <c r="F1521" s="515"/>
      <c r="G1521" s="513"/>
      <c r="H1521" s="526"/>
      <c r="I1521" s="522">
        <f t="shared" si="64"/>
        <v>0</v>
      </c>
      <c r="J1521" s="522">
        <f t="shared" si="65"/>
        <v>0</v>
      </c>
      <c r="K1521" s="523"/>
      <c r="L1521" s="524"/>
    </row>
    <row r="1522" spans="1:12" x14ac:dyDescent="0.2">
      <c r="A1522" s="314">
        <v>103</v>
      </c>
      <c r="B1522" s="534" t="s">
        <v>1924</v>
      </c>
      <c r="C1522" s="525"/>
      <c r="D1522" s="513"/>
      <c r="E1522" s="514"/>
      <c r="F1522" s="515"/>
      <c r="G1522" s="513"/>
      <c r="H1522" s="526"/>
      <c r="I1522" s="537">
        <f t="shared" si="64"/>
        <v>0</v>
      </c>
      <c r="J1522" s="537">
        <f t="shared" si="65"/>
        <v>0</v>
      </c>
      <c r="K1522" s="523"/>
      <c r="L1522" s="524"/>
    </row>
    <row r="1523" spans="1:12" x14ac:dyDescent="0.2">
      <c r="A1523" s="314">
        <v>104</v>
      </c>
      <c r="B1523" s="518" t="s">
        <v>1925</v>
      </c>
      <c r="C1523" s="525"/>
      <c r="D1523" s="513"/>
      <c r="E1523" s="514"/>
      <c r="F1523" s="515"/>
      <c r="G1523" s="513"/>
      <c r="H1523" s="526"/>
      <c r="I1523" s="522">
        <f t="shared" si="64"/>
        <v>0</v>
      </c>
      <c r="J1523" s="522">
        <f t="shared" si="65"/>
        <v>0</v>
      </c>
      <c r="K1523" s="523"/>
      <c r="L1523" s="524"/>
    </row>
    <row r="1524" spans="1:12" x14ac:dyDescent="0.2">
      <c r="A1524" s="314">
        <v>105</v>
      </c>
      <c r="B1524" s="534" t="s">
        <v>1926</v>
      </c>
      <c r="C1524" s="525"/>
      <c r="D1524" s="513"/>
      <c r="E1524" s="514"/>
      <c r="F1524" s="515"/>
      <c r="G1524" s="513"/>
      <c r="H1524" s="526"/>
      <c r="I1524" s="537">
        <f t="shared" si="64"/>
        <v>0</v>
      </c>
      <c r="J1524" s="537">
        <f t="shared" si="65"/>
        <v>0</v>
      </c>
      <c r="K1524" s="523"/>
      <c r="L1524" s="524"/>
    </row>
    <row r="1525" spans="1:12" x14ac:dyDescent="0.2">
      <c r="A1525" s="314">
        <v>106</v>
      </c>
      <c r="B1525" s="518" t="s">
        <v>1927</v>
      </c>
      <c r="C1525" s="525"/>
      <c r="D1525" s="513"/>
      <c r="E1525" s="514"/>
      <c r="F1525" s="515"/>
      <c r="G1525" s="513"/>
      <c r="H1525" s="526"/>
      <c r="I1525" s="522">
        <f t="shared" si="64"/>
        <v>0</v>
      </c>
      <c r="J1525" s="522">
        <f t="shared" si="65"/>
        <v>0</v>
      </c>
      <c r="K1525" s="523"/>
      <c r="L1525" s="524"/>
    </row>
    <row r="1526" spans="1:12" x14ac:dyDescent="0.2">
      <c r="A1526" s="314">
        <v>107</v>
      </c>
      <c r="B1526" s="534" t="s">
        <v>1928</v>
      </c>
      <c r="C1526" s="529"/>
      <c r="D1526" s="530"/>
      <c r="E1526" s="531"/>
      <c r="F1526" s="532"/>
      <c r="G1526" s="563"/>
      <c r="H1526" s="533"/>
      <c r="I1526" s="537">
        <f t="shared" si="64"/>
        <v>0</v>
      </c>
      <c r="J1526" s="537">
        <f t="shared" si="65"/>
        <v>0</v>
      </c>
      <c r="K1526" s="523"/>
      <c r="L1526" s="524"/>
    </row>
    <row r="1527" spans="1:12" x14ac:dyDescent="0.2">
      <c r="A1527" s="314">
        <v>108</v>
      </c>
      <c r="B1527" s="518" t="s">
        <v>1929</v>
      </c>
      <c r="C1527" s="525"/>
      <c r="D1527" s="513"/>
      <c r="E1527" s="520"/>
      <c r="F1527" s="520"/>
      <c r="G1527" s="513"/>
      <c r="H1527" s="526"/>
      <c r="I1527" s="522">
        <f t="shared" si="64"/>
        <v>0</v>
      </c>
      <c r="J1527" s="522">
        <f t="shared" si="65"/>
        <v>0</v>
      </c>
      <c r="K1527" s="523"/>
      <c r="L1527" s="524"/>
    </row>
    <row r="1528" spans="1:12" x14ac:dyDescent="0.2">
      <c r="A1528" s="314">
        <v>109</v>
      </c>
      <c r="B1528" s="534" t="s">
        <v>1930</v>
      </c>
      <c r="C1528" s="525"/>
      <c r="D1528" s="513"/>
      <c r="E1528" s="514"/>
      <c r="F1528" s="515"/>
      <c r="G1528" s="513"/>
      <c r="H1528" s="526"/>
      <c r="I1528" s="537">
        <f t="shared" si="64"/>
        <v>0</v>
      </c>
      <c r="J1528" s="537">
        <f t="shared" si="65"/>
        <v>0</v>
      </c>
      <c r="K1528" s="523"/>
      <c r="L1528" s="524"/>
    </row>
    <row r="1529" spans="1:12" x14ac:dyDescent="0.2">
      <c r="A1529" s="314">
        <v>110</v>
      </c>
      <c r="B1529" s="518" t="s">
        <v>1931</v>
      </c>
      <c r="C1529" s="525"/>
      <c r="D1529" s="513"/>
      <c r="E1529" s="514"/>
      <c r="F1529" s="515"/>
      <c r="G1529" s="513"/>
      <c r="H1529" s="526"/>
      <c r="I1529" s="522">
        <f t="shared" si="64"/>
        <v>0</v>
      </c>
      <c r="J1529" s="522">
        <f t="shared" si="65"/>
        <v>0</v>
      </c>
      <c r="K1529" s="523"/>
      <c r="L1529" s="524"/>
    </row>
    <row r="1530" spans="1:12" x14ac:dyDescent="0.2">
      <c r="A1530" s="314">
        <v>111</v>
      </c>
      <c r="B1530" s="534" t="s">
        <v>1932</v>
      </c>
      <c r="C1530" s="525"/>
      <c r="D1530" s="513"/>
      <c r="E1530" s="514"/>
      <c r="F1530" s="515"/>
      <c r="G1530" s="513"/>
      <c r="H1530" s="526"/>
      <c r="I1530" s="537">
        <f t="shared" si="64"/>
        <v>0</v>
      </c>
      <c r="J1530" s="537">
        <f t="shared" si="65"/>
        <v>0</v>
      </c>
      <c r="K1530" s="523"/>
      <c r="L1530" s="524"/>
    </row>
    <row r="1531" spans="1:12" x14ac:dyDescent="0.2">
      <c r="A1531" s="314">
        <v>112</v>
      </c>
      <c r="B1531" s="518" t="s">
        <v>1933</v>
      </c>
      <c r="C1531" s="525"/>
      <c r="D1531" s="513"/>
      <c r="E1531" s="514"/>
      <c r="F1531" s="515"/>
      <c r="G1531" s="513"/>
      <c r="H1531" s="526"/>
      <c r="I1531" s="522">
        <f t="shared" si="64"/>
        <v>0</v>
      </c>
      <c r="J1531" s="522">
        <f t="shared" si="65"/>
        <v>0</v>
      </c>
      <c r="K1531" s="523"/>
      <c r="L1531" s="524"/>
    </row>
    <row r="1532" spans="1:12" x14ac:dyDescent="0.2">
      <c r="A1532" s="314">
        <v>113</v>
      </c>
      <c r="B1532" s="534" t="s">
        <v>1934</v>
      </c>
      <c r="C1532" s="525"/>
      <c r="D1532" s="513"/>
      <c r="E1532" s="514"/>
      <c r="F1532" s="515"/>
      <c r="G1532" s="513"/>
      <c r="H1532" s="526"/>
      <c r="I1532" s="537">
        <f t="shared" si="64"/>
        <v>0</v>
      </c>
      <c r="J1532" s="537">
        <f t="shared" si="65"/>
        <v>0</v>
      </c>
      <c r="K1532" s="523"/>
      <c r="L1532" s="524"/>
    </row>
    <row r="1533" spans="1:12" x14ac:dyDescent="0.2">
      <c r="A1533" s="314">
        <v>114</v>
      </c>
      <c r="B1533" s="518" t="s">
        <v>1935</v>
      </c>
      <c r="C1533" s="525"/>
      <c r="D1533" s="513"/>
      <c r="E1533" s="514"/>
      <c r="F1533" s="515"/>
      <c r="G1533" s="513"/>
      <c r="H1533" s="526"/>
      <c r="I1533" s="522">
        <f t="shared" si="64"/>
        <v>0</v>
      </c>
      <c r="J1533" s="522">
        <f t="shared" si="65"/>
        <v>0</v>
      </c>
      <c r="K1533" s="523"/>
      <c r="L1533" s="524"/>
    </row>
    <row r="1534" spans="1:12" x14ac:dyDescent="0.2">
      <c r="A1534" s="314">
        <v>115</v>
      </c>
      <c r="B1534" s="534" t="s">
        <v>1936</v>
      </c>
      <c r="C1534" s="525"/>
      <c r="D1534" s="513"/>
      <c r="E1534" s="514"/>
      <c r="F1534" s="515"/>
      <c r="G1534" s="513"/>
      <c r="H1534" s="526"/>
      <c r="I1534" s="537">
        <f t="shared" si="64"/>
        <v>0</v>
      </c>
      <c r="J1534" s="537">
        <f t="shared" si="65"/>
        <v>0</v>
      </c>
      <c r="K1534" s="523"/>
      <c r="L1534" s="524"/>
    </row>
    <row r="1535" spans="1:12" x14ac:dyDescent="0.2">
      <c r="A1535" s="314">
        <v>116</v>
      </c>
      <c r="B1535" s="518" t="s">
        <v>1937</v>
      </c>
      <c r="C1535" s="525"/>
      <c r="D1535" s="513"/>
      <c r="E1535" s="514"/>
      <c r="F1535" s="515"/>
      <c r="G1535" s="513"/>
      <c r="H1535" s="526"/>
      <c r="I1535" s="522">
        <f t="shared" si="64"/>
        <v>0</v>
      </c>
      <c r="J1535" s="522">
        <f t="shared" si="65"/>
        <v>0</v>
      </c>
      <c r="K1535" s="523"/>
      <c r="L1535" s="524"/>
    </row>
    <row r="1536" spans="1:12" x14ac:dyDescent="0.2">
      <c r="A1536" s="314">
        <v>117</v>
      </c>
      <c r="B1536" s="534" t="s">
        <v>1938</v>
      </c>
      <c r="C1536" s="525"/>
      <c r="D1536" s="513"/>
      <c r="E1536" s="514"/>
      <c r="F1536" s="515"/>
      <c r="G1536" s="513"/>
      <c r="H1536" s="526"/>
      <c r="I1536" s="537">
        <f t="shared" si="64"/>
        <v>0</v>
      </c>
      <c r="J1536" s="537">
        <f t="shared" si="65"/>
        <v>0</v>
      </c>
      <c r="K1536" s="523"/>
      <c r="L1536" s="524"/>
    </row>
    <row r="1537" spans="1:12" x14ac:dyDescent="0.2">
      <c r="A1537" s="314">
        <v>118</v>
      </c>
      <c r="B1537" s="518" t="s">
        <v>1939</v>
      </c>
      <c r="C1537" s="529"/>
      <c r="D1537" s="530"/>
      <c r="E1537" s="531"/>
      <c r="F1537" s="532"/>
      <c r="G1537" s="563"/>
      <c r="H1537" s="533"/>
      <c r="I1537" s="522">
        <f t="shared" si="64"/>
        <v>0</v>
      </c>
      <c r="J1537" s="522">
        <f t="shared" si="65"/>
        <v>0</v>
      </c>
      <c r="K1537" s="523"/>
      <c r="L1537" s="524"/>
    </row>
    <row r="1538" spans="1:12" x14ac:dyDescent="0.2">
      <c r="A1538" s="314">
        <v>119</v>
      </c>
      <c r="B1538" s="534" t="s">
        <v>1940</v>
      </c>
      <c r="C1538" s="525"/>
      <c r="D1538" s="513"/>
      <c r="E1538" s="520"/>
      <c r="F1538" s="520"/>
      <c r="G1538" s="513"/>
      <c r="H1538" s="526"/>
      <c r="I1538" s="537">
        <f t="shared" si="64"/>
        <v>0</v>
      </c>
      <c r="J1538" s="537">
        <f t="shared" si="65"/>
        <v>0</v>
      </c>
      <c r="K1538" s="523"/>
      <c r="L1538" s="524"/>
    </row>
    <row r="1539" spans="1:12" x14ac:dyDescent="0.2">
      <c r="A1539" s="314">
        <v>120</v>
      </c>
      <c r="B1539" s="518" t="s">
        <v>1941</v>
      </c>
      <c r="C1539" s="525"/>
      <c r="D1539" s="513"/>
      <c r="E1539" s="514"/>
      <c r="F1539" s="515"/>
      <c r="G1539" s="513"/>
      <c r="H1539" s="526"/>
      <c r="I1539" s="522">
        <f t="shared" si="64"/>
        <v>0</v>
      </c>
      <c r="J1539" s="522">
        <f t="shared" si="65"/>
        <v>0</v>
      </c>
      <c r="K1539" s="523"/>
      <c r="L1539" s="524"/>
    </row>
    <row r="1540" spans="1:12" x14ac:dyDescent="0.2">
      <c r="A1540" s="314">
        <v>121</v>
      </c>
      <c r="B1540" s="534" t="s">
        <v>1942</v>
      </c>
      <c r="C1540" s="525"/>
      <c r="D1540" s="513"/>
      <c r="E1540" s="514"/>
      <c r="F1540" s="515"/>
      <c r="G1540" s="513"/>
      <c r="H1540" s="526"/>
      <c r="I1540" s="537">
        <f t="shared" si="64"/>
        <v>0</v>
      </c>
      <c r="J1540" s="537">
        <f t="shared" si="65"/>
        <v>0</v>
      </c>
      <c r="K1540" s="523"/>
      <c r="L1540" s="524"/>
    </row>
    <row r="1541" spans="1:12" x14ac:dyDescent="0.2">
      <c r="A1541" s="314">
        <v>122</v>
      </c>
      <c r="B1541" s="518" t="s">
        <v>1943</v>
      </c>
      <c r="C1541" s="525"/>
      <c r="D1541" s="513"/>
      <c r="E1541" s="514"/>
      <c r="F1541" s="515"/>
      <c r="G1541" s="513"/>
      <c r="H1541" s="526"/>
      <c r="I1541" s="522">
        <f t="shared" si="64"/>
        <v>0</v>
      </c>
      <c r="J1541" s="522">
        <f t="shared" si="65"/>
        <v>0</v>
      </c>
      <c r="K1541" s="523"/>
      <c r="L1541" s="524"/>
    </row>
    <row r="1542" spans="1:12" x14ac:dyDescent="0.2">
      <c r="A1542" s="314">
        <v>123</v>
      </c>
      <c r="B1542" s="534" t="s">
        <v>1944</v>
      </c>
      <c r="C1542" s="525"/>
      <c r="D1542" s="513"/>
      <c r="E1542" s="514"/>
      <c r="F1542" s="515"/>
      <c r="G1542" s="513"/>
      <c r="H1542" s="526"/>
      <c r="I1542" s="537">
        <f t="shared" si="64"/>
        <v>0</v>
      </c>
      <c r="J1542" s="537">
        <f t="shared" si="65"/>
        <v>0</v>
      </c>
      <c r="K1542" s="523"/>
      <c r="L1542" s="524"/>
    </row>
    <row r="1543" spans="1:12" x14ac:dyDescent="0.2">
      <c r="A1543" s="314">
        <v>124</v>
      </c>
      <c r="B1543" s="518" t="s">
        <v>1945</v>
      </c>
      <c r="C1543" s="525"/>
      <c r="D1543" s="513"/>
      <c r="E1543" s="514"/>
      <c r="F1543" s="515"/>
      <c r="G1543" s="513"/>
      <c r="H1543" s="526"/>
      <c r="I1543" s="522">
        <f t="shared" si="64"/>
        <v>0</v>
      </c>
      <c r="J1543" s="522">
        <f t="shared" si="65"/>
        <v>0</v>
      </c>
      <c r="K1543" s="523"/>
      <c r="L1543" s="524"/>
    </row>
    <row r="1544" spans="1:12" x14ac:dyDescent="0.2">
      <c r="A1544" s="314">
        <v>125</v>
      </c>
      <c r="B1544" s="534" t="s">
        <v>1946</v>
      </c>
      <c r="C1544" s="525"/>
      <c r="D1544" s="513"/>
      <c r="E1544" s="514"/>
      <c r="F1544" s="515"/>
      <c r="G1544" s="513"/>
      <c r="H1544" s="526"/>
      <c r="I1544" s="537">
        <f t="shared" si="64"/>
        <v>0</v>
      </c>
      <c r="J1544" s="537">
        <f t="shared" si="65"/>
        <v>0</v>
      </c>
      <c r="K1544" s="523"/>
      <c r="L1544" s="524"/>
    </row>
    <row r="1545" spans="1:12" x14ac:dyDescent="0.2">
      <c r="A1545" s="314">
        <v>126</v>
      </c>
      <c r="B1545" s="518" t="s">
        <v>1947</v>
      </c>
      <c r="C1545" s="525"/>
      <c r="D1545" s="513"/>
      <c r="E1545" s="514"/>
      <c r="F1545" s="515"/>
      <c r="G1545" s="513"/>
      <c r="H1545" s="526"/>
      <c r="I1545" s="522">
        <f t="shared" si="64"/>
        <v>0</v>
      </c>
      <c r="J1545" s="522">
        <f t="shared" si="65"/>
        <v>0</v>
      </c>
      <c r="K1545" s="523"/>
      <c r="L1545" s="524"/>
    </row>
    <row r="1546" spans="1:12" x14ac:dyDescent="0.2">
      <c r="A1546" s="314">
        <v>127</v>
      </c>
      <c r="B1546" s="534" t="s">
        <v>1948</v>
      </c>
      <c r="C1546" s="525"/>
      <c r="D1546" s="513"/>
      <c r="E1546" s="514"/>
      <c r="F1546" s="515"/>
      <c r="G1546" s="513"/>
      <c r="H1546" s="526"/>
      <c r="I1546" s="537">
        <f t="shared" si="64"/>
        <v>0</v>
      </c>
      <c r="J1546" s="537">
        <f t="shared" si="65"/>
        <v>0</v>
      </c>
      <c r="K1546" s="523"/>
      <c r="L1546" s="524"/>
    </row>
    <row r="1547" spans="1:12" x14ac:dyDescent="0.2">
      <c r="A1547" s="314">
        <v>128</v>
      </c>
      <c r="B1547" s="518" t="s">
        <v>1949</v>
      </c>
      <c r="C1547" s="525"/>
      <c r="D1547" s="513"/>
      <c r="E1547" s="514"/>
      <c r="F1547" s="515"/>
      <c r="G1547" s="513"/>
      <c r="H1547" s="526"/>
      <c r="I1547" s="522">
        <f t="shared" si="64"/>
        <v>0</v>
      </c>
      <c r="J1547" s="522">
        <f t="shared" si="65"/>
        <v>0</v>
      </c>
      <c r="K1547" s="523"/>
      <c r="L1547" s="524"/>
    </row>
    <row r="1548" spans="1:12" x14ac:dyDescent="0.2">
      <c r="A1548" s="314">
        <v>129</v>
      </c>
      <c r="B1548" s="534" t="s">
        <v>1950</v>
      </c>
      <c r="C1548" s="529"/>
      <c r="D1548" s="530"/>
      <c r="E1548" s="531"/>
      <c r="F1548" s="532"/>
      <c r="G1548" s="563"/>
      <c r="H1548" s="533"/>
      <c r="I1548" s="537">
        <f t="shared" si="64"/>
        <v>0</v>
      </c>
      <c r="J1548" s="537">
        <f t="shared" si="65"/>
        <v>0</v>
      </c>
      <c r="K1548" s="523"/>
      <c r="L1548" s="524"/>
    </row>
    <row r="1549" spans="1:12" x14ac:dyDescent="0.2">
      <c r="A1549" s="314">
        <v>130</v>
      </c>
      <c r="B1549" s="518" t="s">
        <v>1951</v>
      </c>
      <c r="C1549" s="525"/>
      <c r="D1549" s="513"/>
      <c r="E1549" s="520"/>
      <c r="F1549" s="520"/>
      <c r="G1549" s="513"/>
      <c r="H1549" s="526"/>
      <c r="I1549" s="522">
        <f t="shared" si="64"/>
        <v>0</v>
      </c>
      <c r="J1549" s="522">
        <f t="shared" si="65"/>
        <v>0</v>
      </c>
      <c r="K1549" s="523"/>
      <c r="L1549" s="524"/>
    </row>
    <row r="1550" spans="1:12" x14ac:dyDescent="0.2">
      <c r="A1550" s="314">
        <v>131</v>
      </c>
      <c r="B1550" s="534" t="s">
        <v>1952</v>
      </c>
      <c r="C1550" s="525"/>
      <c r="D1550" s="513"/>
      <c r="E1550" s="514"/>
      <c r="F1550" s="515"/>
      <c r="G1550" s="513"/>
      <c r="H1550" s="526"/>
      <c r="I1550" s="537">
        <f t="shared" ref="I1550:I1613" si="66">K1550/1.11</f>
        <v>0</v>
      </c>
      <c r="J1550" s="537">
        <f t="shared" ref="J1550:J1613" si="67">I1550*11%</f>
        <v>0</v>
      </c>
      <c r="K1550" s="523"/>
      <c r="L1550" s="524"/>
    </row>
    <row r="1551" spans="1:12" x14ac:dyDescent="0.2">
      <c r="A1551" s="314">
        <v>132</v>
      </c>
      <c r="B1551" s="518" t="s">
        <v>1953</v>
      </c>
      <c r="C1551" s="525"/>
      <c r="D1551" s="513"/>
      <c r="E1551" s="514"/>
      <c r="F1551" s="515"/>
      <c r="G1551" s="513"/>
      <c r="H1551" s="526"/>
      <c r="I1551" s="522">
        <f t="shared" si="66"/>
        <v>0</v>
      </c>
      <c r="J1551" s="522">
        <f t="shared" si="67"/>
        <v>0</v>
      </c>
      <c r="K1551" s="523"/>
      <c r="L1551" s="524"/>
    </row>
    <row r="1552" spans="1:12" x14ac:dyDescent="0.2">
      <c r="A1552" s="314">
        <v>133</v>
      </c>
      <c r="B1552" s="534" t="s">
        <v>1954</v>
      </c>
      <c r="C1552" s="525"/>
      <c r="D1552" s="513"/>
      <c r="E1552" s="514"/>
      <c r="F1552" s="515"/>
      <c r="G1552" s="513"/>
      <c r="H1552" s="526"/>
      <c r="I1552" s="537">
        <f t="shared" si="66"/>
        <v>0</v>
      </c>
      <c r="J1552" s="537">
        <f t="shared" si="67"/>
        <v>0</v>
      </c>
      <c r="K1552" s="523"/>
      <c r="L1552" s="524"/>
    </row>
    <row r="1553" spans="1:12" x14ac:dyDescent="0.2">
      <c r="A1553" s="314">
        <v>134</v>
      </c>
      <c r="B1553" s="518" t="s">
        <v>1955</v>
      </c>
      <c r="C1553" s="525"/>
      <c r="D1553" s="513"/>
      <c r="E1553" s="514"/>
      <c r="F1553" s="515"/>
      <c r="G1553" s="513"/>
      <c r="H1553" s="526"/>
      <c r="I1553" s="522">
        <f t="shared" si="66"/>
        <v>0</v>
      </c>
      <c r="J1553" s="522">
        <f t="shared" si="67"/>
        <v>0</v>
      </c>
      <c r="K1553" s="523"/>
      <c r="L1553" s="524"/>
    </row>
    <row r="1554" spans="1:12" x14ac:dyDescent="0.2">
      <c r="A1554" s="314">
        <v>135</v>
      </c>
      <c r="B1554" s="534" t="s">
        <v>1956</v>
      </c>
      <c r="C1554" s="525"/>
      <c r="D1554" s="513"/>
      <c r="E1554" s="514"/>
      <c r="F1554" s="515"/>
      <c r="G1554" s="513"/>
      <c r="H1554" s="526"/>
      <c r="I1554" s="537">
        <f t="shared" si="66"/>
        <v>0</v>
      </c>
      <c r="J1554" s="537">
        <f t="shared" si="67"/>
        <v>0</v>
      </c>
      <c r="K1554" s="523"/>
      <c r="L1554" s="524"/>
    </row>
    <row r="1555" spans="1:12" x14ac:dyDescent="0.2">
      <c r="A1555" s="314">
        <v>136</v>
      </c>
      <c r="B1555" s="518" t="s">
        <v>1957</v>
      </c>
      <c r="C1555" s="525"/>
      <c r="D1555" s="513"/>
      <c r="E1555" s="514"/>
      <c r="F1555" s="515"/>
      <c r="G1555" s="513"/>
      <c r="H1555" s="526"/>
      <c r="I1555" s="522">
        <f t="shared" si="66"/>
        <v>0</v>
      </c>
      <c r="J1555" s="522">
        <f t="shared" si="67"/>
        <v>0</v>
      </c>
      <c r="K1555" s="523"/>
      <c r="L1555" s="524"/>
    </row>
    <row r="1556" spans="1:12" x14ac:dyDescent="0.2">
      <c r="A1556" s="314">
        <v>137</v>
      </c>
      <c r="B1556" s="534" t="s">
        <v>1958</v>
      </c>
      <c r="C1556" s="525"/>
      <c r="D1556" s="513"/>
      <c r="E1556" s="514"/>
      <c r="F1556" s="515"/>
      <c r="G1556" s="513"/>
      <c r="H1556" s="526"/>
      <c r="I1556" s="537">
        <f t="shared" si="66"/>
        <v>0</v>
      </c>
      <c r="J1556" s="537">
        <f t="shared" si="67"/>
        <v>0</v>
      </c>
      <c r="K1556" s="523"/>
      <c r="L1556" s="524"/>
    </row>
    <row r="1557" spans="1:12" x14ac:dyDescent="0.2">
      <c r="A1557" s="314">
        <v>138</v>
      </c>
      <c r="B1557" s="518" t="s">
        <v>1959</v>
      </c>
      <c r="C1557" s="525"/>
      <c r="D1557" s="513"/>
      <c r="E1557" s="514"/>
      <c r="F1557" s="515"/>
      <c r="G1557" s="513"/>
      <c r="H1557" s="526"/>
      <c r="I1557" s="522">
        <f t="shared" si="66"/>
        <v>0</v>
      </c>
      <c r="J1557" s="522">
        <f t="shared" si="67"/>
        <v>0</v>
      </c>
      <c r="K1557" s="523"/>
      <c r="L1557" s="524"/>
    </row>
    <row r="1558" spans="1:12" x14ac:dyDescent="0.2">
      <c r="A1558" s="314">
        <v>139</v>
      </c>
      <c r="B1558" s="534" t="s">
        <v>1960</v>
      </c>
      <c r="C1558" s="525"/>
      <c r="D1558" s="513"/>
      <c r="E1558" s="514"/>
      <c r="F1558" s="515"/>
      <c r="G1558" s="513"/>
      <c r="H1558" s="526"/>
      <c r="I1558" s="537">
        <f t="shared" si="66"/>
        <v>0</v>
      </c>
      <c r="J1558" s="537">
        <f t="shared" si="67"/>
        <v>0</v>
      </c>
      <c r="K1558" s="523"/>
      <c r="L1558" s="524"/>
    </row>
    <row r="1559" spans="1:12" x14ac:dyDescent="0.2">
      <c r="A1559" s="314">
        <v>140</v>
      </c>
      <c r="B1559" s="518" t="s">
        <v>1961</v>
      </c>
      <c r="C1559" s="529"/>
      <c r="D1559" s="530"/>
      <c r="E1559" s="531"/>
      <c r="F1559" s="532"/>
      <c r="G1559" s="563"/>
      <c r="H1559" s="533"/>
      <c r="I1559" s="522">
        <f t="shared" si="66"/>
        <v>0</v>
      </c>
      <c r="J1559" s="522">
        <f t="shared" si="67"/>
        <v>0</v>
      </c>
      <c r="K1559" s="523"/>
      <c r="L1559" s="524"/>
    </row>
    <row r="1560" spans="1:12" x14ac:dyDescent="0.2">
      <c r="A1560" s="314">
        <v>141</v>
      </c>
      <c r="B1560" s="534" t="s">
        <v>1962</v>
      </c>
      <c r="C1560" s="525"/>
      <c r="D1560" s="513"/>
      <c r="E1560" s="514"/>
      <c r="F1560" s="515"/>
      <c r="G1560" s="513"/>
      <c r="H1560" s="526"/>
      <c r="I1560" s="537">
        <f t="shared" si="66"/>
        <v>0</v>
      </c>
      <c r="J1560" s="537">
        <f t="shared" si="67"/>
        <v>0</v>
      </c>
      <c r="K1560" s="523"/>
      <c r="L1560" s="524"/>
    </row>
    <row r="1561" spans="1:12" x14ac:dyDescent="0.2">
      <c r="A1561" s="314">
        <v>142</v>
      </c>
      <c r="B1561" s="518" t="s">
        <v>1963</v>
      </c>
      <c r="C1561" s="525"/>
      <c r="D1561" s="513"/>
      <c r="E1561" s="514"/>
      <c r="F1561" s="515"/>
      <c r="G1561" s="513"/>
      <c r="H1561" s="526"/>
      <c r="I1561" s="522">
        <f t="shared" si="66"/>
        <v>0</v>
      </c>
      <c r="J1561" s="522">
        <f t="shared" si="67"/>
        <v>0</v>
      </c>
      <c r="K1561" s="523"/>
      <c r="L1561" s="524"/>
    </row>
    <row r="1562" spans="1:12" x14ac:dyDescent="0.2">
      <c r="A1562" s="314">
        <v>143</v>
      </c>
      <c r="B1562" s="534" t="s">
        <v>1964</v>
      </c>
      <c r="C1562" s="525"/>
      <c r="D1562" s="513"/>
      <c r="E1562" s="514"/>
      <c r="F1562" s="515"/>
      <c r="G1562" s="513"/>
      <c r="H1562" s="526"/>
      <c r="I1562" s="537">
        <f t="shared" si="66"/>
        <v>0</v>
      </c>
      <c r="J1562" s="537">
        <f t="shared" si="67"/>
        <v>0</v>
      </c>
      <c r="K1562" s="523"/>
      <c r="L1562" s="524"/>
    </row>
    <row r="1563" spans="1:12" x14ac:dyDescent="0.2">
      <c r="A1563" s="314">
        <v>144</v>
      </c>
      <c r="B1563" s="518" t="s">
        <v>1965</v>
      </c>
      <c r="C1563" s="525"/>
      <c r="D1563" s="513"/>
      <c r="E1563" s="514"/>
      <c r="F1563" s="515"/>
      <c r="G1563" s="513"/>
      <c r="H1563" s="526"/>
      <c r="I1563" s="522">
        <f t="shared" si="66"/>
        <v>0</v>
      </c>
      <c r="J1563" s="522">
        <f t="shared" si="67"/>
        <v>0</v>
      </c>
      <c r="K1563" s="523"/>
      <c r="L1563" s="524"/>
    </row>
    <row r="1564" spans="1:12" x14ac:dyDescent="0.2">
      <c r="A1564" s="314">
        <v>145</v>
      </c>
      <c r="B1564" s="534" t="s">
        <v>1966</v>
      </c>
      <c r="C1564" s="529"/>
      <c r="D1564" s="530"/>
      <c r="E1564" s="531"/>
      <c r="F1564" s="532"/>
      <c r="G1564" s="563"/>
      <c r="H1564" s="533"/>
      <c r="I1564" s="537">
        <f t="shared" si="66"/>
        <v>0</v>
      </c>
      <c r="J1564" s="537">
        <f t="shared" si="67"/>
        <v>0</v>
      </c>
      <c r="K1564" s="523"/>
      <c r="L1564" s="524"/>
    </row>
    <row r="1565" spans="1:12" x14ac:dyDescent="0.2">
      <c r="A1565" s="314">
        <v>146</v>
      </c>
      <c r="B1565" s="518" t="s">
        <v>1967</v>
      </c>
      <c r="C1565" s="525"/>
      <c r="D1565" s="513"/>
      <c r="E1565" s="514"/>
      <c r="F1565" s="515"/>
      <c r="G1565" s="513"/>
      <c r="H1565" s="526"/>
      <c r="I1565" s="522">
        <f t="shared" si="66"/>
        <v>0</v>
      </c>
      <c r="J1565" s="522">
        <f t="shared" si="67"/>
        <v>0</v>
      </c>
      <c r="K1565" s="523"/>
      <c r="L1565" s="524"/>
    </row>
    <row r="1566" spans="1:12" x14ac:dyDescent="0.2">
      <c r="A1566" s="314">
        <v>147</v>
      </c>
      <c r="B1566" s="534" t="s">
        <v>1968</v>
      </c>
      <c r="C1566" s="525"/>
      <c r="D1566" s="513"/>
      <c r="E1566" s="514"/>
      <c r="F1566" s="515"/>
      <c r="G1566" s="513"/>
      <c r="H1566" s="526"/>
      <c r="I1566" s="537">
        <f t="shared" si="66"/>
        <v>0</v>
      </c>
      <c r="J1566" s="537">
        <f t="shared" si="67"/>
        <v>0</v>
      </c>
      <c r="K1566" s="523"/>
      <c r="L1566" s="524"/>
    </row>
    <row r="1567" spans="1:12" x14ac:dyDescent="0.2">
      <c r="A1567" s="314">
        <v>148</v>
      </c>
      <c r="B1567" s="518" t="s">
        <v>1969</v>
      </c>
      <c r="C1567" s="525"/>
      <c r="D1567" s="513"/>
      <c r="E1567" s="514"/>
      <c r="F1567" s="515"/>
      <c r="G1567" s="513"/>
      <c r="H1567" s="526"/>
      <c r="I1567" s="522">
        <f t="shared" si="66"/>
        <v>0</v>
      </c>
      <c r="J1567" s="522">
        <f t="shared" si="67"/>
        <v>0</v>
      </c>
      <c r="K1567" s="523"/>
      <c r="L1567" s="524"/>
    </row>
    <row r="1568" spans="1:12" x14ac:dyDescent="0.2">
      <c r="A1568" s="314">
        <v>149</v>
      </c>
      <c r="B1568" s="534" t="s">
        <v>1970</v>
      </c>
      <c r="C1568" s="525"/>
      <c r="D1568" s="513"/>
      <c r="E1568" s="514"/>
      <c r="F1568" s="515"/>
      <c r="G1568" s="513"/>
      <c r="H1568" s="526"/>
      <c r="I1568" s="537">
        <f t="shared" si="66"/>
        <v>0</v>
      </c>
      <c r="J1568" s="537">
        <f t="shared" si="67"/>
        <v>0</v>
      </c>
      <c r="K1568" s="523"/>
      <c r="L1568" s="524"/>
    </row>
    <row r="1569" spans="1:12" x14ac:dyDescent="0.2">
      <c r="A1569" s="314">
        <v>150</v>
      </c>
      <c r="B1569" s="518" t="s">
        <v>1971</v>
      </c>
      <c r="C1569" s="525"/>
      <c r="D1569" s="513"/>
      <c r="E1569" s="514"/>
      <c r="F1569" s="515"/>
      <c r="G1569" s="513"/>
      <c r="H1569" s="526"/>
      <c r="I1569" s="522">
        <f t="shared" si="66"/>
        <v>0</v>
      </c>
      <c r="J1569" s="522">
        <f t="shared" si="67"/>
        <v>0</v>
      </c>
      <c r="K1569" s="523"/>
      <c r="L1569" s="524"/>
    </row>
    <row r="1570" spans="1:12" x14ac:dyDescent="0.2">
      <c r="A1570" s="314">
        <v>151</v>
      </c>
      <c r="B1570" s="534" t="s">
        <v>1972</v>
      </c>
      <c r="C1570" s="525"/>
      <c r="D1570" s="513"/>
      <c r="E1570" s="514"/>
      <c r="F1570" s="515"/>
      <c r="G1570" s="513"/>
      <c r="H1570" s="526"/>
      <c r="I1570" s="537">
        <f t="shared" si="66"/>
        <v>0</v>
      </c>
      <c r="J1570" s="537">
        <f t="shared" si="67"/>
        <v>0</v>
      </c>
      <c r="K1570" s="523"/>
      <c r="L1570" s="524"/>
    </row>
    <row r="1571" spans="1:12" x14ac:dyDescent="0.2">
      <c r="A1571" s="314">
        <v>152</v>
      </c>
      <c r="B1571" s="518" t="s">
        <v>1973</v>
      </c>
      <c r="C1571" s="525"/>
      <c r="D1571" s="513"/>
      <c r="E1571" s="514"/>
      <c r="F1571" s="515"/>
      <c r="G1571" s="513"/>
      <c r="H1571" s="526"/>
      <c r="I1571" s="522">
        <f t="shared" si="66"/>
        <v>0</v>
      </c>
      <c r="J1571" s="522">
        <f t="shared" si="67"/>
        <v>0</v>
      </c>
      <c r="K1571" s="523"/>
      <c r="L1571" s="524"/>
    </row>
    <row r="1572" spans="1:12" x14ac:dyDescent="0.2">
      <c r="A1572" s="314">
        <v>153</v>
      </c>
      <c r="B1572" s="534" t="s">
        <v>1974</v>
      </c>
      <c r="C1572" s="529"/>
      <c r="D1572" s="530"/>
      <c r="E1572" s="531"/>
      <c r="F1572" s="532"/>
      <c r="G1572" s="563"/>
      <c r="H1572" s="533"/>
      <c r="I1572" s="537">
        <f t="shared" si="66"/>
        <v>0</v>
      </c>
      <c r="J1572" s="537">
        <f t="shared" si="67"/>
        <v>0</v>
      </c>
      <c r="K1572" s="523"/>
      <c r="L1572" s="524"/>
    </row>
    <row r="1573" spans="1:12" x14ac:dyDescent="0.2">
      <c r="A1573" s="314">
        <v>154</v>
      </c>
      <c r="B1573" s="518" t="s">
        <v>1975</v>
      </c>
      <c r="C1573" s="525"/>
      <c r="D1573" s="513"/>
      <c r="E1573" s="514"/>
      <c r="F1573" s="515"/>
      <c r="G1573" s="513"/>
      <c r="H1573" s="526"/>
      <c r="I1573" s="522">
        <f t="shared" si="66"/>
        <v>0</v>
      </c>
      <c r="J1573" s="522">
        <f t="shared" si="67"/>
        <v>0</v>
      </c>
      <c r="K1573" s="523"/>
      <c r="L1573" s="524"/>
    </row>
    <row r="1574" spans="1:12" x14ac:dyDescent="0.2">
      <c r="A1574" s="314">
        <v>155</v>
      </c>
      <c r="B1574" s="534" t="s">
        <v>1976</v>
      </c>
      <c r="C1574" s="525"/>
      <c r="D1574" s="513"/>
      <c r="E1574" s="514"/>
      <c r="F1574" s="515"/>
      <c r="G1574" s="513"/>
      <c r="H1574" s="526"/>
      <c r="I1574" s="537">
        <f t="shared" si="66"/>
        <v>0</v>
      </c>
      <c r="J1574" s="537">
        <f t="shared" si="67"/>
        <v>0</v>
      </c>
      <c r="K1574" s="523"/>
      <c r="L1574" s="524"/>
    </row>
    <row r="1575" spans="1:12" x14ac:dyDescent="0.2">
      <c r="A1575" s="314">
        <v>156</v>
      </c>
      <c r="B1575" s="518" t="s">
        <v>1977</v>
      </c>
      <c r="C1575" s="525"/>
      <c r="D1575" s="513"/>
      <c r="E1575" s="514"/>
      <c r="F1575" s="515"/>
      <c r="G1575" s="513"/>
      <c r="H1575" s="526"/>
      <c r="I1575" s="522">
        <f t="shared" si="66"/>
        <v>0</v>
      </c>
      <c r="J1575" s="522">
        <f t="shared" si="67"/>
        <v>0</v>
      </c>
      <c r="K1575" s="523"/>
      <c r="L1575" s="524"/>
    </row>
    <row r="1576" spans="1:12" x14ac:dyDescent="0.2">
      <c r="A1576" s="314">
        <v>157</v>
      </c>
      <c r="B1576" s="534" t="s">
        <v>1978</v>
      </c>
      <c r="C1576" s="525"/>
      <c r="D1576" s="513"/>
      <c r="E1576" s="514"/>
      <c r="F1576" s="515"/>
      <c r="G1576" s="513"/>
      <c r="H1576" s="526"/>
      <c r="I1576" s="537">
        <f t="shared" si="66"/>
        <v>0</v>
      </c>
      <c r="J1576" s="537">
        <f t="shared" si="67"/>
        <v>0</v>
      </c>
      <c r="K1576" s="523"/>
      <c r="L1576" s="524"/>
    </row>
    <row r="1577" spans="1:12" x14ac:dyDescent="0.2">
      <c r="A1577" s="314">
        <v>158</v>
      </c>
      <c r="B1577" s="518" t="s">
        <v>1979</v>
      </c>
      <c r="C1577" s="529"/>
      <c r="D1577" s="530"/>
      <c r="E1577" s="531"/>
      <c r="F1577" s="532"/>
      <c r="G1577" s="563"/>
      <c r="H1577" s="533"/>
      <c r="I1577" s="522">
        <f t="shared" si="66"/>
        <v>0</v>
      </c>
      <c r="J1577" s="522">
        <f t="shared" si="67"/>
        <v>0</v>
      </c>
      <c r="K1577" s="523"/>
      <c r="L1577" s="524"/>
    </row>
    <row r="1578" spans="1:12" x14ac:dyDescent="0.2">
      <c r="A1578" s="314">
        <v>159</v>
      </c>
      <c r="B1578" s="534" t="s">
        <v>1980</v>
      </c>
      <c r="C1578" s="525"/>
      <c r="D1578" s="513"/>
      <c r="E1578" s="514"/>
      <c r="F1578" s="515"/>
      <c r="G1578" s="513"/>
      <c r="H1578" s="526"/>
      <c r="I1578" s="537">
        <f t="shared" si="66"/>
        <v>0</v>
      </c>
      <c r="J1578" s="537">
        <f t="shared" si="67"/>
        <v>0</v>
      </c>
      <c r="K1578" s="523"/>
      <c r="L1578" s="524"/>
    </row>
    <row r="1579" spans="1:12" x14ac:dyDescent="0.2">
      <c r="A1579" s="314">
        <v>160</v>
      </c>
      <c r="B1579" s="518" t="s">
        <v>1981</v>
      </c>
      <c r="C1579" s="525"/>
      <c r="D1579" s="513"/>
      <c r="E1579" s="514"/>
      <c r="F1579" s="515"/>
      <c r="G1579" s="513"/>
      <c r="H1579" s="526"/>
      <c r="I1579" s="522">
        <f t="shared" si="66"/>
        <v>0</v>
      </c>
      <c r="J1579" s="522">
        <f t="shared" si="67"/>
        <v>0</v>
      </c>
      <c r="K1579" s="523"/>
      <c r="L1579" s="524"/>
    </row>
    <row r="1580" spans="1:12" x14ac:dyDescent="0.2">
      <c r="A1580" s="314">
        <v>161</v>
      </c>
      <c r="B1580" s="534" t="s">
        <v>1982</v>
      </c>
      <c r="C1580" s="525"/>
      <c r="D1580" s="513"/>
      <c r="E1580" s="514"/>
      <c r="F1580" s="515"/>
      <c r="G1580" s="513"/>
      <c r="H1580" s="526"/>
      <c r="I1580" s="537">
        <f t="shared" si="66"/>
        <v>0</v>
      </c>
      <c r="J1580" s="537">
        <f t="shared" si="67"/>
        <v>0</v>
      </c>
      <c r="K1580" s="523"/>
      <c r="L1580" s="524"/>
    </row>
    <row r="1581" spans="1:12" x14ac:dyDescent="0.2">
      <c r="A1581" s="314">
        <v>162</v>
      </c>
      <c r="B1581" s="518" t="s">
        <v>1983</v>
      </c>
      <c r="C1581" s="525"/>
      <c r="D1581" s="513"/>
      <c r="E1581" s="514"/>
      <c r="F1581" s="515"/>
      <c r="G1581" s="513"/>
      <c r="H1581" s="526"/>
      <c r="I1581" s="522">
        <f t="shared" si="66"/>
        <v>0</v>
      </c>
      <c r="J1581" s="522">
        <f t="shared" si="67"/>
        <v>0</v>
      </c>
      <c r="K1581" s="523"/>
      <c r="L1581" s="524"/>
    </row>
    <row r="1582" spans="1:12" x14ac:dyDescent="0.2">
      <c r="A1582" s="314">
        <v>163</v>
      </c>
      <c r="B1582" s="534" t="s">
        <v>1984</v>
      </c>
      <c r="C1582" s="525"/>
      <c r="D1582" s="513"/>
      <c r="E1582" s="514"/>
      <c r="F1582" s="515"/>
      <c r="G1582" s="513"/>
      <c r="H1582" s="526"/>
      <c r="I1582" s="537">
        <f t="shared" si="66"/>
        <v>0</v>
      </c>
      <c r="J1582" s="537">
        <f t="shared" si="67"/>
        <v>0</v>
      </c>
      <c r="K1582" s="523"/>
      <c r="L1582" s="524"/>
    </row>
    <row r="1583" spans="1:12" x14ac:dyDescent="0.2">
      <c r="A1583" s="314">
        <v>164</v>
      </c>
      <c r="B1583" s="518" t="s">
        <v>1985</v>
      </c>
      <c r="C1583" s="525"/>
      <c r="D1583" s="513"/>
      <c r="E1583" s="514"/>
      <c r="F1583" s="515"/>
      <c r="G1583" s="513"/>
      <c r="H1583" s="526"/>
      <c r="I1583" s="522">
        <f t="shared" si="66"/>
        <v>0</v>
      </c>
      <c r="J1583" s="522">
        <f t="shared" si="67"/>
        <v>0</v>
      </c>
      <c r="K1583" s="523"/>
      <c r="L1583" s="524"/>
    </row>
    <row r="1584" spans="1:12" x14ac:dyDescent="0.2">
      <c r="A1584" s="314">
        <v>165</v>
      </c>
      <c r="B1584" s="534" t="s">
        <v>1986</v>
      </c>
      <c r="C1584" s="525"/>
      <c r="D1584" s="513"/>
      <c r="E1584" s="514"/>
      <c r="F1584" s="515"/>
      <c r="G1584" s="513"/>
      <c r="H1584" s="526"/>
      <c r="I1584" s="537">
        <f t="shared" si="66"/>
        <v>0</v>
      </c>
      <c r="J1584" s="537">
        <f t="shared" si="67"/>
        <v>0</v>
      </c>
      <c r="K1584" s="523"/>
      <c r="L1584" s="524"/>
    </row>
    <row r="1585" spans="1:12" x14ac:dyDescent="0.2">
      <c r="A1585" s="314">
        <v>166</v>
      </c>
      <c r="B1585" s="518" t="s">
        <v>1987</v>
      </c>
      <c r="C1585" s="529"/>
      <c r="D1585" s="530"/>
      <c r="E1585" s="531"/>
      <c r="F1585" s="532"/>
      <c r="G1585" s="563"/>
      <c r="H1585" s="533"/>
      <c r="I1585" s="522">
        <f t="shared" si="66"/>
        <v>0</v>
      </c>
      <c r="J1585" s="522">
        <f t="shared" si="67"/>
        <v>0</v>
      </c>
      <c r="K1585" s="523"/>
      <c r="L1585" s="524"/>
    </row>
    <row r="1586" spans="1:12" x14ac:dyDescent="0.2">
      <c r="A1586" s="314">
        <v>167</v>
      </c>
      <c r="B1586" s="534" t="s">
        <v>1988</v>
      </c>
      <c r="C1586" s="525"/>
      <c r="D1586" s="513"/>
      <c r="E1586" s="514"/>
      <c r="F1586" s="515"/>
      <c r="G1586" s="513"/>
      <c r="H1586" s="526"/>
      <c r="I1586" s="537">
        <f t="shared" si="66"/>
        <v>0</v>
      </c>
      <c r="J1586" s="537">
        <f t="shared" si="67"/>
        <v>0</v>
      </c>
      <c r="K1586" s="523"/>
      <c r="L1586" s="524"/>
    </row>
    <row r="1587" spans="1:12" x14ac:dyDescent="0.2">
      <c r="A1587" s="314">
        <v>168</v>
      </c>
      <c r="B1587" s="518" t="s">
        <v>1989</v>
      </c>
      <c r="C1587" s="525"/>
      <c r="D1587" s="513"/>
      <c r="E1587" s="514"/>
      <c r="F1587" s="515"/>
      <c r="G1587" s="513"/>
      <c r="H1587" s="526"/>
      <c r="I1587" s="522">
        <f t="shared" si="66"/>
        <v>0</v>
      </c>
      <c r="J1587" s="522">
        <f t="shared" si="67"/>
        <v>0</v>
      </c>
      <c r="K1587" s="523"/>
      <c r="L1587" s="524"/>
    </row>
    <row r="1588" spans="1:12" x14ac:dyDescent="0.2">
      <c r="A1588" s="314">
        <v>169</v>
      </c>
      <c r="B1588" s="534" t="s">
        <v>1990</v>
      </c>
      <c r="C1588" s="525"/>
      <c r="D1588" s="513"/>
      <c r="E1588" s="514"/>
      <c r="F1588" s="515"/>
      <c r="G1588" s="513"/>
      <c r="H1588" s="526"/>
      <c r="I1588" s="537">
        <f t="shared" si="66"/>
        <v>0</v>
      </c>
      <c r="J1588" s="537">
        <f t="shared" si="67"/>
        <v>0</v>
      </c>
      <c r="K1588" s="523"/>
      <c r="L1588" s="524"/>
    </row>
    <row r="1589" spans="1:12" x14ac:dyDescent="0.2">
      <c r="A1589" s="314">
        <v>170</v>
      </c>
      <c r="B1589" s="518" t="s">
        <v>1991</v>
      </c>
      <c r="C1589" s="525"/>
      <c r="D1589" s="513"/>
      <c r="E1589" s="514"/>
      <c r="F1589" s="515"/>
      <c r="G1589" s="513"/>
      <c r="H1589" s="526"/>
      <c r="I1589" s="522">
        <f t="shared" si="66"/>
        <v>0</v>
      </c>
      <c r="J1589" s="522">
        <f t="shared" si="67"/>
        <v>0</v>
      </c>
      <c r="K1589" s="523"/>
      <c r="L1589" s="524"/>
    </row>
    <row r="1590" spans="1:12" x14ac:dyDescent="0.2">
      <c r="A1590" s="314">
        <v>171</v>
      </c>
      <c r="B1590" s="534" t="s">
        <v>1992</v>
      </c>
      <c r="C1590" s="525"/>
      <c r="D1590" s="513"/>
      <c r="E1590" s="514"/>
      <c r="F1590" s="515"/>
      <c r="G1590" s="513"/>
      <c r="H1590" s="526"/>
      <c r="I1590" s="537">
        <f t="shared" si="66"/>
        <v>0</v>
      </c>
      <c r="J1590" s="537">
        <f t="shared" si="67"/>
        <v>0</v>
      </c>
      <c r="K1590" s="523"/>
      <c r="L1590" s="524"/>
    </row>
    <row r="1591" spans="1:12" x14ac:dyDescent="0.2">
      <c r="A1591" s="314">
        <v>172</v>
      </c>
      <c r="B1591" s="518" t="s">
        <v>1993</v>
      </c>
      <c r="C1591" s="525"/>
      <c r="D1591" s="513"/>
      <c r="E1591" s="514"/>
      <c r="F1591" s="515"/>
      <c r="G1591" s="513"/>
      <c r="H1591" s="526"/>
      <c r="I1591" s="522">
        <f t="shared" si="66"/>
        <v>0</v>
      </c>
      <c r="J1591" s="522">
        <f t="shared" si="67"/>
        <v>0</v>
      </c>
      <c r="K1591" s="523"/>
      <c r="L1591" s="524"/>
    </row>
    <row r="1592" spans="1:12" x14ac:dyDescent="0.2">
      <c r="A1592" s="314">
        <v>173</v>
      </c>
      <c r="B1592" s="534" t="s">
        <v>1994</v>
      </c>
      <c r="C1592" s="525"/>
      <c r="D1592" s="513"/>
      <c r="E1592" s="514"/>
      <c r="F1592" s="515"/>
      <c r="G1592" s="513"/>
      <c r="H1592" s="526"/>
      <c r="I1592" s="537">
        <f t="shared" si="66"/>
        <v>0</v>
      </c>
      <c r="J1592" s="537">
        <f t="shared" si="67"/>
        <v>0</v>
      </c>
      <c r="K1592" s="523"/>
      <c r="L1592" s="524"/>
    </row>
    <row r="1593" spans="1:12" x14ac:dyDescent="0.2">
      <c r="A1593" s="314">
        <v>174</v>
      </c>
      <c r="B1593" s="518" t="s">
        <v>1995</v>
      </c>
      <c r="C1593" s="525"/>
      <c r="D1593" s="513"/>
      <c r="E1593" s="514"/>
      <c r="F1593" s="515"/>
      <c r="G1593" s="513"/>
      <c r="H1593" s="526"/>
      <c r="I1593" s="522">
        <f t="shared" si="66"/>
        <v>0</v>
      </c>
      <c r="J1593" s="522">
        <f t="shared" si="67"/>
        <v>0</v>
      </c>
      <c r="K1593" s="523"/>
      <c r="L1593" s="524"/>
    </row>
    <row r="1594" spans="1:12" x14ac:dyDescent="0.2">
      <c r="A1594" s="314">
        <v>175</v>
      </c>
      <c r="B1594" s="534" t="s">
        <v>1996</v>
      </c>
      <c r="C1594" s="525"/>
      <c r="D1594" s="513"/>
      <c r="E1594" s="514"/>
      <c r="F1594" s="515"/>
      <c r="G1594" s="513"/>
      <c r="H1594" s="526"/>
      <c r="I1594" s="537">
        <f t="shared" si="66"/>
        <v>0</v>
      </c>
      <c r="J1594" s="537">
        <f t="shared" si="67"/>
        <v>0</v>
      </c>
      <c r="K1594" s="523"/>
      <c r="L1594" s="524"/>
    </row>
    <row r="1595" spans="1:12" x14ac:dyDescent="0.2">
      <c r="A1595" s="314">
        <v>176</v>
      </c>
      <c r="B1595" s="518" t="s">
        <v>1997</v>
      </c>
      <c r="C1595" s="525"/>
      <c r="D1595" s="513"/>
      <c r="E1595" s="514"/>
      <c r="F1595" s="515"/>
      <c r="G1595" s="513"/>
      <c r="H1595" s="526"/>
      <c r="I1595" s="522">
        <f t="shared" si="66"/>
        <v>0</v>
      </c>
      <c r="J1595" s="522">
        <f t="shared" si="67"/>
        <v>0</v>
      </c>
      <c r="K1595" s="523"/>
      <c r="L1595" s="524"/>
    </row>
    <row r="1596" spans="1:12" x14ac:dyDescent="0.2">
      <c r="A1596" s="314">
        <v>177</v>
      </c>
      <c r="B1596" s="534" t="s">
        <v>1998</v>
      </c>
      <c r="C1596" s="529"/>
      <c r="D1596" s="530"/>
      <c r="E1596" s="531"/>
      <c r="F1596" s="532"/>
      <c r="G1596" s="563"/>
      <c r="H1596" s="533"/>
      <c r="I1596" s="537">
        <f t="shared" si="66"/>
        <v>0</v>
      </c>
      <c r="J1596" s="537">
        <f t="shared" si="67"/>
        <v>0</v>
      </c>
      <c r="K1596" s="523"/>
      <c r="L1596" s="524"/>
    </row>
    <row r="1597" spans="1:12" x14ac:dyDescent="0.2">
      <c r="A1597" s="314">
        <v>178</v>
      </c>
      <c r="B1597" s="518" t="s">
        <v>1999</v>
      </c>
      <c r="C1597" s="525"/>
      <c r="D1597" s="513"/>
      <c r="E1597" s="514"/>
      <c r="F1597" s="515"/>
      <c r="G1597" s="513"/>
      <c r="H1597" s="526"/>
      <c r="I1597" s="522">
        <f t="shared" si="66"/>
        <v>0</v>
      </c>
      <c r="J1597" s="522">
        <f t="shared" si="67"/>
        <v>0</v>
      </c>
      <c r="K1597" s="523"/>
      <c r="L1597" s="524"/>
    </row>
    <row r="1598" spans="1:12" x14ac:dyDescent="0.2">
      <c r="A1598" s="314">
        <v>179</v>
      </c>
      <c r="B1598" s="534" t="s">
        <v>2000</v>
      </c>
      <c r="C1598" s="525"/>
      <c r="D1598" s="513"/>
      <c r="E1598" s="514"/>
      <c r="F1598" s="515"/>
      <c r="G1598" s="513"/>
      <c r="H1598" s="526"/>
      <c r="I1598" s="537">
        <f t="shared" si="66"/>
        <v>0</v>
      </c>
      <c r="J1598" s="537">
        <f t="shared" si="67"/>
        <v>0</v>
      </c>
      <c r="K1598" s="523"/>
      <c r="L1598" s="524"/>
    </row>
    <row r="1599" spans="1:12" x14ac:dyDescent="0.2">
      <c r="A1599" s="314">
        <v>180</v>
      </c>
      <c r="B1599" s="518" t="s">
        <v>2001</v>
      </c>
      <c r="C1599" s="525"/>
      <c r="D1599" s="513"/>
      <c r="E1599" s="514"/>
      <c r="F1599" s="515"/>
      <c r="G1599" s="513"/>
      <c r="H1599" s="526"/>
      <c r="I1599" s="522">
        <f t="shared" si="66"/>
        <v>0</v>
      </c>
      <c r="J1599" s="522">
        <f t="shared" si="67"/>
        <v>0</v>
      </c>
      <c r="K1599" s="523"/>
      <c r="L1599" s="524"/>
    </row>
    <row r="1600" spans="1:12" x14ac:dyDescent="0.2">
      <c r="A1600" s="314">
        <v>181</v>
      </c>
      <c r="B1600" s="534" t="s">
        <v>2002</v>
      </c>
      <c r="C1600" s="525"/>
      <c r="D1600" s="513"/>
      <c r="E1600" s="514"/>
      <c r="F1600" s="515"/>
      <c r="G1600" s="513"/>
      <c r="H1600" s="526"/>
      <c r="I1600" s="537">
        <f t="shared" si="66"/>
        <v>0</v>
      </c>
      <c r="J1600" s="537">
        <f t="shared" si="67"/>
        <v>0</v>
      </c>
      <c r="K1600" s="523"/>
      <c r="L1600" s="524"/>
    </row>
    <row r="1601" spans="1:12" x14ac:dyDescent="0.2">
      <c r="A1601" s="314">
        <v>182</v>
      </c>
      <c r="B1601" s="518" t="s">
        <v>2003</v>
      </c>
      <c r="C1601" s="529"/>
      <c r="D1601" s="530"/>
      <c r="E1601" s="531"/>
      <c r="F1601" s="532"/>
      <c r="G1601" s="563"/>
      <c r="H1601" s="533"/>
      <c r="I1601" s="522">
        <f t="shared" si="66"/>
        <v>0</v>
      </c>
      <c r="J1601" s="522">
        <f t="shared" si="67"/>
        <v>0</v>
      </c>
      <c r="K1601" s="523"/>
      <c r="L1601" s="524"/>
    </row>
    <row r="1602" spans="1:12" x14ac:dyDescent="0.2">
      <c r="A1602" s="314">
        <v>183</v>
      </c>
      <c r="B1602" s="534" t="s">
        <v>2004</v>
      </c>
      <c r="C1602" s="525"/>
      <c r="D1602" s="513"/>
      <c r="E1602" s="514"/>
      <c r="F1602" s="515"/>
      <c r="G1602" s="513"/>
      <c r="H1602" s="526"/>
      <c r="I1602" s="537">
        <f t="shared" si="66"/>
        <v>0</v>
      </c>
      <c r="J1602" s="537">
        <f t="shared" si="67"/>
        <v>0</v>
      </c>
      <c r="K1602" s="523"/>
      <c r="L1602" s="524"/>
    </row>
    <row r="1603" spans="1:12" x14ac:dyDescent="0.2">
      <c r="A1603" s="314">
        <v>184</v>
      </c>
      <c r="B1603" s="518" t="s">
        <v>2005</v>
      </c>
      <c r="C1603" s="525"/>
      <c r="D1603" s="513"/>
      <c r="E1603" s="514"/>
      <c r="F1603" s="515"/>
      <c r="G1603" s="513"/>
      <c r="H1603" s="526"/>
      <c r="I1603" s="522">
        <f t="shared" si="66"/>
        <v>0</v>
      </c>
      <c r="J1603" s="522">
        <f t="shared" si="67"/>
        <v>0</v>
      </c>
      <c r="K1603" s="523"/>
      <c r="L1603" s="524"/>
    </row>
    <row r="1604" spans="1:12" x14ac:dyDescent="0.2">
      <c r="A1604" s="314">
        <v>185</v>
      </c>
      <c r="B1604" s="534" t="s">
        <v>2006</v>
      </c>
      <c r="C1604" s="525"/>
      <c r="D1604" s="513"/>
      <c r="E1604" s="514"/>
      <c r="F1604" s="515"/>
      <c r="G1604" s="513"/>
      <c r="H1604" s="526"/>
      <c r="I1604" s="537">
        <f t="shared" si="66"/>
        <v>0</v>
      </c>
      <c r="J1604" s="537">
        <f t="shared" si="67"/>
        <v>0</v>
      </c>
      <c r="K1604" s="523"/>
      <c r="L1604" s="524"/>
    </row>
    <row r="1605" spans="1:12" x14ac:dyDescent="0.2">
      <c r="A1605" s="314">
        <v>186</v>
      </c>
      <c r="B1605" s="518" t="s">
        <v>2007</v>
      </c>
      <c r="C1605" s="525"/>
      <c r="D1605" s="513"/>
      <c r="E1605" s="514"/>
      <c r="F1605" s="515"/>
      <c r="G1605" s="513"/>
      <c r="H1605" s="526"/>
      <c r="I1605" s="522">
        <f t="shared" si="66"/>
        <v>0</v>
      </c>
      <c r="J1605" s="522">
        <f t="shared" si="67"/>
        <v>0</v>
      </c>
      <c r="K1605" s="523"/>
      <c r="L1605" s="524"/>
    </row>
    <row r="1606" spans="1:12" x14ac:dyDescent="0.2">
      <c r="A1606" s="314">
        <v>187</v>
      </c>
      <c r="B1606" s="534" t="s">
        <v>2008</v>
      </c>
      <c r="C1606" s="525"/>
      <c r="D1606" s="513"/>
      <c r="E1606" s="514"/>
      <c r="F1606" s="515"/>
      <c r="G1606" s="513"/>
      <c r="H1606" s="526"/>
      <c r="I1606" s="537">
        <f t="shared" si="66"/>
        <v>0</v>
      </c>
      <c r="J1606" s="537">
        <f t="shared" si="67"/>
        <v>0</v>
      </c>
      <c r="K1606" s="523"/>
      <c r="L1606" s="524"/>
    </row>
    <row r="1607" spans="1:12" x14ac:dyDescent="0.2">
      <c r="A1607" s="314">
        <v>188</v>
      </c>
      <c r="B1607" s="518" t="s">
        <v>2009</v>
      </c>
      <c r="C1607" s="525"/>
      <c r="D1607" s="513"/>
      <c r="E1607" s="514"/>
      <c r="F1607" s="515"/>
      <c r="G1607" s="513"/>
      <c r="H1607" s="526"/>
      <c r="I1607" s="522">
        <f t="shared" si="66"/>
        <v>0</v>
      </c>
      <c r="J1607" s="522">
        <f t="shared" si="67"/>
        <v>0</v>
      </c>
      <c r="K1607" s="523"/>
      <c r="L1607" s="524"/>
    </row>
    <row r="1608" spans="1:12" x14ac:dyDescent="0.2">
      <c r="A1608" s="314">
        <v>189</v>
      </c>
      <c r="B1608" s="534" t="s">
        <v>2010</v>
      </c>
      <c r="C1608" s="525"/>
      <c r="D1608" s="513"/>
      <c r="E1608" s="514"/>
      <c r="F1608" s="515"/>
      <c r="G1608" s="513"/>
      <c r="H1608" s="526"/>
      <c r="I1608" s="537">
        <f t="shared" si="66"/>
        <v>0</v>
      </c>
      <c r="J1608" s="537">
        <f t="shared" si="67"/>
        <v>0</v>
      </c>
      <c r="K1608" s="523"/>
      <c r="L1608" s="524"/>
    </row>
    <row r="1609" spans="1:12" x14ac:dyDescent="0.2">
      <c r="A1609" s="314">
        <v>190</v>
      </c>
      <c r="B1609" s="518" t="s">
        <v>2011</v>
      </c>
      <c r="C1609" s="529"/>
      <c r="D1609" s="530"/>
      <c r="E1609" s="531"/>
      <c r="F1609" s="532"/>
      <c r="G1609" s="563"/>
      <c r="H1609" s="533"/>
      <c r="I1609" s="522">
        <f t="shared" si="66"/>
        <v>0</v>
      </c>
      <c r="J1609" s="522">
        <f t="shared" si="67"/>
        <v>0</v>
      </c>
      <c r="K1609" s="523"/>
      <c r="L1609" s="524"/>
    </row>
    <row r="1610" spans="1:12" x14ac:dyDescent="0.2">
      <c r="A1610" s="314">
        <v>191</v>
      </c>
      <c r="B1610" s="534" t="s">
        <v>2012</v>
      </c>
      <c r="C1610" s="525"/>
      <c r="D1610" s="513"/>
      <c r="E1610" s="514"/>
      <c r="F1610" s="515"/>
      <c r="G1610" s="513"/>
      <c r="H1610" s="526"/>
      <c r="I1610" s="537">
        <f t="shared" si="66"/>
        <v>0</v>
      </c>
      <c r="J1610" s="537">
        <f t="shared" si="67"/>
        <v>0</v>
      </c>
      <c r="K1610" s="523"/>
      <c r="L1610" s="524"/>
    </row>
    <row r="1611" spans="1:12" x14ac:dyDescent="0.2">
      <c r="A1611" s="314">
        <v>192</v>
      </c>
      <c r="B1611" s="518" t="s">
        <v>2013</v>
      </c>
      <c r="C1611" s="525"/>
      <c r="D1611" s="513"/>
      <c r="E1611" s="514"/>
      <c r="F1611" s="515"/>
      <c r="G1611" s="513"/>
      <c r="H1611" s="526"/>
      <c r="I1611" s="522">
        <f t="shared" si="66"/>
        <v>0</v>
      </c>
      <c r="J1611" s="522">
        <f t="shared" si="67"/>
        <v>0</v>
      </c>
      <c r="K1611" s="523"/>
      <c r="L1611" s="524"/>
    </row>
    <row r="1612" spans="1:12" x14ac:dyDescent="0.2">
      <c r="A1612" s="314">
        <v>193</v>
      </c>
      <c r="B1612" s="534" t="s">
        <v>2014</v>
      </c>
      <c r="C1612" s="525"/>
      <c r="D1612" s="513"/>
      <c r="E1612" s="514"/>
      <c r="F1612" s="515"/>
      <c r="G1612" s="513"/>
      <c r="H1612" s="526"/>
      <c r="I1612" s="537">
        <f t="shared" si="66"/>
        <v>0</v>
      </c>
      <c r="J1612" s="537">
        <f t="shared" si="67"/>
        <v>0</v>
      </c>
      <c r="K1612" s="523"/>
      <c r="L1612" s="524"/>
    </row>
    <row r="1613" spans="1:12" x14ac:dyDescent="0.2">
      <c r="A1613" s="314">
        <v>194</v>
      </c>
      <c r="B1613" s="518" t="s">
        <v>2015</v>
      </c>
      <c r="C1613" s="525"/>
      <c r="D1613" s="513"/>
      <c r="E1613" s="514"/>
      <c r="F1613" s="515"/>
      <c r="G1613" s="513"/>
      <c r="H1613" s="526"/>
      <c r="I1613" s="522">
        <f t="shared" si="66"/>
        <v>0</v>
      </c>
      <c r="J1613" s="522">
        <f t="shared" si="67"/>
        <v>0</v>
      </c>
      <c r="K1613" s="523"/>
      <c r="L1613" s="524"/>
    </row>
    <row r="1614" spans="1:12" x14ac:dyDescent="0.2">
      <c r="A1614" s="314">
        <v>195</v>
      </c>
      <c r="B1614" s="534" t="s">
        <v>2016</v>
      </c>
      <c r="C1614" s="525"/>
      <c r="D1614" s="513"/>
      <c r="E1614" s="514"/>
      <c r="F1614" s="515"/>
      <c r="G1614" s="513"/>
      <c r="H1614" s="526"/>
      <c r="I1614" s="537">
        <f t="shared" ref="I1614:I1619" si="68">K1614/1.11</f>
        <v>0</v>
      </c>
      <c r="J1614" s="537">
        <f t="shared" ref="J1614:J1619" si="69">I1614*11%</f>
        <v>0</v>
      </c>
      <c r="K1614" s="523"/>
      <c r="L1614" s="524"/>
    </row>
    <row r="1615" spans="1:12" x14ac:dyDescent="0.2">
      <c r="A1615" s="314">
        <v>196</v>
      </c>
      <c r="B1615" s="518" t="s">
        <v>2017</v>
      </c>
      <c r="C1615" s="525"/>
      <c r="D1615" s="513"/>
      <c r="E1615" s="514"/>
      <c r="F1615" s="515"/>
      <c r="G1615" s="513"/>
      <c r="H1615" s="526"/>
      <c r="I1615" s="522">
        <f t="shared" si="68"/>
        <v>0</v>
      </c>
      <c r="J1615" s="522">
        <f t="shared" si="69"/>
        <v>0</v>
      </c>
      <c r="K1615" s="523"/>
      <c r="L1615" s="524"/>
    </row>
    <row r="1616" spans="1:12" x14ac:dyDescent="0.2">
      <c r="A1616" s="314">
        <v>197</v>
      </c>
      <c r="B1616" s="534" t="s">
        <v>2018</v>
      </c>
      <c r="C1616" s="529"/>
      <c r="D1616" s="530"/>
      <c r="E1616" s="531"/>
      <c r="F1616" s="532"/>
      <c r="G1616" s="563"/>
      <c r="H1616" s="533"/>
      <c r="I1616" s="537">
        <f t="shared" si="68"/>
        <v>0</v>
      </c>
      <c r="J1616" s="537">
        <f t="shared" si="69"/>
        <v>0</v>
      </c>
      <c r="K1616" s="523"/>
      <c r="L1616" s="524"/>
    </row>
    <row r="1617" spans="1:12" x14ac:dyDescent="0.2">
      <c r="A1617" s="314">
        <v>198</v>
      </c>
      <c r="B1617" s="518" t="s">
        <v>2019</v>
      </c>
      <c r="C1617" s="525"/>
      <c r="D1617" s="513"/>
      <c r="E1617" s="514"/>
      <c r="F1617" s="515"/>
      <c r="G1617" s="513"/>
      <c r="H1617" s="526"/>
      <c r="I1617" s="522">
        <f t="shared" si="68"/>
        <v>0</v>
      </c>
      <c r="J1617" s="522">
        <f t="shared" si="69"/>
        <v>0</v>
      </c>
      <c r="K1617" s="523"/>
      <c r="L1617" s="524"/>
    </row>
    <row r="1618" spans="1:12" x14ac:dyDescent="0.2">
      <c r="A1618" s="314">
        <v>199</v>
      </c>
      <c r="B1618" s="534" t="s">
        <v>2020</v>
      </c>
      <c r="C1618" s="525"/>
      <c r="D1618" s="513"/>
      <c r="E1618" s="514"/>
      <c r="F1618" s="515"/>
      <c r="G1618" s="513"/>
      <c r="H1618" s="526"/>
      <c r="I1618" s="537">
        <f t="shared" si="68"/>
        <v>0</v>
      </c>
      <c r="J1618" s="537">
        <f t="shared" si="69"/>
        <v>0</v>
      </c>
      <c r="K1618" s="523"/>
      <c r="L1618" s="524"/>
    </row>
    <row r="1619" spans="1:12" x14ac:dyDescent="0.2">
      <c r="A1619" s="314">
        <v>200</v>
      </c>
      <c r="B1619" s="518" t="s">
        <v>2021</v>
      </c>
      <c r="C1619" s="525"/>
      <c r="D1619" s="513"/>
      <c r="E1619" s="514"/>
      <c r="F1619" s="515"/>
      <c r="G1619" s="513"/>
      <c r="H1619" s="526"/>
      <c r="I1619" s="522">
        <f t="shared" si="68"/>
        <v>0</v>
      </c>
      <c r="J1619" s="522">
        <f t="shared" si="69"/>
        <v>0</v>
      </c>
      <c r="K1619" s="523"/>
      <c r="L1619" s="524"/>
    </row>
    <row r="1620" spans="1:12" ht="18" x14ac:dyDescent="0.25">
      <c r="B1620" s="539" t="s">
        <v>289</v>
      </c>
      <c r="C1620" s="540"/>
      <c r="D1620" s="541"/>
      <c r="E1620" s="542"/>
      <c r="F1620" s="543"/>
      <c r="G1620" s="564"/>
      <c r="H1620" s="544"/>
      <c r="I1620" s="545">
        <f>SUM(I1420:I1619)</f>
        <v>0</v>
      </c>
      <c r="J1620" s="545">
        <f t="shared" ref="J1620:K1620" si="70">SUM(J1420:J1619)</f>
        <v>0</v>
      </c>
      <c r="K1620" s="545">
        <f t="shared" si="70"/>
        <v>0</v>
      </c>
      <c r="L1620" s="547"/>
    </row>
    <row r="1621" spans="1:12" s="401" customFormat="1" ht="20.25" x14ac:dyDescent="0.3">
      <c r="A1621" s="314"/>
      <c r="B1621" s="548" t="s">
        <v>106</v>
      </c>
      <c r="C1621" s="535"/>
      <c r="D1621" s="536"/>
      <c r="E1621" s="536"/>
      <c r="F1621" s="536"/>
      <c r="G1621" s="536"/>
      <c r="H1621" s="549"/>
      <c r="I1621" s="550"/>
      <c r="J1621" s="550"/>
      <c r="K1621" s="551"/>
      <c r="L1621" s="552"/>
    </row>
    <row r="1622" spans="1:12" s="570" customFormat="1" x14ac:dyDescent="0.2">
      <c r="A1622" s="567">
        <v>1</v>
      </c>
      <c r="B1622" s="534" t="s">
        <v>2022</v>
      </c>
      <c r="C1622" s="535"/>
      <c r="D1622" s="536"/>
      <c r="E1622" s="553"/>
      <c r="F1622" s="554"/>
      <c r="G1622" s="568"/>
      <c r="H1622" s="569"/>
      <c r="I1622" s="537">
        <f>K1622/1.11</f>
        <v>0</v>
      </c>
      <c r="J1622" s="537">
        <f>I1622*11%</f>
        <v>0</v>
      </c>
      <c r="K1622" s="538"/>
      <c r="L1622" s="599"/>
    </row>
    <row r="1623" spans="1:12" s="570" customFormat="1" x14ac:dyDescent="0.2">
      <c r="A1623" s="567">
        <v>2</v>
      </c>
      <c r="B1623" s="518" t="s">
        <v>2023</v>
      </c>
      <c r="C1623" s="519"/>
      <c r="D1623" s="513"/>
      <c r="E1623" s="514"/>
      <c r="F1623" s="515"/>
      <c r="G1623" s="568"/>
      <c r="H1623" s="569"/>
      <c r="I1623" s="522">
        <f>K1623/1.11</f>
        <v>0</v>
      </c>
      <c r="J1623" s="522">
        <f>I1623*11%</f>
        <v>0</v>
      </c>
      <c r="K1623" s="523"/>
      <c r="L1623" s="524"/>
    </row>
    <row r="1624" spans="1:12" s="570" customFormat="1" x14ac:dyDescent="0.2">
      <c r="A1624" s="567">
        <v>3</v>
      </c>
      <c r="B1624" s="534" t="s">
        <v>2024</v>
      </c>
      <c r="C1624" s="525"/>
      <c r="D1624" s="513"/>
      <c r="E1624" s="520"/>
      <c r="F1624" s="520"/>
      <c r="G1624" s="568"/>
      <c r="H1624" s="569"/>
      <c r="I1624" s="537">
        <f t="shared" ref="I1624:I1687" si="71">K1624/1.11</f>
        <v>0</v>
      </c>
      <c r="J1624" s="537">
        <f t="shared" ref="J1624:J1687" si="72">I1624*11%</f>
        <v>0</v>
      </c>
      <c r="K1624" s="523"/>
      <c r="L1624" s="524"/>
    </row>
    <row r="1625" spans="1:12" s="570" customFormat="1" x14ac:dyDescent="0.2">
      <c r="A1625" s="567">
        <v>4</v>
      </c>
      <c r="B1625" s="518" t="s">
        <v>2025</v>
      </c>
      <c r="C1625" s="525"/>
      <c r="D1625" s="513"/>
      <c r="E1625" s="514"/>
      <c r="F1625" s="515"/>
      <c r="G1625" s="568"/>
      <c r="H1625" s="569"/>
      <c r="I1625" s="522">
        <f t="shared" si="71"/>
        <v>0</v>
      </c>
      <c r="J1625" s="522">
        <f t="shared" si="72"/>
        <v>0</v>
      </c>
      <c r="K1625" s="523"/>
      <c r="L1625" s="524"/>
    </row>
    <row r="1626" spans="1:12" s="570" customFormat="1" x14ac:dyDescent="0.2">
      <c r="A1626" s="567">
        <v>5</v>
      </c>
      <c r="B1626" s="534" t="s">
        <v>2026</v>
      </c>
      <c r="C1626" s="525"/>
      <c r="D1626" s="536"/>
      <c r="E1626" s="553"/>
      <c r="F1626" s="554"/>
      <c r="G1626" s="568"/>
      <c r="H1626" s="569"/>
      <c r="I1626" s="537">
        <f t="shared" si="71"/>
        <v>0</v>
      </c>
      <c r="J1626" s="537">
        <f t="shared" si="72"/>
        <v>0</v>
      </c>
      <c r="K1626" s="523"/>
      <c r="L1626" s="524"/>
    </row>
    <row r="1627" spans="1:12" s="570" customFormat="1" x14ac:dyDescent="0.2">
      <c r="A1627" s="567">
        <v>6</v>
      </c>
      <c r="B1627" s="518" t="s">
        <v>2027</v>
      </c>
      <c r="C1627" s="525"/>
      <c r="D1627" s="513"/>
      <c r="E1627" s="514"/>
      <c r="F1627" s="515"/>
      <c r="G1627" s="568"/>
      <c r="H1627" s="569"/>
      <c r="I1627" s="522">
        <f t="shared" si="71"/>
        <v>0</v>
      </c>
      <c r="J1627" s="522">
        <f t="shared" si="72"/>
        <v>0</v>
      </c>
      <c r="K1627" s="523"/>
      <c r="L1627" s="524"/>
    </row>
    <row r="1628" spans="1:12" s="570" customFormat="1" x14ac:dyDescent="0.2">
      <c r="A1628" s="567">
        <v>7</v>
      </c>
      <c r="B1628" s="534" t="s">
        <v>2028</v>
      </c>
      <c r="C1628" s="525"/>
      <c r="D1628" s="561"/>
      <c r="E1628" s="514"/>
      <c r="F1628" s="560"/>
      <c r="G1628" s="568"/>
      <c r="H1628" s="569"/>
      <c r="I1628" s="537">
        <f t="shared" si="71"/>
        <v>0</v>
      </c>
      <c r="J1628" s="537">
        <f t="shared" si="72"/>
        <v>0</v>
      </c>
      <c r="K1628" s="523"/>
      <c r="L1628" s="524"/>
    </row>
    <row r="1629" spans="1:12" s="570" customFormat="1" x14ac:dyDescent="0.2">
      <c r="A1629" s="567">
        <v>8</v>
      </c>
      <c r="B1629" s="518" t="s">
        <v>2029</v>
      </c>
      <c r="C1629" s="525"/>
      <c r="D1629" s="536"/>
      <c r="E1629" s="553"/>
      <c r="F1629" s="554"/>
      <c r="G1629" s="568"/>
      <c r="H1629" s="569"/>
      <c r="I1629" s="522">
        <f t="shared" si="71"/>
        <v>0</v>
      </c>
      <c r="J1629" s="522">
        <f t="shared" si="72"/>
        <v>0</v>
      </c>
      <c r="K1629" s="523"/>
      <c r="L1629" s="524"/>
    </row>
    <row r="1630" spans="1:12" s="570" customFormat="1" x14ac:dyDescent="0.2">
      <c r="A1630" s="567">
        <v>9</v>
      </c>
      <c r="B1630" s="534" t="s">
        <v>2030</v>
      </c>
      <c r="C1630" s="525"/>
      <c r="D1630" s="513"/>
      <c r="E1630" s="520"/>
      <c r="F1630" s="520"/>
      <c r="G1630" s="568"/>
      <c r="H1630" s="569"/>
      <c r="I1630" s="537">
        <f t="shared" si="71"/>
        <v>0</v>
      </c>
      <c r="J1630" s="537">
        <f t="shared" si="72"/>
        <v>0</v>
      </c>
      <c r="K1630" s="523"/>
      <c r="L1630" s="524"/>
    </row>
    <row r="1631" spans="1:12" s="570" customFormat="1" ht="14.25" customHeight="1" x14ac:dyDescent="0.2">
      <c r="A1631" s="567">
        <v>10</v>
      </c>
      <c r="B1631" s="518" t="s">
        <v>2031</v>
      </c>
      <c r="C1631" s="525"/>
      <c r="D1631" s="513"/>
      <c r="E1631" s="514"/>
      <c r="F1631" s="515"/>
      <c r="G1631" s="568"/>
      <c r="H1631" s="569"/>
      <c r="I1631" s="522">
        <f t="shared" si="71"/>
        <v>0</v>
      </c>
      <c r="J1631" s="522">
        <f t="shared" si="72"/>
        <v>0</v>
      </c>
      <c r="K1631" s="523"/>
      <c r="L1631" s="524"/>
    </row>
    <row r="1632" spans="1:12" s="570" customFormat="1" ht="14.25" customHeight="1" x14ac:dyDescent="0.2">
      <c r="A1632" s="567">
        <v>11</v>
      </c>
      <c r="B1632" s="534" t="s">
        <v>2032</v>
      </c>
      <c r="C1632" s="525"/>
      <c r="D1632" s="513"/>
      <c r="E1632" s="514"/>
      <c r="F1632" s="515"/>
      <c r="G1632" s="568"/>
      <c r="H1632" s="569"/>
      <c r="I1632" s="537">
        <f t="shared" si="71"/>
        <v>0</v>
      </c>
      <c r="J1632" s="537">
        <f t="shared" si="72"/>
        <v>0</v>
      </c>
      <c r="K1632" s="523"/>
      <c r="L1632" s="524"/>
    </row>
    <row r="1633" spans="1:12" s="570" customFormat="1" x14ac:dyDescent="0.2">
      <c r="A1633" s="567">
        <v>12</v>
      </c>
      <c r="B1633" s="518" t="s">
        <v>2033</v>
      </c>
      <c r="C1633" s="525"/>
      <c r="D1633" s="536"/>
      <c r="E1633" s="553"/>
      <c r="F1633" s="554"/>
      <c r="G1633" s="568"/>
      <c r="H1633" s="569"/>
      <c r="I1633" s="522">
        <f t="shared" si="71"/>
        <v>0</v>
      </c>
      <c r="J1633" s="522">
        <f t="shared" si="72"/>
        <v>0</v>
      </c>
      <c r="K1633" s="523"/>
      <c r="L1633" s="524"/>
    </row>
    <row r="1634" spans="1:12" s="570" customFormat="1" ht="14.25" customHeight="1" x14ac:dyDescent="0.2">
      <c r="A1634" s="567">
        <v>13</v>
      </c>
      <c r="B1634" s="534" t="s">
        <v>2034</v>
      </c>
      <c r="C1634" s="525"/>
      <c r="D1634" s="513"/>
      <c r="E1634" s="514"/>
      <c r="F1634" s="515"/>
      <c r="G1634" s="568"/>
      <c r="H1634" s="569"/>
      <c r="I1634" s="537">
        <f t="shared" si="71"/>
        <v>0</v>
      </c>
      <c r="J1634" s="537">
        <f t="shared" si="72"/>
        <v>0</v>
      </c>
      <c r="K1634" s="523"/>
      <c r="L1634" s="524"/>
    </row>
    <row r="1635" spans="1:12" s="570" customFormat="1" ht="14.25" customHeight="1" x14ac:dyDescent="0.2">
      <c r="A1635" s="567">
        <v>14</v>
      </c>
      <c r="B1635" s="518" t="s">
        <v>2035</v>
      </c>
      <c r="C1635" s="525"/>
      <c r="D1635" s="513"/>
      <c r="E1635" s="514"/>
      <c r="F1635" s="515"/>
      <c r="G1635" s="568"/>
      <c r="H1635" s="569"/>
      <c r="I1635" s="522">
        <f t="shared" si="71"/>
        <v>0</v>
      </c>
      <c r="J1635" s="522">
        <f t="shared" si="72"/>
        <v>0</v>
      </c>
      <c r="K1635" s="523"/>
      <c r="L1635" s="524"/>
    </row>
    <row r="1636" spans="1:12" s="570" customFormat="1" x14ac:dyDescent="0.2">
      <c r="A1636" s="567">
        <v>15</v>
      </c>
      <c r="B1636" s="534" t="s">
        <v>2036</v>
      </c>
      <c r="C1636" s="525"/>
      <c r="D1636" s="513"/>
      <c r="E1636" s="520"/>
      <c r="F1636" s="520"/>
      <c r="G1636" s="568"/>
      <c r="H1636" s="569"/>
      <c r="I1636" s="537">
        <f t="shared" si="71"/>
        <v>0</v>
      </c>
      <c r="J1636" s="537">
        <f t="shared" si="72"/>
        <v>0</v>
      </c>
      <c r="K1636" s="523"/>
      <c r="L1636" s="524"/>
    </row>
    <row r="1637" spans="1:12" s="570" customFormat="1" x14ac:dyDescent="0.2">
      <c r="A1637" s="567">
        <v>16</v>
      </c>
      <c r="B1637" s="518" t="s">
        <v>2037</v>
      </c>
      <c r="C1637" s="525"/>
      <c r="D1637" s="513"/>
      <c r="E1637" s="514"/>
      <c r="F1637" s="515"/>
      <c r="G1637" s="568"/>
      <c r="H1637" s="569"/>
      <c r="I1637" s="522">
        <f t="shared" si="71"/>
        <v>0</v>
      </c>
      <c r="J1637" s="522">
        <f t="shared" si="72"/>
        <v>0</v>
      </c>
      <c r="K1637" s="523"/>
      <c r="L1637" s="524"/>
    </row>
    <row r="1638" spans="1:12" s="570" customFormat="1" x14ac:dyDescent="0.2">
      <c r="A1638" s="567">
        <v>17</v>
      </c>
      <c r="B1638" s="534" t="s">
        <v>2038</v>
      </c>
      <c r="C1638" s="525"/>
      <c r="D1638" s="536"/>
      <c r="E1638" s="553"/>
      <c r="F1638" s="554"/>
      <c r="G1638" s="568"/>
      <c r="H1638" s="569"/>
      <c r="I1638" s="537">
        <f t="shared" si="71"/>
        <v>0</v>
      </c>
      <c r="J1638" s="537">
        <f t="shared" si="72"/>
        <v>0</v>
      </c>
      <c r="K1638" s="523"/>
      <c r="L1638" s="524"/>
    </row>
    <row r="1639" spans="1:12" s="570" customFormat="1" x14ac:dyDescent="0.2">
      <c r="A1639" s="567">
        <v>18</v>
      </c>
      <c r="B1639" s="518" t="s">
        <v>2039</v>
      </c>
      <c r="C1639" s="525"/>
      <c r="D1639" s="513"/>
      <c r="E1639" s="514"/>
      <c r="F1639" s="515"/>
      <c r="G1639" s="568"/>
      <c r="H1639" s="569"/>
      <c r="I1639" s="522">
        <f t="shared" si="71"/>
        <v>0</v>
      </c>
      <c r="J1639" s="522">
        <f t="shared" si="72"/>
        <v>0</v>
      </c>
      <c r="K1639" s="523"/>
      <c r="L1639" s="524"/>
    </row>
    <row r="1640" spans="1:12" s="570" customFormat="1" x14ac:dyDescent="0.2">
      <c r="A1640" s="567">
        <v>19</v>
      </c>
      <c r="B1640" s="534" t="s">
        <v>2040</v>
      </c>
      <c r="C1640" s="525"/>
      <c r="D1640" s="513"/>
      <c r="E1640" s="514"/>
      <c r="F1640" s="515"/>
      <c r="G1640" s="568"/>
      <c r="H1640" s="526"/>
      <c r="I1640" s="537">
        <f t="shared" si="71"/>
        <v>0</v>
      </c>
      <c r="J1640" s="537">
        <f t="shared" si="72"/>
        <v>0</v>
      </c>
      <c r="K1640" s="523"/>
      <c r="L1640" s="524"/>
    </row>
    <row r="1641" spans="1:12" s="570" customFormat="1" x14ac:dyDescent="0.2">
      <c r="A1641" s="567">
        <v>20</v>
      </c>
      <c r="B1641" s="518" t="s">
        <v>2041</v>
      </c>
      <c r="C1641" s="525"/>
      <c r="D1641" s="536"/>
      <c r="E1641" s="553"/>
      <c r="F1641" s="554"/>
      <c r="G1641" s="568"/>
      <c r="H1641" s="526"/>
      <c r="I1641" s="522">
        <f t="shared" si="71"/>
        <v>0</v>
      </c>
      <c r="J1641" s="522">
        <f t="shared" si="72"/>
        <v>0</v>
      </c>
      <c r="K1641" s="523"/>
      <c r="L1641" s="524"/>
    </row>
    <row r="1642" spans="1:12" s="570" customFormat="1" x14ac:dyDescent="0.2">
      <c r="A1642" s="567">
        <v>21</v>
      </c>
      <c r="B1642" s="534" t="s">
        <v>2042</v>
      </c>
      <c r="C1642" s="525"/>
      <c r="D1642" s="536"/>
      <c r="E1642" s="553"/>
      <c r="F1642" s="554"/>
      <c r="G1642" s="568"/>
      <c r="H1642" s="526"/>
      <c r="I1642" s="537">
        <f t="shared" si="71"/>
        <v>0</v>
      </c>
      <c r="J1642" s="537">
        <f t="shared" si="72"/>
        <v>0</v>
      </c>
      <c r="K1642" s="523"/>
      <c r="L1642" s="524"/>
    </row>
    <row r="1643" spans="1:12" s="570" customFormat="1" x14ac:dyDescent="0.2">
      <c r="A1643" s="567">
        <v>22</v>
      </c>
      <c r="B1643" s="518" t="s">
        <v>2043</v>
      </c>
      <c r="C1643" s="525"/>
      <c r="D1643" s="513"/>
      <c r="E1643" s="520"/>
      <c r="F1643" s="520"/>
      <c r="G1643" s="568"/>
      <c r="H1643" s="526"/>
      <c r="I1643" s="522">
        <f t="shared" si="71"/>
        <v>0</v>
      </c>
      <c r="J1643" s="522">
        <f t="shared" si="72"/>
        <v>0</v>
      </c>
      <c r="K1643" s="523"/>
      <c r="L1643" s="524"/>
    </row>
    <row r="1644" spans="1:12" s="570" customFormat="1" x14ac:dyDescent="0.2">
      <c r="A1644" s="567">
        <v>23</v>
      </c>
      <c r="B1644" s="534" t="s">
        <v>2044</v>
      </c>
      <c r="C1644" s="525"/>
      <c r="D1644" s="536"/>
      <c r="E1644" s="553"/>
      <c r="F1644" s="554"/>
      <c r="G1644" s="568"/>
      <c r="H1644" s="526"/>
      <c r="I1644" s="537">
        <f t="shared" si="71"/>
        <v>0</v>
      </c>
      <c r="J1644" s="537">
        <f t="shared" si="72"/>
        <v>0</v>
      </c>
      <c r="K1644" s="523"/>
      <c r="L1644" s="524"/>
    </row>
    <row r="1645" spans="1:12" s="570" customFormat="1" x14ac:dyDescent="0.2">
      <c r="A1645" s="567">
        <v>24</v>
      </c>
      <c r="B1645" s="518" t="s">
        <v>2045</v>
      </c>
      <c r="C1645" s="525"/>
      <c r="D1645" s="513"/>
      <c r="E1645" s="520"/>
      <c r="F1645" s="520"/>
      <c r="G1645" s="568"/>
      <c r="H1645" s="526"/>
      <c r="I1645" s="522">
        <f t="shared" si="71"/>
        <v>0</v>
      </c>
      <c r="J1645" s="522">
        <f t="shared" si="72"/>
        <v>0</v>
      </c>
      <c r="K1645" s="523"/>
      <c r="L1645" s="524"/>
    </row>
    <row r="1646" spans="1:12" s="570" customFormat="1" x14ac:dyDescent="0.2">
      <c r="A1646" s="567">
        <v>25</v>
      </c>
      <c r="B1646" s="534" t="s">
        <v>2046</v>
      </c>
      <c r="C1646" s="525"/>
      <c r="D1646" s="536"/>
      <c r="E1646" s="553"/>
      <c r="F1646" s="554"/>
      <c r="G1646" s="568"/>
      <c r="H1646" s="526"/>
      <c r="I1646" s="537">
        <f t="shared" si="71"/>
        <v>0</v>
      </c>
      <c r="J1646" s="537">
        <f t="shared" si="72"/>
        <v>0</v>
      </c>
      <c r="K1646" s="523"/>
      <c r="L1646" s="524"/>
    </row>
    <row r="1647" spans="1:12" s="571" customFormat="1" x14ac:dyDescent="0.2">
      <c r="A1647" s="567">
        <v>26</v>
      </c>
      <c r="B1647" s="518" t="s">
        <v>2047</v>
      </c>
      <c r="C1647" s="525"/>
      <c r="D1647" s="513"/>
      <c r="E1647" s="514"/>
      <c r="F1647" s="515"/>
      <c r="G1647" s="568"/>
      <c r="H1647" s="526"/>
      <c r="I1647" s="522">
        <f t="shared" si="71"/>
        <v>0</v>
      </c>
      <c r="J1647" s="522">
        <f t="shared" si="72"/>
        <v>0</v>
      </c>
      <c r="K1647" s="523"/>
      <c r="L1647" s="524"/>
    </row>
    <row r="1648" spans="1:12" s="571" customFormat="1" x14ac:dyDescent="0.2">
      <c r="A1648" s="567">
        <v>27</v>
      </c>
      <c r="B1648" s="534" t="s">
        <v>2048</v>
      </c>
      <c r="C1648" s="525"/>
      <c r="D1648" s="513"/>
      <c r="E1648" s="514"/>
      <c r="F1648" s="515"/>
      <c r="G1648" s="568"/>
      <c r="H1648" s="526"/>
      <c r="I1648" s="537">
        <f t="shared" si="71"/>
        <v>0</v>
      </c>
      <c r="J1648" s="537">
        <f t="shared" si="72"/>
        <v>0</v>
      </c>
      <c r="K1648" s="523"/>
      <c r="L1648" s="524"/>
    </row>
    <row r="1649" spans="1:12" s="571" customFormat="1" x14ac:dyDescent="0.2">
      <c r="A1649" s="567">
        <v>28</v>
      </c>
      <c r="B1649" s="518" t="s">
        <v>2049</v>
      </c>
      <c r="C1649" s="525"/>
      <c r="D1649" s="513"/>
      <c r="E1649" s="520"/>
      <c r="F1649" s="520"/>
      <c r="G1649" s="568"/>
      <c r="H1649" s="526"/>
      <c r="I1649" s="522">
        <f t="shared" si="71"/>
        <v>0</v>
      </c>
      <c r="J1649" s="522">
        <f t="shared" si="72"/>
        <v>0</v>
      </c>
      <c r="K1649" s="523"/>
      <c r="L1649" s="524"/>
    </row>
    <row r="1650" spans="1:12" s="571" customFormat="1" x14ac:dyDescent="0.2">
      <c r="A1650" s="567">
        <v>29</v>
      </c>
      <c r="B1650" s="534" t="s">
        <v>2050</v>
      </c>
      <c r="C1650" s="525"/>
      <c r="D1650" s="536"/>
      <c r="E1650" s="553"/>
      <c r="F1650" s="554"/>
      <c r="G1650" s="568"/>
      <c r="H1650" s="526"/>
      <c r="I1650" s="537">
        <f t="shared" si="71"/>
        <v>0</v>
      </c>
      <c r="J1650" s="537">
        <f t="shared" si="72"/>
        <v>0</v>
      </c>
      <c r="K1650" s="523"/>
      <c r="L1650" s="524"/>
    </row>
    <row r="1651" spans="1:12" s="571" customFormat="1" x14ac:dyDescent="0.2">
      <c r="A1651" s="567">
        <v>30</v>
      </c>
      <c r="B1651" s="518" t="s">
        <v>2051</v>
      </c>
      <c r="C1651" s="525"/>
      <c r="D1651" s="513"/>
      <c r="E1651" s="514"/>
      <c r="F1651" s="515"/>
      <c r="G1651" s="568"/>
      <c r="H1651" s="526"/>
      <c r="I1651" s="522">
        <f t="shared" si="71"/>
        <v>0</v>
      </c>
      <c r="J1651" s="522">
        <f t="shared" si="72"/>
        <v>0</v>
      </c>
      <c r="K1651" s="523"/>
      <c r="L1651" s="524"/>
    </row>
    <row r="1652" spans="1:12" s="571" customFormat="1" x14ac:dyDescent="0.2">
      <c r="A1652" s="567">
        <v>31</v>
      </c>
      <c r="B1652" s="534" t="s">
        <v>2052</v>
      </c>
      <c r="C1652" s="525"/>
      <c r="D1652" s="513"/>
      <c r="E1652" s="514"/>
      <c r="F1652" s="515"/>
      <c r="G1652" s="568"/>
      <c r="H1652" s="526"/>
      <c r="I1652" s="537">
        <f t="shared" si="71"/>
        <v>0</v>
      </c>
      <c r="J1652" s="537">
        <f t="shared" si="72"/>
        <v>0</v>
      </c>
      <c r="K1652" s="523"/>
      <c r="L1652" s="524"/>
    </row>
    <row r="1653" spans="1:12" s="571" customFormat="1" x14ac:dyDescent="0.2">
      <c r="A1653" s="567">
        <v>32</v>
      </c>
      <c r="B1653" s="518" t="s">
        <v>2053</v>
      </c>
      <c r="C1653" s="525"/>
      <c r="D1653" s="513"/>
      <c r="E1653" s="520"/>
      <c r="F1653" s="520"/>
      <c r="G1653" s="568"/>
      <c r="H1653" s="526"/>
      <c r="I1653" s="522">
        <f t="shared" si="71"/>
        <v>0</v>
      </c>
      <c r="J1653" s="522">
        <f t="shared" si="72"/>
        <v>0</v>
      </c>
      <c r="K1653" s="523"/>
      <c r="L1653" s="524"/>
    </row>
    <row r="1654" spans="1:12" s="571" customFormat="1" x14ac:dyDescent="0.2">
      <c r="A1654" s="567">
        <v>33</v>
      </c>
      <c r="B1654" s="534" t="s">
        <v>2054</v>
      </c>
      <c r="C1654" s="525"/>
      <c r="D1654" s="513"/>
      <c r="E1654" s="514"/>
      <c r="F1654" s="515"/>
      <c r="G1654" s="568"/>
      <c r="H1654" s="526"/>
      <c r="I1654" s="537">
        <f t="shared" si="71"/>
        <v>0</v>
      </c>
      <c r="J1654" s="537">
        <f t="shared" si="72"/>
        <v>0</v>
      </c>
      <c r="K1654" s="523"/>
      <c r="L1654" s="527"/>
    </row>
    <row r="1655" spans="1:12" s="571" customFormat="1" x14ac:dyDescent="0.2">
      <c r="A1655" s="567">
        <v>34</v>
      </c>
      <c r="B1655" s="518" t="s">
        <v>2055</v>
      </c>
      <c r="C1655" s="525"/>
      <c r="D1655" s="513"/>
      <c r="E1655" s="514"/>
      <c r="F1655" s="515"/>
      <c r="G1655" s="568"/>
      <c r="H1655" s="526"/>
      <c r="I1655" s="522">
        <f t="shared" si="71"/>
        <v>0</v>
      </c>
      <c r="J1655" s="522">
        <f t="shared" si="72"/>
        <v>0</v>
      </c>
      <c r="K1655" s="523"/>
      <c r="L1655" s="524"/>
    </row>
    <row r="1656" spans="1:12" s="571" customFormat="1" x14ac:dyDescent="0.2">
      <c r="A1656" s="567">
        <v>35</v>
      </c>
      <c r="B1656" s="534" t="s">
        <v>2056</v>
      </c>
      <c r="C1656" s="525"/>
      <c r="D1656" s="513"/>
      <c r="E1656" s="520"/>
      <c r="F1656" s="520"/>
      <c r="G1656" s="568"/>
      <c r="H1656" s="526"/>
      <c r="I1656" s="537">
        <f t="shared" si="71"/>
        <v>0</v>
      </c>
      <c r="J1656" s="537">
        <f t="shared" si="72"/>
        <v>0</v>
      </c>
      <c r="K1656" s="523"/>
      <c r="L1656" s="524"/>
    </row>
    <row r="1657" spans="1:12" s="571" customFormat="1" x14ac:dyDescent="0.2">
      <c r="A1657" s="567">
        <v>36</v>
      </c>
      <c r="B1657" s="518" t="s">
        <v>2057</v>
      </c>
      <c r="C1657" s="525"/>
      <c r="D1657" s="513"/>
      <c r="E1657" s="514"/>
      <c r="F1657" s="515"/>
      <c r="G1657" s="568"/>
      <c r="H1657" s="526"/>
      <c r="I1657" s="522">
        <f t="shared" si="71"/>
        <v>0</v>
      </c>
      <c r="J1657" s="522">
        <f t="shared" si="72"/>
        <v>0</v>
      </c>
      <c r="K1657" s="523"/>
      <c r="L1657" s="524"/>
    </row>
    <row r="1658" spans="1:12" s="571" customFormat="1" x14ac:dyDescent="0.2">
      <c r="A1658" s="567">
        <v>37</v>
      </c>
      <c r="B1658" s="534" t="s">
        <v>2058</v>
      </c>
      <c r="C1658" s="525"/>
      <c r="D1658" s="513"/>
      <c r="E1658" s="514"/>
      <c r="F1658" s="515"/>
      <c r="G1658" s="568"/>
      <c r="H1658" s="526"/>
      <c r="I1658" s="537">
        <f t="shared" si="71"/>
        <v>0</v>
      </c>
      <c r="J1658" s="537">
        <f t="shared" si="72"/>
        <v>0</v>
      </c>
      <c r="K1658" s="523"/>
      <c r="L1658" s="524"/>
    </row>
    <row r="1659" spans="1:12" s="571" customFormat="1" x14ac:dyDescent="0.2">
      <c r="A1659" s="567">
        <v>38</v>
      </c>
      <c r="B1659" s="518" t="s">
        <v>2059</v>
      </c>
      <c r="C1659" s="525"/>
      <c r="D1659" s="513"/>
      <c r="E1659" s="520"/>
      <c r="F1659" s="520"/>
      <c r="G1659" s="568"/>
      <c r="H1659" s="526"/>
      <c r="I1659" s="522">
        <f t="shared" si="71"/>
        <v>0</v>
      </c>
      <c r="J1659" s="522">
        <f t="shared" si="72"/>
        <v>0</v>
      </c>
      <c r="K1659" s="523"/>
      <c r="L1659" s="524"/>
    </row>
    <row r="1660" spans="1:12" s="571" customFormat="1" x14ac:dyDescent="0.2">
      <c r="A1660" s="567">
        <v>39</v>
      </c>
      <c r="B1660" s="534" t="s">
        <v>2060</v>
      </c>
      <c r="C1660" s="525"/>
      <c r="D1660" s="513"/>
      <c r="E1660" s="514"/>
      <c r="F1660" s="515"/>
      <c r="G1660" s="568"/>
      <c r="H1660" s="526"/>
      <c r="I1660" s="537">
        <f t="shared" si="71"/>
        <v>0</v>
      </c>
      <c r="J1660" s="537">
        <f t="shared" si="72"/>
        <v>0</v>
      </c>
      <c r="K1660" s="523"/>
      <c r="L1660" s="524"/>
    </row>
    <row r="1661" spans="1:12" s="571" customFormat="1" x14ac:dyDescent="0.2">
      <c r="A1661" s="567">
        <v>40</v>
      </c>
      <c r="B1661" s="518" t="s">
        <v>2061</v>
      </c>
      <c r="C1661" s="525"/>
      <c r="D1661" s="536"/>
      <c r="E1661" s="553"/>
      <c r="F1661" s="554"/>
      <c r="G1661" s="568"/>
      <c r="H1661" s="526"/>
      <c r="I1661" s="522">
        <f t="shared" si="71"/>
        <v>0</v>
      </c>
      <c r="J1661" s="522">
        <f t="shared" si="72"/>
        <v>0</v>
      </c>
      <c r="K1661" s="523"/>
      <c r="L1661" s="524"/>
    </row>
    <row r="1662" spans="1:12" s="571" customFormat="1" x14ac:dyDescent="0.2">
      <c r="A1662" s="567">
        <v>41</v>
      </c>
      <c r="B1662" s="534" t="s">
        <v>2062</v>
      </c>
      <c r="C1662" s="525"/>
      <c r="D1662" s="513"/>
      <c r="E1662" s="520"/>
      <c r="F1662" s="520"/>
      <c r="G1662" s="568"/>
      <c r="H1662" s="526"/>
      <c r="I1662" s="537">
        <f t="shared" si="71"/>
        <v>0</v>
      </c>
      <c r="J1662" s="537">
        <f t="shared" si="72"/>
        <v>0</v>
      </c>
      <c r="K1662" s="523"/>
      <c r="L1662" s="524"/>
    </row>
    <row r="1663" spans="1:12" s="571" customFormat="1" x14ac:dyDescent="0.2">
      <c r="A1663" s="567">
        <v>42</v>
      </c>
      <c r="B1663" s="518" t="s">
        <v>2063</v>
      </c>
      <c r="C1663" s="525"/>
      <c r="D1663" s="513"/>
      <c r="E1663" s="514"/>
      <c r="F1663" s="515"/>
      <c r="G1663" s="568"/>
      <c r="H1663" s="526"/>
      <c r="I1663" s="522">
        <f t="shared" si="71"/>
        <v>0</v>
      </c>
      <c r="J1663" s="522">
        <f t="shared" si="72"/>
        <v>0</v>
      </c>
      <c r="K1663" s="523"/>
      <c r="L1663" s="524"/>
    </row>
    <row r="1664" spans="1:12" s="571" customFormat="1" x14ac:dyDescent="0.2">
      <c r="A1664" s="567">
        <v>43</v>
      </c>
      <c r="B1664" s="534" t="s">
        <v>2064</v>
      </c>
      <c r="C1664" s="525"/>
      <c r="D1664" s="513"/>
      <c r="E1664" s="514"/>
      <c r="F1664" s="515"/>
      <c r="G1664" s="568"/>
      <c r="H1664" s="526"/>
      <c r="I1664" s="537">
        <f t="shared" si="71"/>
        <v>0</v>
      </c>
      <c r="J1664" s="537">
        <f t="shared" si="72"/>
        <v>0</v>
      </c>
      <c r="K1664" s="523"/>
      <c r="L1664" s="524"/>
    </row>
    <row r="1665" spans="1:12" x14ac:dyDescent="0.2">
      <c r="A1665" s="314">
        <v>44</v>
      </c>
      <c r="B1665" s="518" t="s">
        <v>2065</v>
      </c>
      <c r="C1665" s="525"/>
      <c r="D1665" s="513"/>
      <c r="E1665" s="514"/>
      <c r="F1665" s="515"/>
      <c r="G1665" s="562"/>
      <c r="H1665" s="526"/>
      <c r="I1665" s="522">
        <f t="shared" si="71"/>
        <v>0</v>
      </c>
      <c r="J1665" s="522">
        <f t="shared" si="72"/>
        <v>0</v>
      </c>
      <c r="K1665" s="523"/>
      <c r="L1665" s="524"/>
    </row>
    <row r="1666" spans="1:12" x14ac:dyDescent="0.2">
      <c r="A1666" s="314">
        <v>45</v>
      </c>
      <c r="B1666" s="534" t="s">
        <v>2066</v>
      </c>
      <c r="C1666" s="525"/>
      <c r="D1666" s="513"/>
      <c r="E1666" s="514"/>
      <c r="F1666" s="515"/>
      <c r="G1666" s="513"/>
      <c r="H1666" s="526"/>
      <c r="I1666" s="537">
        <f t="shared" si="71"/>
        <v>0</v>
      </c>
      <c r="J1666" s="537">
        <f t="shared" si="72"/>
        <v>0</v>
      </c>
      <c r="K1666" s="523"/>
      <c r="L1666" s="524"/>
    </row>
    <row r="1667" spans="1:12" x14ac:dyDescent="0.2">
      <c r="A1667" s="314">
        <v>46</v>
      </c>
      <c r="B1667" s="518" t="s">
        <v>2067</v>
      </c>
      <c r="C1667" s="525"/>
      <c r="D1667" s="513"/>
      <c r="E1667" s="514"/>
      <c r="F1667" s="515"/>
      <c r="G1667" s="513"/>
      <c r="H1667" s="526"/>
      <c r="I1667" s="522">
        <f t="shared" si="71"/>
        <v>0</v>
      </c>
      <c r="J1667" s="522">
        <f t="shared" si="72"/>
        <v>0</v>
      </c>
      <c r="K1667" s="523"/>
      <c r="L1667" s="524"/>
    </row>
    <row r="1668" spans="1:12" x14ac:dyDescent="0.2">
      <c r="A1668" s="314">
        <v>47</v>
      </c>
      <c r="B1668" s="534" t="s">
        <v>2068</v>
      </c>
      <c r="C1668" s="525"/>
      <c r="D1668" s="513"/>
      <c r="E1668" s="514"/>
      <c r="F1668" s="515"/>
      <c r="G1668" s="513"/>
      <c r="H1668" s="526"/>
      <c r="I1668" s="537">
        <f t="shared" si="71"/>
        <v>0</v>
      </c>
      <c r="J1668" s="537">
        <f t="shared" si="72"/>
        <v>0</v>
      </c>
      <c r="K1668" s="523"/>
      <c r="L1668" s="524"/>
    </row>
    <row r="1669" spans="1:12" x14ac:dyDescent="0.2">
      <c r="A1669" s="314">
        <v>48</v>
      </c>
      <c r="B1669" s="518" t="s">
        <v>2069</v>
      </c>
      <c r="C1669" s="525"/>
      <c r="D1669" s="513"/>
      <c r="E1669" s="514"/>
      <c r="F1669" s="515"/>
      <c r="G1669" s="513"/>
      <c r="H1669" s="526"/>
      <c r="I1669" s="522">
        <f t="shared" si="71"/>
        <v>0</v>
      </c>
      <c r="J1669" s="522">
        <f t="shared" si="72"/>
        <v>0</v>
      </c>
      <c r="K1669" s="523"/>
      <c r="L1669" s="524"/>
    </row>
    <row r="1670" spans="1:12" x14ac:dyDescent="0.2">
      <c r="A1670" s="314">
        <v>49</v>
      </c>
      <c r="B1670" s="534" t="s">
        <v>2070</v>
      </c>
      <c r="C1670" s="525"/>
      <c r="D1670" s="513"/>
      <c r="E1670" s="514"/>
      <c r="F1670" s="515"/>
      <c r="G1670" s="513"/>
      <c r="H1670" s="526"/>
      <c r="I1670" s="537">
        <f t="shared" si="71"/>
        <v>0</v>
      </c>
      <c r="J1670" s="537">
        <f t="shared" si="72"/>
        <v>0</v>
      </c>
      <c r="K1670" s="523"/>
      <c r="L1670" s="524"/>
    </row>
    <row r="1671" spans="1:12" x14ac:dyDescent="0.2">
      <c r="A1671" s="314">
        <v>50</v>
      </c>
      <c r="B1671" s="518" t="s">
        <v>2071</v>
      </c>
      <c r="C1671" s="525"/>
      <c r="D1671" s="513"/>
      <c r="E1671" s="514"/>
      <c r="F1671" s="515"/>
      <c r="G1671" s="513"/>
      <c r="H1671" s="526"/>
      <c r="I1671" s="522">
        <f t="shared" si="71"/>
        <v>0</v>
      </c>
      <c r="J1671" s="522">
        <f t="shared" si="72"/>
        <v>0</v>
      </c>
      <c r="K1671" s="523"/>
      <c r="L1671" s="524"/>
    </row>
    <row r="1672" spans="1:12" x14ac:dyDescent="0.2">
      <c r="A1672" s="314">
        <v>51</v>
      </c>
      <c r="B1672" s="534" t="s">
        <v>2072</v>
      </c>
      <c r="C1672" s="525"/>
      <c r="D1672" s="513"/>
      <c r="E1672" s="514"/>
      <c r="F1672" s="515"/>
      <c r="G1672" s="513"/>
      <c r="H1672" s="526"/>
      <c r="I1672" s="537">
        <f t="shared" si="71"/>
        <v>0</v>
      </c>
      <c r="J1672" s="537">
        <f t="shared" si="72"/>
        <v>0</v>
      </c>
      <c r="K1672" s="523"/>
      <c r="L1672" s="524"/>
    </row>
    <row r="1673" spans="1:12" x14ac:dyDescent="0.2">
      <c r="A1673" s="314">
        <v>52</v>
      </c>
      <c r="B1673" s="518" t="s">
        <v>2073</v>
      </c>
      <c r="C1673" s="525"/>
      <c r="D1673" s="513"/>
      <c r="E1673" s="514"/>
      <c r="F1673" s="515"/>
      <c r="G1673" s="513"/>
      <c r="H1673" s="526"/>
      <c r="I1673" s="522">
        <f t="shared" si="71"/>
        <v>0</v>
      </c>
      <c r="J1673" s="522">
        <f t="shared" si="72"/>
        <v>0</v>
      </c>
      <c r="K1673" s="523"/>
      <c r="L1673" s="524"/>
    </row>
    <row r="1674" spans="1:12" x14ac:dyDescent="0.2">
      <c r="A1674" s="314">
        <v>53</v>
      </c>
      <c r="B1674" s="534" t="s">
        <v>2074</v>
      </c>
      <c r="C1674" s="525"/>
      <c r="D1674" s="513"/>
      <c r="E1674" s="520"/>
      <c r="F1674" s="520"/>
      <c r="G1674" s="513"/>
      <c r="H1674" s="521"/>
      <c r="I1674" s="537">
        <f t="shared" si="71"/>
        <v>0</v>
      </c>
      <c r="J1674" s="537">
        <f t="shared" si="72"/>
        <v>0</v>
      </c>
      <c r="K1674" s="523"/>
      <c r="L1674" s="524"/>
    </row>
    <row r="1675" spans="1:12" x14ac:dyDescent="0.2">
      <c r="A1675" s="314">
        <v>54</v>
      </c>
      <c r="B1675" s="518" t="s">
        <v>2075</v>
      </c>
      <c r="C1675" s="525"/>
      <c r="D1675" s="513"/>
      <c r="E1675" s="514"/>
      <c r="F1675" s="515"/>
      <c r="G1675" s="513"/>
      <c r="H1675" s="526"/>
      <c r="I1675" s="522">
        <f t="shared" si="71"/>
        <v>0</v>
      </c>
      <c r="J1675" s="522">
        <f t="shared" si="72"/>
        <v>0</v>
      </c>
      <c r="K1675" s="523"/>
      <c r="L1675" s="524"/>
    </row>
    <row r="1676" spans="1:12" x14ac:dyDescent="0.2">
      <c r="A1676" s="314">
        <v>55</v>
      </c>
      <c r="B1676" s="534" t="s">
        <v>2076</v>
      </c>
      <c r="C1676" s="525"/>
      <c r="D1676" s="513"/>
      <c r="E1676" s="514"/>
      <c r="F1676" s="515"/>
      <c r="G1676" s="513"/>
      <c r="H1676" s="526"/>
      <c r="I1676" s="537">
        <f t="shared" si="71"/>
        <v>0</v>
      </c>
      <c r="J1676" s="537">
        <f t="shared" si="72"/>
        <v>0</v>
      </c>
      <c r="K1676" s="523"/>
      <c r="L1676" s="524"/>
    </row>
    <row r="1677" spans="1:12" x14ac:dyDescent="0.2">
      <c r="A1677" s="314">
        <v>56</v>
      </c>
      <c r="B1677" s="518" t="s">
        <v>2077</v>
      </c>
      <c r="C1677" s="525"/>
      <c r="D1677" s="513"/>
      <c r="E1677" s="528"/>
      <c r="F1677" s="515"/>
      <c r="G1677" s="513"/>
      <c r="H1677" s="526"/>
      <c r="I1677" s="522">
        <f t="shared" si="71"/>
        <v>0</v>
      </c>
      <c r="J1677" s="522">
        <f t="shared" si="72"/>
        <v>0</v>
      </c>
      <c r="K1677" s="523"/>
      <c r="L1677" s="524"/>
    </row>
    <row r="1678" spans="1:12" x14ac:dyDescent="0.2">
      <c r="A1678" s="314">
        <v>57</v>
      </c>
      <c r="B1678" s="534" t="s">
        <v>2078</v>
      </c>
      <c r="C1678" s="525"/>
      <c r="D1678" s="513"/>
      <c r="E1678" s="514"/>
      <c r="F1678" s="515"/>
      <c r="G1678" s="513"/>
      <c r="H1678" s="526"/>
      <c r="I1678" s="537">
        <f t="shared" si="71"/>
        <v>0</v>
      </c>
      <c r="J1678" s="537">
        <f t="shared" si="72"/>
        <v>0</v>
      </c>
      <c r="K1678" s="523"/>
      <c r="L1678" s="524"/>
    </row>
    <row r="1679" spans="1:12" x14ac:dyDescent="0.2">
      <c r="A1679" s="314">
        <v>58</v>
      </c>
      <c r="B1679" s="518" t="s">
        <v>2079</v>
      </c>
      <c r="C1679" s="525"/>
      <c r="D1679" s="513"/>
      <c r="E1679" s="514"/>
      <c r="F1679" s="515"/>
      <c r="G1679" s="513"/>
      <c r="H1679" s="526"/>
      <c r="I1679" s="522">
        <f t="shared" si="71"/>
        <v>0</v>
      </c>
      <c r="J1679" s="522">
        <f t="shared" si="72"/>
        <v>0</v>
      </c>
      <c r="K1679" s="523"/>
      <c r="L1679" s="524"/>
    </row>
    <row r="1680" spans="1:12" x14ac:dyDescent="0.2">
      <c r="A1680" s="314">
        <v>59</v>
      </c>
      <c r="B1680" s="534" t="s">
        <v>2080</v>
      </c>
      <c r="C1680" s="525"/>
      <c r="D1680" s="513"/>
      <c r="E1680" s="514"/>
      <c r="F1680" s="515"/>
      <c r="G1680" s="513"/>
      <c r="H1680" s="526"/>
      <c r="I1680" s="537">
        <f t="shared" si="71"/>
        <v>0</v>
      </c>
      <c r="J1680" s="537">
        <f t="shared" si="72"/>
        <v>0</v>
      </c>
      <c r="K1680" s="523"/>
      <c r="L1680" s="524"/>
    </row>
    <row r="1681" spans="1:12" x14ac:dyDescent="0.2">
      <c r="A1681" s="314">
        <v>60</v>
      </c>
      <c r="B1681" s="518" t="s">
        <v>2081</v>
      </c>
      <c r="C1681" s="525"/>
      <c r="D1681" s="513"/>
      <c r="E1681" s="514"/>
      <c r="F1681" s="515"/>
      <c r="G1681" s="513"/>
      <c r="H1681" s="526"/>
      <c r="I1681" s="522">
        <f t="shared" si="71"/>
        <v>0</v>
      </c>
      <c r="J1681" s="522">
        <f t="shared" si="72"/>
        <v>0</v>
      </c>
      <c r="K1681" s="523"/>
      <c r="L1681" s="524"/>
    </row>
    <row r="1682" spans="1:12" x14ac:dyDescent="0.2">
      <c r="A1682" s="314">
        <v>61</v>
      </c>
      <c r="B1682" s="534" t="s">
        <v>2082</v>
      </c>
      <c r="C1682" s="525"/>
      <c r="D1682" s="513"/>
      <c r="E1682" s="514"/>
      <c r="F1682" s="515"/>
      <c r="G1682" s="513"/>
      <c r="H1682" s="526"/>
      <c r="I1682" s="537">
        <f t="shared" si="71"/>
        <v>0</v>
      </c>
      <c r="J1682" s="537">
        <f t="shared" si="72"/>
        <v>0</v>
      </c>
      <c r="K1682" s="523"/>
      <c r="L1682" s="524"/>
    </row>
    <row r="1683" spans="1:12" x14ac:dyDescent="0.2">
      <c r="A1683" s="314">
        <v>62</v>
      </c>
      <c r="B1683" s="518" t="s">
        <v>2083</v>
      </c>
      <c r="C1683" s="525"/>
      <c r="D1683" s="513"/>
      <c r="E1683" s="514"/>
      <c r="F1683" s="515"/>
      <c r="G1683" s="513"/>
      <c r="H1683" s="526"/>
      <c r="I1683" s="522">
        <f t="shared" si="71"/>
        <v>0</v>
      </c>
      <c r="J1683" s="522">
        <f t="shared" si="72"/>
        <v>0</v>
      </c>
      <c r="K1683" s="523"/>
      <c r="L1683" s="524"/>
    </row>
    <row r="1684" spans="1:12" x14ac:dyDescent="0.2">
      <c r="A1684" s="314">
        <v>63</v>
      </c>
      <c r="B1684" s="534" t="s">
        <v>2084</v>
      </c>
      <c r="C1684" s="525"/>
      <c r="D1684" s="513"/>
      <c r="E1684" s="514"/>
      <c r="F1684" s="515"/>
      <c r="G1684" s="513"/>
      <c r="H1684" s="526"/>
      <c r="I1684" s="537">
        <f t="shared" si="71"/>
        <v>0</v>
      </c>
      <c r="J1684" s="537">
        <f t="shared" si="72"/>
        <v>0</v>
      </c>
      <c r="K1684" s="523"/>
      <c r="L1684" s="524"/>
    </row>
    <row r="1685" spans="1:12" x14ac:dyDescent="0.2">
      <c r="A1685" s="314">
        <v>64</v>
      </c>
      <c r="B1685" s="518" t="s">
        <v>2085</v>
      </c>
      <c r="C1685" s="525"/>
      <c r="D1685" s="513"/>
      <c r="E1685" s="514"/>
      <c r="F1685" s="515"/>
      <c r="G1685" s="513"/>
      <c r="H1685" s="526"/>
      <c r="I1685" s="522">
        <f t="shared" si="71"/>
        <v>0</v>
      </c>
      <c r="J1685" s="522">
        <f t="shared" si="72"/>
        <v>0</v>
      </c>
      <c r="K1685" s="523"/>
      <c r="L1685" s="524"/>
    </row>
    <row r="1686" spans="1:12" x14ac:dyDescent="0.2">
      <c r="A1686" s="314">
        <v>65</v>
      </c>
      <c r="B1686" s="534" t="s">
        <v>2086</v>
      </c>
      <c r="C1686" s="525"/>
      <c r="D1686" s="513"/>
      <c r="E1686" s="514"/>
      <c r="F1686" s="515"/>
      <c r="G1686" s="513"/>
      <c r="H1686" s="526"/>
      <c r="I1686" s="537">
        <f t="shared" si="71"/>
        <v>0</v>
      </c>
      <c r="J1686" s="537">
        <f t="shared" si="72"/>
        <v>0</v>
      </c>
      <c r="K1686" s="523"/>
      <c r="L1686" s="524"/>
    </row>
    <row r="1687" spans="1:12" x14ac:dyDescent="0.2">
      <c r="A1687" s="314">
        <v>66</v>
      </c>
      <c r="B1687" s="518" t="s">
        <v>2087</v>
      </c>
      <c r="C1687" s="525"/>
      <c r="D1687" s="513"/>
      <c r="E1687" s="514"/>
      <c r="F1687" s="515"/>
      <c r="G1687" s="513"/>
      <c r="H1687" s="526"/>
      <c r="I1687" s="522">
        <f t="shared" si="71"/>
        <v>0</v>
      </c>
      <c r="J1687" s="522">
        <f t="shared" si="72"/>
        <v>0</v>
      </c>
      <c r="K1687" s="523"/>
      <c r="L1687" s="524"/>
    </row>
    <row r="1688" spans="1:12" x14ac:dyDescent="0.2">
      <c r="A1688" s="314">
        <v>67</v>
      </c>
      <c r="B1688" s="534" t="s">
        <v>2088</v>
      </c>
      <c r="C1688" s="525"/>
      <c r="D1688" s="513"/>
      <c r="E1688" s="514"/>
      <c r="F1688" s="515"/>
      <c r="G1688" s="513"/>
      <c r="H1688" s="526"/>
      <c r="I1688" s="537">
        <f t="shared" ref="I1688:I1751" si="73">K1688/1.11</f>
        <v>0</v>
      </c>
      <c r="J1688" s="537">
        <f t="shared" ref="J1688:J1751" si="74">I1688*11%</f>
        <v>0</v>
      </c>
      <c r="K1688" s="523"/>
      <c r="L1688" s="524"/>
    </row>
    <row r="1689" spans="1:12" x14ac:dyDescent="0.2">
      <c r="A1689" s="314">
        <v>68</v>
      </c>
      <c r="B1689" s="518" t="s">
        <v>2089</v>
      </c>
      <c r="C1689" s="525"/>
      <c r="D1689" s="513"/>
      <c r="E1689" s="514"/>
      <c r="F1689" s="515"/>
      <c r="G1689" s="513"/>
      <c r="H1689" s="526"/>
      <c r="I1689" s="522">
        <f t="shared" si="73"/>
        <v>0</v>
      </c>
      <c r="J1689" s="522">
        <f t="shared" si="74"/>
        <v>0</v>
      </c>
      <c r="K1689" s="523"/>
      <c r="L1689" s="524"/>
    </row>
    <row r="1690" spans="1:12" x14ac:dyDescent="0.2">
      <c r="A1690" s="314">
        <v>69</v>
      </c>
      <c r="B1690" s="534" t="s">
        <v>2090</v>
      </c>
      <c r="C1690" s="525"/>
      <c r="D1690" s="513"/>
      <c r="E1690" s="514"/>
      <c r="F1690" s="515"/>
      <c r="G1690" s="513"/>
      <c r="H1690" s="526"/>
      <c r="I1690" s="537">
        <f t="shared" si="73"/>
        <v>0</v>
      </c>
      <c r="J1690" s="537">
        <f t="shared" si="74"/>
        <v>0</v>
      </c>
      <c r="K1690" s="523"/>
      <c r="L1690" s="524"/>
    </row>
    <row r="1691" spans="1:12" x14ac:dyDescent="0.2">
      <c r="A1691" s="314">
        <v>70</v>
      </c>
      <c r="B1691" s="518" t="s">
        <v>2091</v>
      </c>
      <c r="C1691" s="525"/>
      <c r="D1691" s="513"/>
      <c r="E1691" s="514"/>
      <c r="F1691" s="515"/>
      <c r="G1691" s="513"/>
      <c r="H1691" s="526"/>
      <c r="I1691" s="522">
        <f t="shared" si="73"/>
        <v>0</v>
      </c>
      <c r="J1691" s="522">
        <f t="shared" si="74"/>
        <v>0</v>
      </c>
      <c r="K1691" s="523"/>
      <c r="L1691" s="524"/>
    </row>
    <row r="1692" spans="1:12" x14ac:dyDescent="0.2">
      <c r="A1692" s="314">
        <v>71</v>
      </c>
      <c r="B1692" s="534" t="s">
        <v>2092</v>
      </c>
      <c r="C1692" s="525"/>
      <c r="D1692" s="513"/>
      <c r="E1692" s="514"/>
      <c r="F1692" s="515"/>
      <c r="G1692" s="513"/>
      <c r="H1692" s="526"/>
      <c r="I1692" s="537">
        <f t="shared" si="73"/>
        <v>0</v>
      </c>
      <c r="J1692" s="537">
        <f t="shared" si="74"/>
        <v>0</v>
      </c>
      <c r="K1692" s="523"/>
      <c r="L1692" s="524"/>
    </row>
    <row r="1693" spans="1:12" x14ac:dyDescent="0.2">
      <c r="A1693" s="314">
        <v>72</v>
      </c>
      <c r="B1693" s="518" t="s">
        <v>2093</v>
      </c>
      <c r="C1693" s="525"/>
      <c r="D1693" s="513"/>
      <c r="E1693" s="514"/>
      <c r="F1693" s="515"/>
      <c r="G1693" s="513"/>
      <c r="H1693" s="526"/>
      <c r="I1693" s="522">
        <f t="shared" si="73"/>
        <v>0</v>
      </c>
      <c r="J1693" s="522">
        <f t="shared" si="74"/>
        <v>0</v>
      </c>
      <c r="K1693" s="523"/>
      <c r="L1693" s="524"/>
    </row>
    <row r="1694" spans="1:12" x14ac:dyDescent="0.2">
      <c r="A1694" s="314">
        <v>73</v>
      </c>
      <c r="B1694" s="534" t="s">
        <v>2094</v>
      </c>
      <c r="C1694" s="525"/>
      <c r="D1694" s="513"/>
      <c r="E1694" s="520"/>
      <c r="F1694" s="520"/>
      <c r="G1694" s="513"/>
      <c r="H1694" s="521"/>
      <c r="I1694" s="537">
        <f t="shared" si="73"/>
        <v>0</v>
      </c>
      <c r="J1694" s="537">
        <f t="shared" si="74"/>
        <v>0</v>
      </c>
      <c r="K1694" s="523"/>
      <c r="L1694" s="524"/>
    </row>
    <row r="1695" spans="1:12" x14ac:dyDescent="0.2">
      <c r="A1695" s="314">
        <v>74</v>
      </c>
      <c r="B1695" s="518" t="s">
        <v>2095</v>
      </c>
      <c r="C1695" s="525"/>
      <c r="D1695" s="513"/>
      <c r="E1695" s="514"/>
      <c r="F1695" s="515"/>
      <c r="G1695" s="513"/>
      <c r="H1695" s="526"/>
      <c r="I1695" s="522">
        <f t="shared" si="73"/>
        <v>0</v>
      </c>
      <c r="J1695" s="522">
        <f t="shared" si="74"/>
        <v>0</v>
      </c>
      <c r="K1695" s="523"/>
      <c r="L1695" s="524"/>
    </row>
    <row r="1696" spans="1:12" x14ac:dyDescent="0.2">
      <c r="A1696" s="314">
        <v>75</v>
      </c>
      <c r="B1696" s="534" t="s">
        <v>2096</v>
      </c>
      <c r="C1696" s="525"/>
      <c r="D1696" s="513"/>
      <c r="E1696" s="514"/>
      <c r="F1696" s="515"/>
      <c r="G1696" s="513"/>
      <c r="H1696" s="526"/>
      <c r="I1696" s="537">
        <f t="shared" si="73"/>
        <v>0</v>
      </c>
      <c r="J1696" s="537">
        <f t="shared" si="74"/>
        <v>0</v>
      </c>
      <c r="K1696" s="523"/>
      <c r="L1696" s="524"/>
    </row>
    <row r="1697" spans="1:12" x14ac:dyDescent="0.2">
      <c r="A1697" s="314">
        <v>76</v>
      </c>
      <c r="B1697" s="518" t="s">
        <v>2097</v>
      </c>
      <c r="C1697" s="525"/>
      <c r="D1697" s="513"/>
      <c r="E1697" s="514"/>
      <c r="F1697" s="515"/>
      <c r="G1697" s="513"/>
      <c r="H1697" s="526"/>
      <c r="I1697" s="522">
        <f t="shared" si="73"/>
        <v>0</v>
      </c>
      <c r="J1697" s="522">
        <f t="shared" si="74"/>
        <v>0</v>
      </c>
      <c r="K1697" s="523"/>
      <c r="L1697" s="524"/>
    </row>
    <row r="1698" spans="1:12" x14ac:dyDescent="0.2">
      <c r="A1698" s="314">
        <v>77</v>
      </c>
      <c r="B1698" s="534" t="s">
        <v>2098</v>
      </c>
      <c r="C1698" s="525"/>
      <c r="D1698" s="513"/>
      <c r="E1698" s="514"/>
      <c r="F1698" s="515"/>
      <c r="G1698" s="513"/>
      <c r="H1698" s="526"/>
      <c r="I1698" s="537">
        <f t="shared" si="73"/>
        <v>0</v>
      </c>
      <c r="J1698" s="537">
        <f t="shared" si="74"/>
        <v>0</v>
      </c>
      <c r="K1698" s="523"/>
      <c r="L1698" s="524"/>
    </row>
    <row r="1699" spans="1:12" x14ac:dyDescent="0.2">
      <c r="A1699" s="314">
        <v>78</v>
      </c>
      <c r="B1699" s="518" t="s">
        <v>2099</v>
      </c>
      <c r="C1699" s="525"/>
      <c r="D1699" s="513"/>
      <c r="E1699" s="514"/>
      <c r="F1699" s="515"/>
      <c r="G1699" s="513"/>
      <c r="H1699" s="526"/>
      <c r="I1699" s="522">
        <f t="shared" si="73"/>
        <v>0</v>
      </c>
      <c r="J1699" s="522">
        <f t="shared" si="74"/>
        <v>0</v>
      </c>
      <c r="K1699" s="523"/>
      <c r="L1699" s="524"/>
    </row>
    <row r="1700" spans="1:12" x14ac:dyDescent="0.2">
      <c r="A1700" s="314">
        <v>79</v>
      </c>
      <c r="B1700" s="534" t="s">
        <v>2100</v>
      </c>
      <c r="C1700" s="525"/>
      <c r="D1700" s="513"/>
      <c r="E1700" s="514"/>
      <c r="F1700" s="515"/>
      <c r="G1700" s="513"/>
      <c r="H1700" s="526"/>
      <c r="I1700" s="537">
        <f t="shared" si="73"/>
        <v>0</v>
      </c>
      <c r="J1700" s="537">
        <f t="shared" si="74"/>
        <v>0</v>
      </c>
      <c r="K1700" s="523"/>
      <c r="L1700" s="524"/>
    </row>
    <row r="1701" spans="1:12" x14ac:dyDescent="0.2">
      <c r="A1701" s="314">
        <v>80</v>
      </c>
      <c r="B1701" s="518" t="s">
        <v>2101</v>
      </c>
      <c r="C1701" s="525"/>
      <c r="D1701" s="513"/>
      <c r="E1701" s="514"/>
      <c r="F1701" s="515"/>
      <c r="G1701" s="513"/>
      <c r="H1701" s="526"/>
      <c r="I1701" s="522">
        <f t="shared" si="73"/>
        <v>0</v>
      </c>
      <c r="J1701" s="522">
        <f t="shared" si="74"/>
        <v>0</v>
      </c>
      <c r="K1701" s="523"/>
      <c r="L1701" s="524"/>
    </row>
    <row r="1702" spans="1:12" x14ac:dyDescent="0.2">
      <c r="A1702" s="314">
        <v>81</v>
      </c>
      <c r="B1702" s="534" t="s">
        <v>2102</v>
      </c>
      <c r="C1702" s="525"/>
      <c r="D1702" s="513"/>
      <c r="E1702" s="514"/>
      <c r="F1702" s="515"/>
      <c r="G1702" s="513"/>
      <c r="H1702" s="526"/>
      <c r="I1702" s="537">
        <f t="shared" si="73"/>
        <v>0</v>
      </c>
      <c r="J1702" s="537">
        <f t="shared" si="74"/>
        <v>0</v>
      </c>
      <c r="K1702" s="523"/>
      <c r="L1702" s="524"/>
    </row>
    <row r="1703" spans="1:12" x14ac:dyDescent="0.2">
      <c r="A1703" s="314">
        <v>82</v>
      </c>
      <c r="B1703" s="518" t="s">
        <v>2103</v>
      </c>
      <c r="C1703" s="525"/>
      <c r="D1703" s="513"/>
      <c r="E1703" s="514"/>
      <c r="F1703" s="515"/>
      <c r="G1703" s="513"/>
      <c r="H1703" s="526"/>
      <c r="I1703" s="522">
        <f t="shared" si="73"/>
        <v>0</v>
      </c>
      <c r="J1703" s="522">
        <f t="shared" si="74"/>
        <v>0</v>
      </c>
      <c r="K1703" s="523"/>
      <c r="L1703" s="524"/>
    </row>
    <row r="1704" spans="1:12" x14ac:dyDescent="0.2">
      <c r="A1704" s="314">
        <v>83</v>
      </c>
      <c r="B1704" s="534" t="s">
        <v>2104</v>
      </c>
      <c r="C1704" s="525"/>
      <c r="D1704" s="513"/>
      <c r="E1704" s="514"/>
      <c r="F1704" s="515"/>
      <c r="G1704" s="513"/>
      <c r="H1704" s="526"/>
      <c r="I1704" s="537">
        <f t="shared" si="73"/>
        <v>0</v>
      </c>
      <c r="J1704" s="537">
        <f t="shared" si="74"/>
        <v>0</v>
      </c>
      <c r="K1704" s="523"/>
      <c r="L1704" s="524"/>
    </row>
    <row r="1705" spans="1:12" x14ac:dyDescent="0.2">
      <c r="A1705" s="314">
        <v>84</v>
      </c>
      <c r="B1705" s="518" t="s">
        <v>2105</v>
      </c>
      <c r="C1705" s="525"/>
      <c r="D1705" s="513"/>
      <c r="E1705" s="520"/>
      <c r="F1705" s="520"/>
      <c r="G1705" s="513"/>
      <c r="H1705" s="521"/>
      <c r="I1705" s="522">
        <f t="shared" si="73"/>
        <v>0</v>
      </c>
      <c r="J1705" s="522">
        <f t="shared" si="74"/>
        <v>0</v>
      </c>
      <c r="K1705" s="523"/>
      <c r="L1705" s="524"/>
    </row>
    <row r="1706" spans="1:12" x14ac:dyDescent="0.2">
      <c r="A1706" s="314">
        <v>85</v>
      </c>
      <c r="B1706" s="534" t="s">
        <v>2106</v>
      </c>
      <c r="C1706" s="525"/>
      <c r="D1706" s="513"/>
      <c r="E1706" s="520"/>
      <c r="F1706" s="520"/>
      <c r="G1706" s="513"/>
      <c r="H1706" s="521"/>
      <c r="I1706" s="537">
        <f t="shared" si="73"/>
        <v>0</v>
      </c>
      <c r="J1706" s="537">
        <f t="shared" si="74"/>
        <v>0</v>
      </c>
      <c r="K1706" s="523"/>
      <c r="L1706" s="524"/>
    </row>
    <row r="1707" spans="1:12" x14ac:dyDescent="0.2">
      <c r="A1707" s="314">
        <v>86</v>
      </c>
      <c r="B1707" s="518" t="s">
        <v>2107</v>
      </c>
      <c r="C1707" s="525"/>
      <c r="D1707" s="513"/>
      <c r="E1707" s="514"/>
      <c r="F1707" s="515"/>
      <c r="G1707" s="513"/>
      <c r="H1707" s="526"/>
      <c r="I1707" s="522">
        <f t="shared" si="73"/>
        <v>0</v>
      </c>
      <c r="J1707" s="522">
        <f t="shared" si="74"/>
        <v>0</v>
      </c>
      <c r="K1707" s="523"/>
      <c r="L1707" s="524"/>
    </row>
    <row r="1708" spans="1:12" x14ac:dyDescent="0.2">
      <c r="A1708" s="314">
        <v>87</v>
      </c>
      <c r="B1708" s="534" t="s">
        <v>2108</v>
      </c>
      <c r="C1708" s="525"/>
      <c r="D1708" s="513"/>
      <c r="E1708" s="514"/>
      <c r="F1708" s="515"/>
      <c r="G1708" s="513"/>
      <c r="H1708" s="526"/>
      <c r="I1708" s="537">
        <f t="shared" si="73"/>
        <v>0</v>
      </c>
      <c r="J1708" s="537">
        <f t="shared" si="74"/>
        <v>0</v>
      </c>
      <c r="K1708" s="523"/>
      <c r="L1708" s="524"/>
    </row>
    <row r="1709" spans="1:12" x14ac:dyDescent="0.2">
      <c r="A1709" s="314">
        <v>88</v>
      </c>
      <c r="B1709" s="518" t="s">
        <v>2109</v>
      </c>
      <c r="C1709" s="525"/>
      <c r="D1709" s="513"/>
      <c r="E1709" s="514"/>
      <c r="F1709" s="515"/>
      <c r="G1709" s="513"/>
      <c r="H1709" s="526"/>
      <c r="I1709" s="522">
        <f t="shared" si="73"/>
        <v>0</v>
      </c>
      <c r="J1709" s="522">
        <f t="shared" si="74"/>
        <v>0</v>
      </c>
      <c r="K1709" s="523"/>
      <c r="L1709" s="524"/>
    </row>
    <row r="1710" spans="1:12" x14ac:dyDescent="0.2">
      <c r="A1710" s="314">
        <v>89</v>
      </c>
      <c r="B1710" s="534" t="s">
        <v>2110</v>
      </c>
      <c r="C1710" s="525"/>
      <c r="D1710" s="513"/>
      <c r="E1710" s="514"/>
      <c r="F1710" s="515"/>
      <c r="G1710" s="513"/>
      <c r="H1710" s="526"/>
      <c r="I1710" s="537">
        <f t="shared" si="73"/>
        <v>0</v>
      </c>
      <c r="J1710" s="537">
        <f t="shared" si="74"/>
        <v>0</v>
      </c>
      <c r="K1710" s="523"/>
      <c r="L1710" s="524"/>
    </row>
    <row r="1711" spans="1:12" x14ac:dyDescent="0.2">
      <c r="A1711" s="314">
        <v>90</v>
      </c>
      <c r="B1711" s="518" t="s">
        <v>2111</v>
      </c>
      <c r="C1711" s="525"/>
      <c r="D1711" s="513"/>
      <c r="E1711" s="514"/>
      <c r="F1711" s="515"/>
      <c r="G1711" s="513"/>
      <c r="H1711" s="526"/>
      <c r="I1711" s="522">
        <f t="shared" si="73"/>
        <v>0</v>
      </c>
      <c r="J1711" s="522">
        <f t="shared" si="74"/>
        <v>0</v>
      </c>
      <c r="K1711" s="523"/>
      <c r="L1711" s="524"/>
    </row>
    <row r="1712" spans="1:12" x14ac:dyDescent="0.2">
      <c r="A1712" s="314">
        <v>91</v>
      </c>
      <c r="B1712" s="534" t="s">
        <v>2112</v>
      </c>
      <c r="C1712" s="525"/>
      <c r="D1712" s="513"/>
      <c r="E1712" s="514"/>
      <c r="F1712" s="515"/>
      <c r="G1712" s="513"/>
      <c r="H1712" s="526"/>
      <c r="I1712" s="537">
        <f t="shared" si="73"/>
        <v>0</v>
      </c>
      <c r="J1712" s="537">
        <f t="shared" si="74"/>
        <v>0</v>
      </c>
      <c r="K1712" s="523"/>
      <c r="L1712" s="524"/>
    </row>
    <row r="1713" spans="1:12" x14ac:dyDescent="0.2">
      <c r="A1713" s="314">
        <v>92</v>
      </c>
      <c r="B1713" s="518" t="s">
        <v>2113</v>
      </c>
      <c r="C1713" s="525"/>
      <c r="D1713" s="513"/>
      <c r="E1713" s="514"/>
      <c r="F1713" s="515"/>
      <c r="G1713" s="513"/>
      <c r="H1713" s="526"/>
      <c r="I1713" s="522">
        <f t="shared" si="73"/>
        <v>0</v>
      </c>
      <c r="J1713" s="522">
        <f t="shared" si="74"/>
        <v>0</v>
      </c>
      <c r="K1713" s="523"/>
      <c r="L1713" s="524"/>
    </row>
    <row r="1714" spans="1:12" x14ac:dyDescent="0.2">
      <c r="A1714" s="314">
        <v>93</v>
      </c>
      <c r="B1714" s="534" t="s">
        <v>2114</v>
      </c>
      <c r="C1714" s="525"/>
      <c r="D1714" s="513"/>
      <c r="E1714" s="514"/>
      <c r="F1714" s="515"/>
      <c r="G1714" s="513"/>
      <c r="H1714" s="526"/>
      <c r="I1714" s="537">
        <f t="shared" si="73"/>
        <v>0</v>
      </c>
      <c r="J1714" s="537">
        <f t="shared" si="74"/>
        <v>0</v>
      </c>
      <c r="K1714" s="523"/>
      <c r="L1714" s="524"/>
    </row>
    <row r="1715" spans="1:12" x14ac:dyDescent="0.2">
      <c r="A1715" s="314">
        <v>94</v>
      </c>
      <c r="B1715" s="518" t="s">
        <v>2115</v>
      </c>
      <c r="C1715" s="525"/>
      <c r="D1715" s="513"/>
      <c r="E1715" s="514"/>
      <c r="F1715" s="515"/>
      <c r="G1715" s="513"/>
      <c r="H1715" s="526"/>
      <c r="I1715" s="522">
        <f t="shared" si="73"/>
        <v>0</v>
      </c>
      <c r="J1715" s="522">
        <f t="shared" si="74"/>
        <v>0</v>
      </c>
      <c r="K1715" s="523"/>
      <c r="L1715" s="524"/>
    </row>
    <row r="1716" spans="1:12" x14ac:dyDescent="0.2">
      <c r="A1716" s="314">
        <v>95</v>
      </c>
      <c r="B1716" s="534" t="s">
        <v>2116</v>
      </c>
      <c r="C1716" s="525"/>
      <c r="D1716" s="513"/>
      <c r="E1716" s="514"/>
      <c r="F1716" s="515"/>
      <c r="G1716" s="513"/>
      <c r="H1716" s="526"/>
      <c r="I1716" s="537">
        <f t="shared" si="73"/>
        <v>0</v>
      </c>
      <c r="J1716" s="537">
        <f t="shared" si="74"/>
        <v>0</v>
      </c>
      <c r="K1716" s="523"/>
      <c r="L1716" s="524"/>
    </row>
    <row r="1717" spans="1:12" x14ac:dyDescent="0.2">
      <c r="A1717" s="314">
        <v>96</v>
      </c>
      <c r="B1717" s="518" t="s">
        <v>2117</v>
      </c>
      <c r="C1717" s="529"/>
      <c r="D1717" s="530"/>
      <c r="E1717" s="531"/>
      <c r="F1717" s="532"/>
      <c r="G1717" s="563"/>
      <c r="H1717" s="533"/>
      <c r="I1717" s="522">
        <f t="shared" si="73"/>
        <v>0</v>
      </c>
      <c r="J1717" s="522">
        <f t="shared" si="74"/>
        <v>0</v>
      </c>
      <c r="K1717" s="523"/>
      <c r="L1717" s="524"/>
    </row>
    <row r="1718" spans="1:12" x14ac:dyDescent="0.2">
      <c r="A1718" s="314">
        <v>97</v>
      </c>
      <c r="B1718" s="534" t="s">
        <v>2118</v>
      </c>
      <c r="C1718" s="525"/>
      <c r="D1718" s="513"/>
      <c r="E1718" s="520"/>
      <c r="F1718" s="520"/>
      <c r="G1718" s="513"/>
      <c r="H1718" s="526"/>
      <c r="I1718" s="537">
        <f t="shared" si="73"/>
        <v>0</v>
      </c>
      <c r="J1718" s="537">
        <f t="shared" si="74"/>
        <v>0</v>
      </c>
      <c r="K1718" s="523"/>
      <c r="L1718" s="524"/>
    </row>
    <row r="1719" spans="1:12" x14ac:dyDescent="0.2">
      <c r="A1719" s="314">
        <v>98</v>
      </c>
      <c r="B1719" s="518" t="s">
        <v>2119</v>
      </c>
      <c r="C1719" s="525"/>
      <c r="D1719" s="513"/>
      <c r="E1719" s="514"/>
      <c r="F1719" s="515"/>
      <c r="G1719" s="513"/>
      <c r="H1719" s="526"/>
      <c r="I1719" s="522">
        <f t="shared" si="73"/>
        <v>0</v>
      </c>
      <c r="J1719" s="522">
        <f t="shared" si="74"/>
        <v>0</v>
      </c>
      <c r="K1719" s="523"/>
      <c r="L1719" s="524"/>
    </row>
    <row r="1720" spans="1:12" x14ac:dyDescent="0.2">
      <c r="A1720" s="314">
        <v>99</v>
      </c>
      <c r="B1720" s="534" t="s">
        <v>2120</v>
      </c>
      <c r="C1720" s="525"/>
      <c r="D1720" s="513"/>
      <c r="E1720" s="514"/>
      <c r="F1720" s="515"/>
      <c r="G1720" s="513"/>
      <c r="H1720" s="526"/>
      <c r="I1720" s="537">
        <f t="shared" si="73"/>
        <v>0</v>
      </c>
      <c r="J1720" s="537">
        <f t="shared" si="74"/>
        <v>0</v>
      </c>
      <c r="K1720" s="523"/>
      <c r="L1720" s="524"/>
    </row>
    <row r="1721" spans="1:12" x14ac:dyDescent="0.2">
      <c r="A1721" s="314">
        <v>100</v>
      </c>
      <c r="B1721" s="518" t="s">
        <v>2121</v>
      </c>
      <c r="C1721" s="525"/>
      <c r="D1721" s="513"/>
      <c r="E1721" s="514"/>
      <c r="F1721" s="515"/>
      <c r="G1721" s="513"/>
      <c r="H1721" s="526"/>
      <c r="I1721" s="522">
        <f t="shared" si="73"/>
        <v>0</v>
      </c>
      <c r="J1721" s="522">
        <f t="shared" si="74"/>
        <v>0</v>
      </c>
      <c r="K1721" s="523"/>
      <c r="L1721" s="524"/>
    </row>
    <row r="1722" spans="1:12" x14ac:dyDescent="0.2">
      <c r="A1722" s="314">
        <v>101</v>
      </c>
      <c r="B1722" s="534" t="s">
        <v>2122</v>
      </c>
      <c r="C1722" s="525"/>
      <c r="D1722" s="513"/>
      <c r="E1722" s="514"/>
      <c r="F1722" s="515"/>
      <c r="G1722" s="513"/>
      <c r="H1722" s="526"/>
      <c r="I1722" s="537">
        <f t="shared" si="73"/>
        <v>0</v>
      </c>
      <c r="J1722" s="537">
        <f t="shared" si="74"/>
        <v>0</v>
      </c>
      <c r="K1722" s="523"/>
      <c r="L1722" s="524"/>
    </row>
    <row r="1723" spans="1:12" x14ac:dyDescent="0.2">
      <c r="A1723" s="314">
        <v>102</v>
      </c>
      <c r="B1723" s="518" t="s">
        <v>2123</v>
      </c>
      <c r="C1723" s="525"/>
      <c r="D1723" s="513"/>
      <c r="E1723" s="514"/>
      <c r="F1723" s="515"/>
      <c r="G1723" s="513"/>
      <c r="H1723" s="526"/>
      <c r="I1723" s="522">
        <f t="shared" si="73"/>
        <v>0</v>
      </c>
      <c r="J1723" s="522">
        <f t="shared" si="74"/>
        <v>0</v>
      </c>
      <c r="K1723" s="523"/>
      <c r="L1723" s="524"/>
    </row>
    <row r="1724" spans="1:12" x14ac:dyDescent="0.2">
      <c r="A1724" s="314">
        <v>103</v>
      </c>
      <c r="B1724" s="534" t="s">
        <v>2124</v>
      </c>
      <c r="C1724" s="525"/>
      <c r="D1724" s="513"/>
      <c r="E1724" s="514"/>
      <c r="F1724" s="515"/>
      <c r="G1724" s="513"/>
      <c r="H1724" s="526"/>
      <c r="I1724" s="537">
        <f t="shared" si="73"/>
        <v>0</v>
      </c>
      <c r="J1724" s="537">
        <f t="shared" si="74"/>
        <v>0</v>
      </c>
      <c r="K1724" s="523"/>
      <c r="L1724" s="524"/>
    </row>
    <row r="1725" spans="1:12" x14ac:dyDescent="0.2">
      <c r="A1725" s="314">
        <v>104</v>
      </c>
      <c r="B1725" s="518" t="s">
        <v>2125</v>
      </c>
      <c r="C1725" s="525"/>
      <c r="D1725" s="513"/>
      <c r="E1725" s="514"/>
      <c r="F1725" s="515"/>
      <c r="G1725" s="513"/>
      <c r="H1725" s="526"/>
      <c r="I1725" s="522">
        <f t="shared" si="73"/>
        <v>0</v>
      </c>
      <c r="J1725" s="522">
        <f t="shared" si="74"/>
        <v>0</v>
      </c>
      <c r="K1725" s="523"/>
      <c r="L1725" s="524"/>
    </row>
    <row r="1726" spans="1:12" x14ac:dyDescent="0.2">
      <c r="A1726" s="314">
        <v>105</v>
      </c>
      <c r="B1726" s="534" t="s">
        <v>2126</v>
      </c>
      <c r="C1726" s="525"/>
      <c r="D1726" s="513"/>
      <c r="E1726" s="514"/>
      <c r="F1726" s="515"/>
      <c r="G1726" s="513"/>
      <c r="H1726" s="526"/>
      <c r="I1726" s="537">
        <f t="shared" si="73"/>
        <v>0</v>
      </c>
      <c r="J1726" s="537">
        <f t="shared" si="74"/>
        <v>0</v>
      </c>
      <c r="K1726" s="523"/>
      <c r="L1726" s="524"/>
    </row>
    <row r="1727" spans="1:12" x14ac:dyDescent="0.2">
      <c r="A1727" s="314">
        <v>106</v>
      </c>
      <c r="B1727" s="518" t="s">
        <v>2127</v>
      </c>
      <c r="C1727" s="525"/>
      <c r="D1727" s="513"/>
      <c r="E1727" s="514"/>
      <c r="F1727" s="515"/>
      <c r="G1727" s="513"/>
      <c r="H1727" s="526"/>
      <c r="I1727" s="522">
        <f t="shared" si="73"/>
        <v>0</v>
      </c>
      <c r="J1727" s="522">
        <f t="shared" si="74"/>
        <v>0</v>
      </c>
      <c r="K1727" s="523"/>
      <c r="L1727" s="524"/>
    </row>
    <row r="1728" spans="1:12" x14ac:dyDescent="0.2">
      <c r="A1728" s="314">
        <v>107</v>
      </c>
      <c r="B1728" s="534" t="s">
        <v>2128</v>
      </c>
      <c r="C1728" s="529"/>
      <c r="D1728" s="530"/>
      <c r="E1728" s="531"/>
      <c r="F1728" s="532"/>
      <c r="G1728" s="563"/>
      <c r="H1728" s="533"/>
      <c r="I1728" s="537">
        <f t="shared" si="73"/>
        <v>0</v>
      </c>
      <c r="J1728" s="537">
        <f t="shared" si="74"/>
        <v>0</v>
      </c>
      <c r="K1728" s="523"/>
      <c r="L1728" s="524"/>
    </row>
    <row r="1729" spans="1:12" x14ac:dyDescent="0.2">
      <c r="A1729" s="314">
        <v>108</v>
      </c>
      <c r="B1729" s="518" t="s">
        <v>2129</v>
      </c>
      <c r="C1729" s="525"/>
      <c r="D1729" s="513"/>
      <c r="E1729" s="520"/>
      <c r="F1729" s="520"/>
      <c r="G1729" s="513"/>
      <c r="H1729" s="526"/>
      <c r="I1729" s="522">
        <f t="shared" si="73"/>
        <v>0</v>
      </c>
      <c r="J1729" s="522">
        <f t="shared" si="74"/>
        <v>0</v>
      </c>
      <c r="K1729" s="523"/>
      <c r="L1729" s="524"/>
    </row>
    <row r="1730" spans="1:12" x14ac:dyDescent="0.2">
      <c r="A1730" s="314">
        <v>109</v>
      </c>
      <c r="B1730" s="534" t="s">
        <v>2130</v>
      </c>
      <c r="C1730" s="525"/>
      <c r="D1730" s="513"/>
      <c r="E1730" s="514"/>
      <c r="F1730" s="515"/>
      <c r="G1730" s="513"/>
      <c r="H1730" s="526"/>
      <c r="I1730" s="537">
        <f t="shared" si="73"/>
        <v>0</v>
      </c>
      <c r="J1730" s="537">
        <f t="shared" si="74"/>
        <v>0</v>
      </c>
      <c r="K1730" s="523"/>
      <c r="L1730" s="524"/>
    </row>
    <row r="1731" spans="1:12" x14ac:dyDescent="0.2">
      <c r="A1731" s="314">
        <v>110</v>
      </c>
      <c r="B1731" s="518" t="s">
        <v>2131</v>
      </c>
      <c r="C1731" s="525"/>
      <c r="D1731" s="513"/>
      <c r="E1731" s="514"/>
      <c r="F1731" s="515"/>
      <c r="G1731" s="513"/>
      <c r="H1731" s="526"/>
      <c r="I1731" s="522">
        <f t="shared" si="73"/>
        <v>0</v>
      </c>
      <c r="J1731" s="522">
        <f t="shared" si="74"/>
        <v>0</v>
      </c>
      <c r="K1731" s="523"/>
      <c r="L1731" s="524"/>
    </row>
    <row r="1732" spans="1:12" x14ac:dyDescent="0.2">
      <c r="A1732" s="314">
        <v>111</v>
      </c>
      <c r="B1732" s="534" t="s">
        <v>2132</v>
      </c>
      <c r="C1732" s="525"/>
      <c r="D1732" s="513"/>
      <c r="E1732" s="514"/>
      <c r="F1732" s="515"/>
      <c r="G1732" s="513"/>
      <c r="H1732" s="526"/>
      <c r="I1732" s="537">
        <f t="shared" si="73"/>
        <v>0</v>
      </c>
      <c r="J1732" s="537">
        <f t="shared" si="74"/>
        <v>0</v>
      </c>
      <c r="K1732" s="523"/>
      <c r="L1732" s="524"/>
    </row>
    <row r="1733" spans="1:12" x14ac:dyDescent="0.2">
      <c r="A1733" s="314">
        <v>112</v>
      </c>
      <c r="B1733" s="518" t="s">
        <v>2133</v>
      </c>
      <c r="C1733" s="525"/>
      <c r="D1733" s="513"/>
      <c r="E1733" s="514"/>
      <c r="F1733" s="515"/>
      <c r="G1733" s="513"/>
      <c r="H1733" s="526"/>
      <c r="I1733" s="522">
        <f t="shared" si="73"/>
        <v>0</v>
      </c>
      <c r="J1733" s="522">
        <f t="shared" si="74"/>
        <v>0</v>
      </c>
      <c r="K1733" s="523"/>
      <c r="L1733" s="524"/>
    </row>
    <row r="1734" spans="1:12" x14ac:dyDescent="0.2">
      <c r="A1734" s="314">
        <v>113</v>
      </c>
      <c r="B1734" s="534" t="s">
        <v>2134</v>
      </c>
      <c r="C1734" s="525"/>
      <c r="D1734" s="513"/>
      <c r="E1734" s="514"/>
      <c r="F1734" s="515"/>
      <c r="G1734" s="513"/>
      <c r="H1734" s="526"/>
      <c r="I1734" s="537">
        <f t="shared" si="73"/>
        <v>0</v>
      </c>
      <c r="J1734" s="537">
        <f t="shared" si="74"/>
        <v>0</v>
      </c>
      <c r="K1734" s="523"/>
      <c r="L1734" s="524"/>
    </row>
    <row r="1735" spans="1:12" x14ac:dyDescent="0.2">
      <c r="A1735" s="314">
        <v>114</v>
      </c>
      <c r="B1735" s="518" t="s">
        <v>2135</v>
      </c>
      <c r="C1735" s="525"/>
      <c r="D1735" s="513"/>
      <c r="E1735" s="514"/>
      <c r="F1735" s="515"/>
      <c r="G1735" s="513"/>
      <c r="H1735" s="526"/>
      <c r="I1735" s="522">
        <f t="shared" si="73"/>
        <v>0</v>
      </c>
      <c r="J1735" s="522">
        <f t="shared" si="74"/>
        <v>0</v>
      </c>
      <c r="K1735" s="523"/>
      <c r="L1735" s="524"/>
    </row>
    <row r="1736" spans="1:12" x14ac:dyDescent="0.2">
      <c r="A1736" s="314">
        <v>115</v>
      </c>
      <c r="B1736" s="534" t="s">
        <v>2136</v>
      </c>
      <c r="C1736" s="525"/>
      <c r="D1736" s="513"/>
      <c r="E1736" s="514"/>
      <c r="F1736" s="515"/>
      <c r="G1736" s="513"/>
      <c r="H1736" s="526"/>
      <c r="I1736" s="537">
        <f t="shared" si="73"/>
        <v>0</v>
      </c>
      <c r="J1736" s="537">
        <f t="shared" si="74"/>
        <v>0</v>
      </c>
      <c r="K1736" s="523"/>
      <c r="L1736" s="524"/>
    </row>
    <row r="1737" spans="1:12" x14ac:dyDescent="0.2">
      <c r="A1737" s="314">
        <v>116</v>
      </c>
      <c r="B1737" s="518" t="s">
        <v>2137</v>
      </c>
      <c r="C1737" s="525"/>
      <c r="D1737" s="513"/>
      <c r="E1737" s="514"/>
      <c r="F1737" s="515"/>
      <c r="G1737" s="513"/>
      <c r="H1737" s="526"/>
      <c r="I1737" s="522">
        <f t="shared" si="73"/>
        <v>0</v>
      </c>
      <c r="J1737" s="522">
        <f t="shared" si="74"/>
        <v>0</v>
      </c>
      <c r="K1737" s="523"/>
      <c r="L1737" s="524"/>
    </row>
    <row r="1738" spans="1:12" x14ac:dyDescent="0.2">
      <c r="A1738" s="314">
        <v>117</v>
      </c>
      <c r="B1738" s="534" t="s">
        <v>2138</v>
      </c>
      <c r="C1738" s="525"/>
      <c r="D1738" s="513"/>
      <c r="E1738" s="514"/>
      <c r="F1738" s="515"/>
      <c r="G1738" s="513"/>
      <c r="H1738" s="526"/>
      <c r="I1738" s="537">
        <f t="shared" si="73"/>
        <v>0</v>
      </c>
      <c r="J1738" s="537">
        <f t="shared" si="74"/>
        <v>0</v>
      </c>
      <c r="K1738" s="523"/>
      <c r="L1738" s="524"/>
    </row>
    <row r="1739" spans="1:12" x14ac:dyDescent="0.2">
      <c r="A1739" s="314">
        <v>118</v>
      </c>
      <c r="B1739" s="518" t="s">
        <v>2139</v>
      </c>
      <c r="C1739" s="529"/>
      <c r="D1739" s="530"/>
      <c r="E1739" s="531"/>
      <c r="F1739" s="532"/>
      <c r="G1739" s="563"/>
      <c r="H1739" s="533"/>
      <c r="I1739" s="522">
        <f t="shared" si="73"/>
        <v>0</v>
      </c>
      <c r="J1739" s="522">
        <f t="shared" si="74"/>
        <v>0</v>
      </c>
      <c r="K1739" s="523"/>
      <c r="L1739" s="524"/>
    </row>
    <row r="1740" spans="1:12" x14ac:dyDescent="0.2">
      <c r="A1740" s="314">
        <v>119</v>
      </c>
      <c r="B1740" s="534" t="s">
        <v>2140</v>
      </c>
      <c r="C1740" s="525"/>
      <c r="D1740" s="513"/>
      <c r="E1740" s="520"/>
      <c r="F1740" s="520"/>
      <c r="G1740" s="513"/>
      <c r="H1740" s="526"/>
      <c r="I1740" s="537">
        <f t="shared" si="73"/>
        <v>0</v>
      </c>
      <c r="J1740" s="537">
        <f t="shared" si="74"/>
        <v>0</v>
      </c>
      <c r="K1740" s="523"/>
      <c r="L1740" s="524"/>
    </row>
    <row r="1741" spans="1:12" x14ac:dyDescent="0.2">
      <c r="A1741" s="314">
        <v>120</v>
      </c>
      <c r="B1741" s="518" t="s">
        <v>2141</v>
      </c>
      <c r="C1741" s="525"/>
      <c r="D1741" s="513"/>
      <c r="E1741" s="514"/>
      <c r="F1741" s="515"/>
      <c r="G1741" s="513"/>
      <c r="H1741" s="526"/>
      <c r="I1741" s="522">
        <f t="shared" si="73"/>
        <v>0</v>
      </c>
      <c r="J1741" s="522">
        <f t="shared" si="74"/>
        <v>0</v>
      </c>
      <c r="K1741" s="523"/>
      <c r="L1741" s="524"/>
    </row>
    <row r="1742" spans="1:12" x14ac:dyDescent="0.2">
      <c r="A1742" s="314">
        <v>121</v>
      </c>
      <c r="B1742" s="534" t="s">
        <v>2142</v>
      </c>
      <c r="C1742" s="525"/>
      <c r="D1742" s="513"/>
      <c r="E1742" s="514"/>
      <c r="F1742" s="515"/>
      <c r="G1742" s="513"/>
      <c r="H1742" s="526"/>
      <c r="I1742" s="537">
        <f t="shared" si="73"/>
        <v>0</v>
      </c>
      <c r="J1742" s="537">
        <f t="shared" si="74"/>
        <v>0</v>
      </c>
      <c r="K1742" s="523"/>
      <c r="L1742" s="524"/>
    </row>
    <row r="1743" spans="1:12" x14ac:dyDescent="0.2">
      <c r="A1743" s="314">
        <v>122</v>
      </c>
      <c r="B1743" s="518" t="s">
        <v>2143</v>
      </c>
      <c r="C1743" s="525"/>
      <c r="D1743" s="513"/>
      <c r="E1743" s="514"/>
      <c r="F1743" s="515"/>
      <c r="G1743" s="513"/>
      <c r="H1743" s="526"/>
      <c r="I1743" s="522">
        <f t="shared" si="73"/>
        <v>0</v>
      </c>
      <c r="J1743" s="522">
        <f t="shared" si="74"/>
        <v>0</v>
      </c>
      <c r="K1743" s="523"/>
      <c r="L1743" s="524"/>
    </row>
    <row r="1744" spans="1:12" x14ac:dyDescent="0.2">
      <c r="A1744" s="314">
        <v>123</v>
      </c>
      <c r="B1744" s="534" t="s">
        <v>2144</v>
      </c>
      <c r="C1744" s="525"/>
      <c r="D1744" s="513"/>
      <c r="E1744" s="514"/>
      <c r="F1744" s="515"/>
      <c r="G1744" s="513"/>
      <c r="H1744" s="526"/>
      <c r="I1744" s="537">
        <f t="shared" si="73"/>
        <v>0</v>
      </c>
      <c r="J1744" s="537">
        <f t="shared" si="74"/>
        <v>0</v>
      </c>
      <c r="K1744" s="523"/>
      <c r="L1744" s="524"/>
    </row>
    <row r="1745" spans="1:12" x14ac:dyDescent="0.2">
      <c r="A1745" s="314">
        <v>124</v>
      </c>
      <c r="B1745" s="518" t="s">
        <v>2145</v>
      </c>
      <c r="C1745" s="525"/>
      <c r="D1745" s="513"/>
      <c r="E1745" s="514"/>
      <c r="F1745" s="515"/>
      <c r="G1745" s="513"/>
      <c r="H1745" s="526"/>
      <c r="I1745" s="522">
        <f t="shared" si="73"/>
        <v>0</v>
      </c>
      <c r="J1745" s="522">
        <f t="shared" si="74"/>
        <v>0</v>
      </c>
      <c r="K1745" s="523"/>
      <c r="L1745" s="524"/>
    </row>
    <row r="1746" spans="1:12" x14ac:dyDescent="0.2">
      <c r="A1746" s="314">
        <v>125</v>
      </c>
      <c r="B1746" s="534" t="s">
        <v>2146</v>
      </c>
      <c r="C1746" s="525"/>
      <c r="D1746" s="513"/>
      <c r="E1746" s="514"/>
      <c r="F1746" s="515"/>
      <c r="G1746" s="513"/>
      <c r="H1746" s="526"/>
      <c r="I1746" s="537">
        <f t="shared" si="73"/>
        <v>0</v>
      </c>
      <c r="J1746" s="537">
        <f t="shared" si="74"/>
        <v>0</v>
      </c>
      <c r="K1746" s="523"/>
      <c r="L1746" s="524"/>
    </row>
    <row r="1747" spans="1:12" x14ac:dyDescent="0.2">
      <c r="A1747" s="314">
        <v>126</v>
      </c>
      <c r="B1747" s="518" t="s">
        <v>2147</v>
      </c>
      <c r="C1747" s="525"/>
      <c r="D1747" s="513"/>
      <c r="E1747" s="514"/>
      <c r="F1747" s="515"/>
      <c r="G1747" s="513"/>
      <c r="H1747" s="526"/>
      <c r="I1747" s="522">
        <f t="shared" si="73"/>
        <v>0</v>
      </c>
      <c r="J1747" s="522">
        <f t="shared" si="74"/>
        <v>0</v>
      </c>
      <c r="K1747" s="523"/>
      <c r="L1747" s="524"/>
    </row>
    <row r="1748" spans="1:12" x14ac:dyDescent="0.2">
      <c r="A1748" s="314">
        <v>127</v>
      </c>
      <c r="B1748" s="534" t="s">
        <v>2148</v>
      </c>
      <c r="C1748" s="525"/>
      <c r="D1748" s="513"/>
      <c r="E1748" s="514"/>
      <c r="F1748" s="515"/>
      <c r="G1748" s="513"/>
      <c r="H1748" s="526"/>
      <c r="I1748" s="537">
        <f t="shared" si="73"/>
        <v>0</v>
      </c>
      <c r="J1748" s="537">
        <f t="shared" si="74"/>
        <v>0</v>
      </c>
      <c r="K1748" s="523"/>
      <c r="L1748" s="524"/>
    </row>
    <row r="1749" spans="1:12" x14ac:dyDescent="0.2">
      <c r="A1749" s="314">
        <v>128</v>
      </c>
      <c r="B1749" s="518" t="s">
        <v>2149</v>
      </c>
      <c r="C1749" s="525"/>
      <c r="D1749" s="513"/>
      <c r="E1749" s="514"/>
      <c r="F1749" s="515"/>
      <c r="G1749" s="513"/>
      <c r="H1749" s="526"/>
      <c r="I1749" s="522">
        <f t="shared" si="73"/>
        <v>0</v>
      </c>
      <c r="J1749" s="522">
        <f t="shared" si="74"/>
        <v>0</v>
      </c>
      <c r="K1749" s="523"/>
      <c r="L1749" s="524"/>
    </row>
    <row r="1750" spans="1:12" x14ac:dyDescent="0.2">
      <c r="A1750" s="314">
        <v>129</v>
      </c>
      <c r="B1750" s="534" t="s">
        <v>2150</v>
      </c>
      <c r="C1750" s="529"/>
      <c r="D1750" s="530"/>
      <c r="E1750" s="531"/>
      <c r="F1750" s="532"/>
      <c r="G1750" s="563"/>
      <c r="H1750" s="533"/>
      <c r="I1750" s="537">
        <f t="shared" si="73"/>
        <v>0</v>
      </c>
      <c r="J1750" s="537">
        <f t="shared" si="74"/>
        <v>0</v>
      </c>
      <c r="K1750" s="523"/>
      <c r="L1750" s="524"/>
    </row>
    <row r="1751" spans="1:12" x14ac:dyDescent="0.2">
      <c r="A1751" s="314">
        <v>130</v>
      </c>
      <c r="B1751" s="518" t="s">
        <v>2151</v>
      </c>
      <c r="C1751" s="525"/>
      <c r="D1751" s="513"/>
      <c r="E1751" s="520"/>
      <c r="F1751" s="520"/>
      <c r="G1751" s="513"/>
      <c r="H1751" s="526"/>
      <c r="I1751" s="522">
        <f t="shared" si="73"/>
        <v>0</v>
      </c>
      <c r="J1751" s="522">
        <f t="shared" si="74"/>
        <v>0</v>
      </c>
      <c r="K1751" s="523"/>
      <c r="L1751" s="524"/>
    </row>
    <row r="1752" spans="1:12" x14ac:dyDescent="0.2">
      <c r="A1752" s="314">
        <v>131</v>
      </c>
      <c r="B1752" s="534" t="s">
        <v>2152</v>
      </c>
      <c r="C1752" s="525"/>
      <c r="D1752" s="513"/>
      <c r="E1752" s="514"/>
      <c r="F1752" s="515"/>
      <c r="G1752" s="513"/>
      <c r="H1752" s="526"/>
      <c r="I1752" s="537">
        <f t="shared" ref="I1752:I1815" si="75">K1752/1.11</f>
        <v>0</v>
      </c>
      <c r="J1752" s="537">
        <f t="shared" ref="J1752:J1815" si="76">I1752*11%</f>
        <v>0</v>
      </c>
      <c r="K1752" s="523"/>
      <c r="L1752" s="524"/>
    </row>
    <row r="1753" spans="1:12" x14ac:dyDescent="0.2">
      <c r="A1753" s="314">
        <v>132</v>
      </c>
      <c r="B1753" s="518" t="s">
        <v>2153</v>
      </c>
      <c r="C1753" s="525"/>
      <c r="D1753" s="513"/>
      <c r="E1753" s="514"/>
      <c r="F1753" s="515"/>
      <c r="G1753" s="513"/>
      <c r="H1753" s="526"/>
      <c r="I1753" s="522">
        <f t="shared" si="75"/>
        <v>0</v>
      </c>
      <c r="J1753" s="522">
        <f t="shared" si="76"/>
        <v>0</v>
      </c>
      <c r="K1753" s="523"/>
      <c r="L1753" s="524"/>
    </row>
    <row r="1754" spans="1:12" x14ac:dyDescent="0.2">
      <c r="A1754" s="314">
        <v>133</v>
      </c>
      <c r="B1754" s="534" t="s">
        <v>2154</v>
      </c>
      <c r="C1754" s="525"/>
      <c r="D1754" s="513"/>
      <c r="E1754" s="514"/>
      <c r="F1754" s="515"/>
      <c r="G1754" s="513"/>
      <c r="H1754" s="526"/>
      <c r="I1754" s="537">
        <f t="shared" si="75"/>
        <v>0</v>
      </c>
      <c r="J1754" s="537">
        <f t="shared" si="76"/>
        <v>0</v>
      </c>
      <c r="K1754" s="523"/>
      <c r="L1754" s="524"/>
    </row>
    <row r="1755" spans="1:12" x14ac:dyDescent="0.2">
      <c r="A1755" s="314">
        <v>134</v>
      </c>
      <c r="B1755" s="518" t="s">
        <v>2155</v>
      </c>
      <c r="C1755" s="525"/>
      <c r="D1755" s="513"/>
      <c r="E1755" s="514"/>
      <c r="F1755" s="515"/>
      <c r="G1755" s="513"/>
      <c r="H1755" s="526"/>
      <c r="I1755" s="522">
        <f t="shared" si="75"/>
        <v>0</v>
      </c>
      <c r="J1755" s="522">
        <f t="shared" si="76"/>
        <v>0</v>
      </c>
      <c r="K1755" s="523"/>
      <c r="L1755" s="524"/>
    </row>
    <row r="1756" spans="1:12" x14ac:dyDescent="0.2">
      <c r="A1756" s="314">
        <v>135</v>
      </c>
      <c r="B1756" s="534" t="s">
        <v>2156</v>
      </c>
      <c r="C1756" s="525"/>
      <c r="D1756" s="513"/>
      <c r="E1756" s="514"/>
      <c r="F1756" s="515"/>
      <c r="G1756" s="513"/>
      <c r="H1756" s="526"/>
      <c r="I1756" s="537">
        <f t="shared" si="75"/>
        <v>0</v>
      </c>
      <c r="J1756" s="537">
        <f t="shared" si="76"/>
        <v>0</v>
      </c>
      <c r="K1756" s="523"/>
      <c r="L1756" s="524"/>
    </row>
    <row r="1757" spans="1:12" x14ac:dyDescent="0.2">
      <c r="A1757" s="314">
        <v>136</v>
      </c>
      <c r="B1757" s="518" t="s">
        <v>2157</v>
      </c>
      <c r="C1757" s="525"/>
      <c r="D1757" s="513"/>
      <c r="E1757" s="514"/>
      <c r="F1757" s="515"/>
      <c r="G1757" s="513"/>
      <c r="H1757" s="526"/>
      <c r="I1757" s="522">
        <f t="shared" si="75"/>
        <v>0</v>
      </c>
      <c r="J1757" s="522">
        <f t="shared" si="76"/>
        <v>0</v>
      </c>
      <c r="K1757" s="523"/>
      <c r="L1757" s="524"/>
    </row>
    <row r="1758" spans="1:12" x14ac:dyDescent="0.2">
      <c r="A1758" s="314">
        <v>137</v>
      </c>
      <c r="B1758" s="534" t="s">
        <v>2158</v>
      </c>
      <c r="C1758" s="525"/>
      <c r="D1758" s="513"/>
      <c r="E1758" s="514"/>
      <c r="F1758" s="515"/>
      <c r="G1758" s="513"/>
      <c r="H1758" s="526"/>
      <c r="I1758" s="537">
        <f t="shared" si="75"/>
        <v>0</v>
      </c>
      <c r="J1758" s="537">
        <f t="shared" si="76"/>
        <v>0</v>
      </c>
      <c r="K1758" s="523"/>
      <c r="L1758" s="524"/>
    </row>
    <row r="1759" spans="1:12" x14ac:dyDescent="0.2">
      <c r="A1759" s="314">
        <v>138</v>
      </c>
      <c r="B1759" s="518" t="s">
        <v>2159</v>
      </c>
      <c r="C1759" s="525"/>
      <c r="D1759" s="513"/>
      <c r="E1759" s="514"/>
      <c r="F1759" s="515"/>
      <c r="G1759" s="513"/>
      <c r="H1759" s="526"/>
      <c r="I1759" s="522">
        <f t="shared" si="75"/>
        <v>0</v>
      </c>
      <c r="J1759" s="522">
        <f t="shared" si="76"/>
        <v>0</v>
      </c>
      <c r="K1759" s="523"/>
      <c r="L1759" s="524"/>
    </row>
    <row r="1760" spans="1:12" x14ac:dyDescent="0.2">
      <c r="A1760" s="314">
        <v>139</v>
      </c>
      <c r="B1760" s="534" t="s">
        <v>2160</v>
      </c>
      <c r="C1760" s="525"/>
      <c r="D1760" s="513"/>
      <c r="E1760" s="514"/>
      <c r="F1760" s="515"/>
      <c r="G1760" s="513"/>
      <c r="H1760" s="526"/>
      <c r="I1760" s="537">
        <f t="shared" si="75"/>
        <v>0</v>
      </c>
      <c r="J1760" s="537">
        <f t="shared" si="76"/>
        <v>0</v>
      </c>
      <c r="K1760" s="523"/>
      <c r="L1760" s="524"/>
    </row>
    <row r="1761" spans="1:12" x14ac:dyDescent="0.2">
      <c r="A1761" s="314">
        <v>140</v>
      </c>
      <c r="B1761" s="518" t="s">
        <v>2161</v>
      </c>
      <c r="C1761" s="529"/>
      <c r="D1761" s="530"/>
      <c r="E1761" s="531"/>
      <c r="F1761" s="532"/>
      <c r="G1761" s="563"/>
      <c r="H1761" s="533"/>
      <c r="I1761" s="522">
        <f t="shared" si="75"/>
        <v>0</v>
      </c>
      <c r="J1761" s="522">
        <f t="shared" si="76"/>
        <v>0</v>
      </c>
      <c r="K1761" s="523"/>
      <c r="L1761" s="524"/>
    </row>
    <row r="1762" spans="1:12" x14ac:dyDescent="0.2">
      <c r="A1762" s="314">
        <v>141</v>
      </c>
      <c r="B1762" s="534" t="s">
        <v>2162</v>
      </c>
      <c r="C1762" s="525"/>
      <c r="D1762" s="513"/>
      <c r="E1762" s="514"/>
      <c r="F1762" s="515"/>
      <c r="G1762" s="513"/>
      <c r="H1762" s="526"/>
      <c r="I1762" s="537">
        <f t="shared" si="75"/>
        <v>0</v>
      </c>
      <c r="J1762" s="537">
        <f t="shared" si="76"/>
        <v>0</v>
      </c>
      <c r="K1762" s="523"/>
      <c r="L1762" s="524"/>
    </row>
    <row r="1763" spans="1:12" x14ac:dyDescent="0.2">
      <c r="A1763" s="314">
        <v>142</v>
      </c>
      <c r="B1763" s="518" t="s">
        <v>2163</v>
      </c>
      <c r="C1763" s="525"/>
      <c r="D1763" s="513"/>
      <c r="E1763" s="514"/>
      <c r="F1763" s="515"/>
      <c r="G1763" s="513"/>
      <c r="H1763" s="526"/>
      <c r="I1763" s="522">
        <f t="shared" si="75"/>
        <v>0</v>
      </c>
      <c r="J1763" s="522">
        <f t="shared" si="76"/>
        <v>0</v>
      </c>
      <c r="K1763" s="523"/>
      <c r="L1763" s="524"/>
    </row>
    <row r="1764" spans="1:12" x14ac:dyDescent="0.2">
      <c r="A1764" s="314">
        <v>143</v>
      </c>
      <c r="B1764" s="534" t="s">
        <v>2164</v>
      </c>
      <c r="C1764" s="525"/>
      <c r="D1764" s="513"/>
      <c r="E1764" s="514"/>
      <c r="F1764" s="515"/>
      <c r="G1764" s="513"/>
      <c r="H1764" s="526"/>
      <c r="I1764" s="537">
        <f t="shared" si="75"/>
        <v>0</v>
      </c>
      <c r="J1764" s="537">
        <f t="shared" si="76"/>
        <v>0</v>
      </c>
      <c r="K1764" s="523"/>
      <c r="L1764" s="524"/>
    </row>
    <row r="1765" spans="1:12" x14ac:dyDescent="0.2">
      <c r="A1765" s="314">
        <v>144</v>
      </c>
      <c r="B1765" s="518" t="s">
        <v>2165</v>
      </c>
      <c r="C1765" s="525"/>
      <c r="D1765" s="513"/>
      <c r="E1765" s="514"/>
      <c r="F1765" s="515"/>
      <c r="G1765" s="513"/>
      <c r="H1765" s="526"/>
      <c r="I1765" s="522">
        <f t="shared" si="75"/>
        <v>0</v>
      </c>
      <c r="J1765" s="522">
        <f t="shared" si="76"/>
        <v>0</v>
      </c>
      <c r="K1765" s="523"/>
      <c r="L1765" s="524"/>
    </row>
    <row r="1766" spans="1:12" x14ac:dyDescent="0.2">
      <c r="A1766" s="314">
        <v>145</v>
      </c>
      <c r="B1766" s="534" t="s">
        <v>2166</v>
      </c>
      <c r="C1766" s="529"/>
      <c r="D1766" s="530"/>
      <c r="E1766" s="531"/>
      <c r="F1766" s="532"/>
      <c r="G1766" s="563"/>
      <c r="H1766" s="533"/>
      <c r="I1766" s="537">
        <f t="shared" si="75"/>
        <v>0</v>
      </c>
      <c r="J1766" s="537">
        <f t="shared" si="76"/>
        <v>0</v>
      </c>
      <c r="K1766" s="523"/>
      <c r="L1766" s="524"/>
    </row>
    <row r="1767" spans="1:12" x14ac:dyDescent="0.2">
      <c r="A1767" s="314">
        <v>146</v>
      </c>
      <c r="B1767" s="518" t="s">
        <v>2167</v>
      </c>
      <c r="C1767" s="525"/>
      <c r="D1767" s="513"/>
      <c r="E1767" s="514"/>
      <c r="F1767" s="515"/>
      <c r="G1767" s="513"/>
      <c r="H1767" s="526"/>
      <c r="I1767" s="522">
        <f t="shared" si="75"/>
        <v>0</v>
      </c>
      <c r="J1767" s="522">
        <f t="shared" si="76"/>
        <v>0</v>
      </c>
      <c r="K1767" s="523"/>
      <c r="L1767" s="524"/>
    </row>
    <row r="1768" spans="1:12" x14ac:dyDescent="0.2">
      <c r="A1768" s="314">
        <v>147</v>
      </c>
      <c r="B1768" s="534" t="s">
        <v>2168</v>
      </c>
      <c r="C1768" s="525"/>
      <c r="D1768" s="513"/>
      <c r="E1768" s="514"/>
      <c r="F1768" s="515"/>
      <c r="G1768" s="513"/>
      <c r="H1768" s="526"/>
      <c r="I1768" s="537">
        <f t="shared" si="75"/>
        <v>0</v>
      </c>
      <c r="J1768" s="537">
        <f t="shared" si="76"/>
        <v>0</v>
      </c>
      <c r="K1768" s="523"/>
      <c r="L1768" s="524"/>
    </row>
    <row r="1769" spans="1:12" x14ac:dyDescent="0.2">
      <c r="A1769" s="314">
        <v>148</v>
      </c>
      <c r="B1769" s="518" t="s">
        <v>2169</v>
      </c>
      <c r="C1769" s="525"/>
      <c r="D1769" s="513"/>
      <c r="E1769" s="514"/>
      <c r="F1769" s="515"/>
      <c r="G1769" s="513"/>
      <c r="H1769" s="526"/>
      <c r="I1769" s="522">
        <f t="shared" si="75"/>
        <v>0</v>
      </c>
      <c r="J1769" s="522">
        <f t="shared" si="76"/>
        <v>0</v>
      </c>
      <c r="K1769" s="523"/>
      <c r="L1769" s="524"/>
    </row>
    <row r="1770" spans="1:12" x14ac:dyDescent="0.2">
      <c r="A1770" s="314">
        <v>149</v>
      </c>
      <c r="B1770" s="534" t="s">
        <v>2170</v>
      </c>
      <c r="C1770" s="525"/>
      <c r="D1770" s="513"/>
      <c r="E1770" s="514"/>
      <c r="F1770" s="515"/>
      <c r="G1770" s="513"/>
      <c r="H1770" s="526"/>
      <c r="I1770" s="537">
        <f t="shared" si="75"/>
        <v>0</v>
      </c>
      <c r="J1770" s="537">
        <f t="shared" si="76"/>
        <v>0</v>
      </c>
      <c r="K1770" s="523"/>
      <c r="L1770" s="524"/>
    </row>
    <row r="1771" spans="1:12" x14ac:dyDescent="0.2">
      <c r="A1771" s="314">
        <v>150</v>
      </c>
      <c r="B1771" s="518" t="s">
        <v>2171</v>
      </c>
      <c r="C1771" s="525"/>
      <c r="D1771" s="513"/>
      <c r="E1771" s="514"/>
      <c r="F1771" s="515"/>
      <c r="G1771" s="513"/>
      <c r="H1771" s="526"/>
      <c r="I1771" s="522">
        <f t="shared" si="75"/>
        <v>0</v>
      </c>
      <c r="J1771" s="522">
        <f t="shared" si="76"/>
        <v>0</v>
      </c>
      <c r="K1771" s="523"/>
      <c r="L1771" s="524"/>
    </row>
    <row r="1772" spans="1:12" x14ac:dyDescent="0.2">
      <c r="A1772" s="314">
        <v>151</v>
      </c>
      <c r="B1772" s="534" t="s">
        <v>2172</v>
      </c>
      <c r="C1772" s="525"/>
      <c r="D1772" s="513"/>
      <c r="E1772" s="514"/>
      <c r="F1772" s="515"/>
      <c r="G1772" s="513"/>
      <c r="H1772" s="526"/>
      <c r="I1772" s="537">
        <f t="shared" si="75"/>
        <v>0</v>
      </c>
      <c r="J1772" s="537">
        <f t="shared" si="76"/>
        <v>0</v>
      </c>
      <c r="K1772" s="523"/>
      <c r="L1772" s="524"/>
    </row>
    <row r="1773" spans="1:12" x14ac:dyDescent="0.2">
      <c r="A1773" s="314">
        <v>152</v>
      </c>
      <c r="B1773" s="518" t="s">
        <v>2173</v>
      </c>
      <c r="C1773" s="525"/>
      <c r="D1773" s="513"/>
      <c r="E1773" s="514"/>
      <c r="F1773" s="515"/>
      <c r="G1773" s="513"/>
      <c r="H1773" s="526"/>
      <c r="I1773" s="522">
        <f t="shared" si="75"/>
        <v>0</v>
      </c>
      <c r="J1773" s="522">
        <f t="shared" si="76"/>
        <v>0</v>
      </c>
      <c r="K1773" s="523"/>
      <c r="L1773" s="524"/>
    </row>
    <row r="1774" spans="1:12" x14ac:dyDescent="0.2">
      <c r="A1774" s="314">
        <v>153</v>
      </c>
      <c r="B1774" s="534" t="s">
        <v>2174</v>
      </c>
      <c r="C1774" s="529"/>
      <c r="D1774" s="530"/>
      <c r="E1774" s="531"/>
      <c r="F1774" s="532"/>
      <c r="G1774" s="563"/>
      <c r="H1774" s="533"/>
      <c r="I1774" s="537">
        <f t="shared" si="75"/>
        <v>0</v>
      </c>
      <c r="J1774" s="537">
        <f t="shared" si="76"/>
        <v>0</v>
      </c>
      <c r="K1774" s="523"/>
      <c r="L1774" s="524"/>
    </row>
    <row r="1775" spans="1:12" x14ac:dyDescent="0.2">
      <c r="A1775" s="314">
        <v>154</v>
      </c>
      <c r="B1775" s="518" t="s">
        <v>2175</v>
      </c>
      <c r="C1775" s="525"/>
      <c r="D1775" s="513"/>
      <c r="E1775" s="514"/>
      <c r="F1775" s="515"/>
      <c r="G1775" s="513"/>
      <c r="H1775" s="526"/>
      <c r="I1775" s="522">
        <f t="shared" si="75"/>
        <v>0</v>
      </c>
      <c r="J1775" s="522">
        <f t="shared" si="76"/>
        <v>0</v>
      </c>
      <c r="K1775" s="523"/>
      <c r="L1775" s="524"/>
    </row>
    <row r="1776" spans="1:12" x14ac:dyDescent="0.2">
      <c r="A1776" s="314">
        <v>155</v>
      </c>
      <c r="B1776" s="534" t="s">
        <v>2176</v>
      </c>
      <c r="C1776" s="525"/>
      <c r="D1776" s="513"/>
      <c r="E1776" s="514"/>
      <c r="F1776" s="515"/>
      <c r="G1776" s="513"/>
      <c r="H1776" s="526"/>
      <c r="I1776" s="537">
        <f t="shared" si="75"/>
        <v>0</v>
      </c>
      <c r="J1776" s="537">
        <f t="shared" si="76"/>
        <v>0</v>
      </c>
      <c r="K1776" s="523"/>
      <c r="L1776" s="524"/>
    </row>
    <row r="1777" spans="1:12" x14ac:dyDescent="0.2">
      <c r="A1777" s="314">
        <v>156</v>
      </c>
      <c r="B1777" s="518" t="s">
        <v>2177</v>
      </c>
      <c r="C1777" s="525"/>
      <c r="D1777" s="513"/>
      <c r="E1777" s="514"/>
      <c r="F1777" s="515"/>
      <c r="G1777" s="513"/>
      <c r="H1777" s="526"/>
      <c r="I1777" s="522">
        <f t="shared" si="75"/>
        <v>0</v>
      </c>
      <c r="J1777" s="522">
        <f t="shared" si="76"/>
        <v>0</v>
      </c>
      <c r="K1777" s="523"/>
      <c r="L1777" s="524"/>
    </row>
    <row r="1778" spans="1:12" x14ac:dyDescent="0.2">
      <c r="A1778" s="314">
        <v>157</v>
      </c>
      <c r="B1778" s="534" t="s">
        <v>2178</v>
      </c>
      <c r="C1778" s="525"/>
      <c r="D1778" s="513"/>
      <c r="E1778" s="514"/>
      <c r="F1778" s="515"/>
      <c r="G1778" s="513"/>
      <c r="H1778" s="526"/>
      <c r="I1778" s="537">
        <f t="shared" si="75"/>
        <v>0</v>
      </c>
      <c r="J1778" s="537">
        <f t="shared" si="76"/>
        <v>0</v>
      </c>
      <c r="K1778" s="523"/>
      <c r="L1778" s="524"/>
    </row>
    <row r="1779" spans="1:12" x14ac:dyDescent="0.2">
      <c r="A1779" s="314">
        <v>158</v>
      </c>
      <c r="B1779" s="518" t="s">
        <v>2179</v>
      </c>
      <c r="C1779" s="529"/>
      <c r="D1779" s="530"/>
      <c r="E1779" s="531"/>
      <c r="F1779" s="532"/>
      <c r="G1779" s="563"/>
      <c r="H1779" s="533"/>
      <c r="I1779" s="522">
        <f t="shared" si="75"/>
        <v>0</v>
      </c>
      <c r="J1779" s="522">
        <f t="shared" si="76"/>
        <v>0</v>
      </c>
      <c r="K1779" s="523"/>
      <c r="L1779" s="524"/>
    </row>
    <row r="1780" spans="1:12" x14ac:dyDescent="0.2">
      <c r="A1780" s="314">
        <v>159</v>
      </c>
      <c r="B1780" s="534" t="s">
        <v>2180</v>
      </c>
      <c r="C1780" s="525"/>
      <c r="D1780" s="513"/>
      <c r="E1780" s="514"/>
      <c r="F1780" s="515"/>
      <c r="G1780" s="513"/>
      <c r="H1780" s="526"/>
      <c r="I1780" s="537">
        <f t="shared" si="75"/>
        <v>0</v>
      </c>
      <c r="J1780" s="537">
        <f t="shared" si="76"/>
        <v>0</v>
      </c>
      <c r="K1780" s="523"/>
      <c r="L1780" s="524"/>
    </row>
    <row r="1781" spans="1:12" x14ac:dyDescent="0.2">
      <c r="A1781" s="314">
        <v>160</v>
      </c>
      <c r="B1781" s="518" t="s">
        <v>2181</v>
      </c>
      <c r="C1781" s="525"/>
      <c r="D1781" s="513"/>
      <c r="E1781" s="514"/>
      <c r="F1781" s="515"/>
      <c r="G1781" s="513"/>
      <c r="H1781" s="526"/>
      <c r="I1781" s="522">
        <f t="shared" si="75"/>
        <v>0</v>
      </c>
      <c r="J1781" s="522">
        <f t="shared" si="76"/>
        <v>0</v>
      </c>
      <c r="K1781" s="523"/>
      <c r="L1781" s="524"/>
    </row>
    <row r="1782" spans="1:12" x14ac:dyDescent="0.2">
      <c r="A1782" s="314">
        <v>161</v>
      </c>
      <c r="B1782" s="534" t="s">
        <v>2182</v>
      </c>
      <c r="C1782" s="525"/>
      <c r="D1782" s="513"/>
      <c r="E1782" s="514"/>
      <c r="F1782" s="515"/>
      <c r="G1782" s="513"/>
      <c r="H1782" s="526"/>
      <c r="I1782" s="537">
        <f t="shared" si="75"/>
        <v>0</v>
      </c>
      <c r="J1782" s="537">
        <f t="shared" si="76"/>
        <v>0</v>
      </c>
      <c r="K1782" s="523"/>
      <c r="L1782" s="524"/>
    </row>
    <row r="1783" spans="1:12" x14ac:dyDescent="0.2">
      <c r="A1783" s="314">
        <v>162</v>
      </c>
      <c r="B1783" s="518" t="s">
        <v>2183</v>
      </c>
      <c r="C1783" s="525"/>
      <c r="D1783" s="513"/>
      <c r="E1783" s="514"/>
      <c r="F1783" s="515"/>
      <c r="G1783" s="513"/>
      <c r="H1783" s="526"/>
      <c r="I1783" s="522">
        <f t="shared" si="75"/>
        <v>0</v>
      </c>
      <c r="J1783" s="522">
        <f t="shared" si="76"/>
        <v>0</v>
      </c>
      <c r="K1783" s="523"/>
      <c r="L1783" s="524"/>
    </row>
    <row r="1784" spans="1:12" x14ac:dyDescent="0.2">
      <c r="A1784" s="314">
        <v>163</v>
      </c>
      <c r="B1784" s="534" t="s">
        <v>2184</v>
      </c>
      <c r="C1784" s="525"/>
      <c r="D1784" s="513"/>
      <c r="E1784" s="514"/>
      <c r="F1784" s="515"/>
      <c r="G1784" s="513"/>
      <c r="H1784" s="526"/>
      <c r="I1784" s="537">
        <f t="shared" si="75"/>
        <v>0</v>
      </c>
      <c r="J1784" s="537">
        <f t="shared" si="76"/>
        <v>0</v>
      </c>
      <c r="K1784" s="523"/>
      <c r="L1784" s="524"/>
    </row>
    <row r="1785" spans="1:12" x14ac:dyDescent="0.2">
      <c r="A1785" s="314">
        <v>164</v>
      </c>
      <c r="B1785" s="518" t="s">
        <v>2185</v>
      </c>
      <c r="C1785" s="525"/>
      <c r="D1785" s="513"/>
      <c r="E1785" s="514"/>
      <c r="F1785" s="515"/>
      <c r="G1785" s="513"/>
      <c r="H1785" s="526"/>
      <c r="I1785" s="522">
        <f t="shared" si="75"/>
        <v>0</v>
      </c>
      <c r="J1785" s="522">
        <f t="shared" si="76"/>
        <v>0</v>
      </c>
      <c r="K1785" s="523"/>
      <c r="L1785" s="524"/>
    </row>
    <row r="1786" spans="1:12" x14ac:dyDescent="0.2">
      <c r="A1786" s="314">
        <v>165</v>
      </c>
      <c r="B1786" s="534" t="s">
        <v>2186</v>
      </c>
      <c r="C1786" s="525"/>
      <c r="D1786" s="513"/>
      <c r="E1786" s="514"/>
      <c r="F1786" s="515"/>
      <c r="G1786" s="513"/>
      <c r="H1786" s="526"/>
      <c r="I1786" s="537">
        <f t="shared" si="75"/>
        <v>0</v>
      </c>
      <c r="J1786" s="537">
        <f t="shared" si="76"/>
        <v>0</v>
      </c>
      <c r="K1786" s="523"/>
      <c r="L1786" s="524"/>
    </row>
    <row r="1787" spans="1:12" x14ac:dyDescent="0.2">
      <c r="A1787" s="314">
        <v>166</v>
      </c>
      <c r="B1787" s="518" t="s">
        <v>2187</v>
      </c>
      <c r="C1787" s="529"/>
      <c r="D1787" s="530"/>
      <c r="E1787" s="531"/>
      <c r="F1787" s="532"/>
      <c r="G1787" s="563"/>
      <c r="H1787" s="533"/>
      <c r="I1787" s="522">
        <f t="shared" si="75"/>
        <v>0</v>
      </c>
      <c r="J1787" s="522">
        <f t="shared" si="76"/>
        <v>0</v>
      </c>
      <c r="K1787" s="523"/>
      <c r="L1787" s="524"/>
    </row>
    <row r="1788" spans="1:12" x14ac:dyDescent="0.2">
      <c r="A1788" s="314">
        <v>167</v>
      </c>
      <c r="B1788" s="534" t="s">
        <v>2188</v>
      </c>
      <c r="C1788" s="525"/>
      <c r="D1788" s="513"/>
      <c r="E1788" s="514"/>
      <c r="F1788" s="515"/>
      <c r="G1788" s="513"/>
      <c r="H1788" s="526"/>
      <c r="I1788" s="537">
        <f t="shared" si="75"/>
        <v>0</v>
      </c>
      <c r="J1788" s="537">
        <f t="shared" si="76"/>
        <v>0</v>
      </c>
      <c r="K1788" s="523"/>
      <c r="L1788" s="524"/>
    </row>
    <row r="1789" spans="1:12" x14ac:dyDescent="0.2">
      <c r="A1789" s="314">
        <v>168</v>
      </c>
      <c r="B1789" s="518" t="s">
        <v>2189</v>
      </c>
      <c r="C1789" s="525"/>
      <c r="D1789" s="513"/>
      <c r="E1789" s="514"/>
      <c r="F1789" s="515"/>
      <c r="G1789" s="513"/>
      <c r="H1789" s="526"/>
      <c r="I1789" s="522">
        <f t="shared" si="75"/>
        <v>0</v>
      </c>
      <c r="J1789" s="522">
        <f t="shared" si="76"/>
        <v>0</v>
      </c>
      <c r="K1789" s="523"/>
      <c r="L1789" s="524"/>
    </row>
    <row r="1790" spans="1:12" x14ac:dyDescent="0.2">
      <c r="A1790" s="314">
        <v>169</v>
      </c>
      <c r="B1790" s="534" t="s">
        <v>2190</v>
      </c>
      <c r="C1790" s="525"/>
      <c r="D1790" s="513"/>
      <c r="E1790" s="514"/>
      <c r="F1790" s="515"/>
      <c r="G1790" s="513"/>
      <c r="H1790" s="526"/>
      <c r="I1790" s="537">
        <f t="shared" si="75"/>
        <v>0</v>
      </c>
      <c r="J1790" s="537">
        <f t="shared" si="76"/>
        <v>0</v>
      </c>
      <c r="K1790" s="523"/>
      <c r="L1790" s="524"/>
    </row>
    <row r="1791" spans="1:12" x14ac:dyDescent="0.2">
      <c r="A1791" s="314">
        <v>170</v>
      </c>
      <c r="B1791" s="518" t="s">
        <v>2191</v>
      </c>
      <c r="C1791" s="525"/>
      <c r="D1791" s="513"/>
      <c r="E1791" s="514"/>
      <c r="F1791" s="515"/>
      <c r="G1791" s="513"/>
      <c r="H1791" s="526"/>
      <c r="I1791" s="522">
        <f t="shared" si="75"/>
        <v>0</v>
      </c>
      <c r="J1791" s="522">
        <f t="shared" si="76"/>
        <v>0</v>
      </c>
      <c r="K1791" s="523"/>
      <c r="L1791" s="524"/>
    </row>
    <row r="1792" spans="1:12" x14ac:dyDescent="0.2">
      <c r="A1792" s="314">
        <v>171</v>
      </c>
      <c r="B1792" s="534" t="s">
        <v>2192</v>
      </c>
      <c r="C1792" s="525"/>
      <c r="D1792" s="513"/>
      <c r="E1792" s="514"/>
      <c r="F1792" s="515"/>
      <c r="G1792" s="513"/>
      <c r="H1792" s="526"/>
      <c r="I1792" s="537">
        <f t="shared" si="75"/>
        <v>0</v>
      </c>
      <c r="J1792" s="537">
        <f t="shared" si="76"/>
        <v>0</v>
      </c>
      <c r="K1792" s="523"/>
      <c r="L1792" s="524"/>
    </row>
    <row r="1793" spans="1:12" x14ac:dyDescent="0.2">
      <c r="A1793" s="314">
        <v>172</v>
      </c>
      <c r="B1793" s="518" t="s">
        <v>2193</v>
      </c>
      <c r="C1793" s="525"/>
      <c r="D1793" s="513"/>
      <c r="E1793" s="514"/>
      <c r="F1793" s="515"/>
      <c r="G1793" s="513"/>
      <c r="H1793" s="526"/>
      <c r="I1793" s="522">
        <f t="shared" si="75"/>
        <v>0</v>
      </c>
      <c r="J1793" s="522">
        <f t="shared" si="76"/>
        <v>0</v>
      </c>
      <c r="K1793" s="523"/>
      <c r="L1793" s="524"/>
    </row>
    <row r="1794" spans="1:12" x14ac:dyDescent="0.2">
      <c r="A1794" s="314">
        <v>173</v>
      </c>
      <c r="B1794" s="534" t="s">
        <v>2194</v>
      </c>
      <c r="C1794" s="525"/>
      <c r="D1794" s="513"/>
      <c r="E1794" s="514"/>
      <c r="F1794" s="515"/>
      <c r="G1794" s="513"/>
      <c r="H1794" s="526"/>
      <c r="I1794" s="537">
        <f t="shared" si="75"/>
        <v>0</v>
      </c>
      <c r="J1794" s="537">
        <f t="shared" si="76"/>
        <v>0</v>
      </c>
      <c r="K1794" s="523"/>
      <c r="L1794" s="524"/>
    </row>
    <row r="1795" spans="1:12" x14ac:dyDescent="0.2">
      <c r="A1795" s="314">
        <v>174</v>
      </c>
      <c r="B1795" s="518" t="s">
        <v>2195</v>
      </c>
      <c r="C1795" s="525"/>
      <c r="D1795" s="513"/>
      <c r="E1795" s="514"/>
      <c r="F1795" s="515"/>
      <c r="G1795" s="513"/>
      <c r="H1795" s="526"/>
      <c r="I1795" s="522">
        <f t="shared" si="75"/>
        <v>0</v>
      </c>
      <c r="J1795" s="522">
        <f t="shared" si="76"/>
        <v>0</v>
      </c>
      <c r="K1795" s="523"/>
      <c r="L1795" s="524"/>
    </row>
    <row r="1796" spans="1:12" x14ac:dyDescent="0.2">
      <c r="A1796" s="314">
        <v>175</v>
      </c>
      <c r="B1796" s="534" t="s">
        <v>2196</v>
      </c>
      <c r="C1796" s="525"/>
      <c r="D1796" s="513"/>
      <c r="E1796" s="514"/>
      <c r="F1796" s="515"/>
      <c r="G1796" s="513"/>
      <c r="H1796" s="526"/>
      <c r="I1796" s="537">
        <f t="shared" si="75"/>
        <v>0</v>
      </c>
      <c r="J1796" s="537">
        <f t="shared" si="76"/>
        <v>0</v>
      </c>
      <c r="K1796" s="523"/>
      <c r="L1796" s="524"/>
    </row>
    <row r="1797" spans="1:12" x14ac:dyDescent="0.2">
      <c r="A1797" s="314">
        <v>176</v>
      </c>
      <c r="B1797" s="518" t="s">
        <v>2197</v>
      </c>
      <c r="C1797" s="525"/>
      <c r="D1797" s="513"/>
      <c r="E1797" s="514"/>
      <c r="F1797" s="515"/>
      <c r="G1797" s="513"/>
      <c r="H1797" s="526"/>
      <c r="I1797" s="522">
        <f t="shared" si="75"/>
        <v>0</v>
      </c>
      <c r="J1797" s="522">
        <f t="shared" si="76"/>
        <v>0</v>
      </c>
      <c r="K1797" s="523"/>
      <c r="L1797" s="524"/>
    </row>
    <row r="1798" spans="1:12" x14ac:dyDescent="0.2">
      <c r="A1798" s="314">
        <v>177</v>
      </c>
      <c r="B1798" s="534" t="s">
        <v>2198</v>
      </c>
      <c r="C1798" s="529"/>
      <c r="D1798" s="530"/>
      <c r="E1798" s="531"/>
      <c r="F1798" s="532"/>
      <c r="G1798" s="563"/>
      <c r="H1798" s="533"/>
      <c r="I1798" s="537">
        <f t="shared" si="75"/>
        <v>0</v>
      </c>
      <c r="J1798" s="537">
        <f t="shared" si="76"/>
        <v>0</v>
      </c>
      <c r="K1798" s="523"/>
      <c r="L1798" s="524"/>
    </row>
    <row r="1799" spans="1:12" x14ac:dyDescent="0.2">
      <c r="A1799" s="314">
        <v>178</v>
      </c>
      <c r="B1799" s="518" t="s">
        <v>2199</v>
      </c>
      <c r="C1799" s="525"/>
      <c r="D1799" s="513"/>
      <c r="E1799" s="514"/>
      <c r="F1799" s="515"/>
      <c r="G1799" s="513"/>
      <c r="H1799" s="526"/>
      <c r="I1799" s="522">
        <f t="shared" si="75"/>
        <v>0</v>
      </c>
      <c r="J1799" s="522">
        <f t="shared" si="76"/>
        <v>0</v>
      </c>
      <c r="K1799" s="523"/>
      <c r="L1799" s="524"/>
    </row>
    <row r="1800" spans="1:12" x14ac:dyDescent="0.2">
      <c r="A1800" s="314">
        <v>179</v>
      </c>
      <c r="B1800" s="534" t="s">
        <v>2200</v>
      </c>
      <c r="C1800" s="525"/>
      <c r="D1800" s="513"/>
      <c r="E1800" s="514"/>
      <c r="F1800" s="515"/>
      <c r="G1800" s="513"/>
      <c r="H1800" s="526"/>
      <c r="I1800" s="537">
        <f t="shared" si="75"/>
        <v>0</v>
      </c>
      <c r="J1800" s="537">
        <f t="shared" si="76"/>
        <v>0</v>
      </c>
      <c r="K1800" s="523"/>
      <c r="L1800" s="524"/>
    </row>
    <row r="1801" spans="1:12" x14ac:dyDescent="0.2">
      <c r="A1801" s="314">
        <v>180</v>
      </c>
      <c r="B1801" s="518" t="s">
        <v>2201</v>
      </c>
      <c r="C1801" s="525"/>
      <c r="D1801" s="513"/>
      <c r="E1801" s="514"/>
      <c r="F1801" s="515"/>
      <c r="G1801" s="513"/>
      <c r="H1801" s="526"/>
      <c r="I1801" s="522">
        <f t="shared" si="75"/>
        <v>0</v>
      </c>
      <c r="J1801" s="522">
        <f t="shared" si="76"/>
        <v>0</v>
      </c>
      <c r="K1801" s="523"/>
      <c r="L1801" s="524"/>
    </row>
    <row r="1802" spans="1:12" x14ac:dyDescent="0.2">
      <c r="A1802" s="314">
        <v>181</v>
      </c>
      <c r="B1802" s="534" t="s">
        <v>2202</v>
      </c>
      <c r="C1802" s="525"/>
      <c r="D1802" s="513"/>
      <c r="E1802" s="514"/>
      <c r="F1802" s="515"/>
      <c r="G1802" s="513"/>
      <c r="H1802" s="526"/>
      <c r="I1802" s="537">
        <f t="shared" si="75"/>
        <v>0</v>
      </c>
      <c r="J1802" s="537">
        <f t="shared" si="76"/>
        <v>0</v>
      </c>
      <c r="K1802" s="523"/>
      <c r="L1802" s="524"/>
    </row>
    <row r="1803" spans="1:12" x14ac:dyDescent="0.2">
      <c r="A1803" s="314">
        <v>182</v>
      </c>
      <c r="B1803" s="518" t="s">
        <v>2203</v>
      </c>
      <c r="C1803" s="529"/>
      <c r="D1803" s="530"/>
      <c r="E1803" s="531"/>
      <c r="F1803" s="532"/>
      <c r="G1803" s="563"/>
      <c r="H1803" s="533"/>
      <c r="I1803" s="522">
        <f t="shared" si="75"/>
        <v>0</v>
      </c>
      <c r="J1803" s="522">
        <f t="shared" si="76"/>
        <v>0</v>
      </c>
      <c r="K1803" s="523"/>
      <c r="L1803" s="524"/>
    </row>
    <row r="1804" spans="1:12" x14ac:dyDescent="0.2">
      <c r="A1804" s="314">
        <v>183</v>
      </c>
      <c r="B1804" s="534" t="s">
        <v>2204</v>
      </c>
      <c r="C1804" s="525"/>
      <c r="D1804" s="513"/>
      <c r="E1804" s="514"/>
      <c r="F1804" s="515"/>
      <c r="G1804" s="513"/>
      <c r="H1804" s="526"/>
      <c r="I1804" s="537">
        <f t="shared" si="75"/>
        <v>0</v>
      </c>
      <c r="J1804" s="537">
        <f t="shared" si="76"/>
        <v>0</v>
      </c>
      <c r="K1804" s="523"/>
      <c r="L1804" s="524"/>
    </row>
    <row r="1805" spans="1:12" x14ac:dyDescent="0.2">
      <c r="A1805" s="314">
        <v>184</v>
      </c>
      <c r="B1805" s="518" t="s">
        <v>2205</v>
      </c>
      <c r="C1805" s="525"/>
      <c r="D1805" s="513"/>
      <c r="E1805" s="514"/>
      <c r="F1805" s="515"/>
      <c r="G1805" s="513"/>
      <c r="H1805" s="526"/>
      <c r="I1805" s="522">
        <f t="shared" si="75"/>
        <v>0</v>
      </c>
      <c r="J1805" s="522">
        <f t="shared" si="76"/>
        <v>0</v>
      </c>
      <c r="K1805" s="523"/>
      <c r="L1805" s="524"/>
    </row>
    <row r="1806" spans="1:12" x14ac:dyDescent="0.2">
      <c r="A1806" s="314">
        <v>185</v>
      </c>
      <c r="B1806" s="534" t="s">
        <v>2206</v>
      </c>
      <c r="C1806" s="525"/>
      <c r="D1806" s="513"/>
      <c r="E1806" s="514"/>
      <c r="F1806" s="515"/>
      <c r="G1806" s="513"/>
      <c r="H1806" s="526"/>
      <c r="I1806" s="537">
        <f t="shared" si="75"/>
        <v>0</v>
      </c>
      <c r="J1806" s="537">
        <f t="shared" si="76"/>
        <v>0</v>
      </c>
      <c r="K1806" s="523"/>
      <c r="L1806" s="524"/>
    </row>
    <row r="1807" spans="1:12" x14ac:dyDescent="0.2">
      <c r="A1807" s="314">
        <v>186</v>
      </c>
      <c r="B1807" s="518" t="s">
        <v>2207</v>
      </c>
      <c r="C1807" s="525"/>
      <c r="D1807" s="513"/>
      <c r="E1807" s="514"/>
      <c r="F1807" s="515"/>
      <c r="G1807" s="513"/>
      <c r="H1807" s="526"/>
      <c r="I1807" s="522">
        <f t="shared" si="75"/>
        <v>0</v>
      </c>
      <c r="J1807" s="522">
        <f t="shared" si="76"/>
        <v>0</v>
      </c>
      <c r="K1807" s="523"/>
      <c r="L1807" s="524"/>
    </row>
    <row r="1808" spans="1:12" x14ac:dyDescent="0.2">
      <c r="A1808" s="314">
        <v>187</v>
      </c>
      <c r="B1808" s="534" t="s">
        <v>2208</v>
      </c>
      <c r="C1808" s="525"/>
      <c r="D1808" s="513"/>
      <c r="E1808" s="514"/>
      <c r="F1808" s="515"/>
      <c r="G1808" s="513"/>
      <c r="H1808" s="526"/>
      <c r="I1808" s="537">
        <f t="shared" si="75"/>
        <v>0</v>
      </c>
      <c r="J1808" s="537">
        <f t="shared" si="76"/>
        <v>0</v>
      </c>
      <c r="K1808" s="523"/>
      <c r="L1808" s="524"/>
    </row>
    <row r="1809" spans="1:12" x14ac:dyDescent="0.2">
      <c r="A1809" s="314">
        <v>188</v>
      </c>
      <c r="B1809" s="518" t="s">
        <v>2209</v>
      </c>
      <c r="C1809" s="525"/>
      <c r="D1809" s="513"/>
      <c r="E1809" s="514"/>
      <c r="F1809" s="515"/>
      <c r="G1809" s="513"/>
      <c r="H1809" s="526"/>
      <c r="I1809" s="522">
        <f t="shared" si="75"/>
        <v>0</v>
      </c>
      <c r="J1809" s="522">
        <f t="shared" si="76"/>
        <v>0</v>
      </c>
      <c r="K1809" s="523"/>
      <c r="L1809" s="524"/>
    </row>
    <row r="1810" spans="1:12" x14ac:dyDescent="0.2">
      <c r="A1810" s="314">
        <v>189</v>
      </c>
      <c r="B1810" s="534" t="s">
        <v>2210</v>
      </c>
      <c r="C1810" s="525"/>
      <c r="D1810" s="513"/>
      <c r="E1810" s="514"/>
      <c r="F1810" s="515"/>
      <c r="G1810" s="513"/>
      <c r="H1810" s="526"/>
      <c r="I1810" s="537">
        <f t="shared" si="75"/>
        <v>0</v>
      </c>
      <c r="J1810" s="537">
        <f t="shared" si="76"/>
        <v>0</v>
      </c>
      <c r="K1810" s="523"/>
      <c r="L1810" s="524"/>
    </row>
    <row r="1811" spans="1:12" x14ac:dyDescent="0.2">
      <c r="A1811" s="314">
        <v>190</v>
      </c>
      <c r="B1811" s="518" t="s">
        <v>2211</v>
      </c>
      <c r="C1811" s="529"/>
      <c r="D1811" s="530"/>
      <c r="E1811" s="531"/>
      <c r="F1811" s="532"/>
      <c r="G1811" s="563"/>
      <c r="H1811" s="533"/>
      <c r="I1811" s="522">
        <f t="shared" si="75"/>
        <v>0</v>
      </c>
      <c r="J1811" s="522">
        <f t="shared" si="76"/>
        <v>0</v>
      </c>
      <c r="K1811" s="523"/>
      <c r="L1811" s="524"/>
    </row>
    <row r="1812" spans="1:12" x14ac:dyDescent="0.2">
      <c r="A1812" s="314">
        <v>191</v>
      </c>
      <c r="B1812" s="534" t="s">
        <v>2212</v>
      </c>
      <c r="C1812" s="525"/>
      <c r="D1812" s="513"/>
      <c r="E1812" s="514"/>
      <c r="F1812" s="515"/>
      <c r="G1812" s="513"/>
      <c r="H1812" s="526"/>
      <c r="I1812" s="537">
        <f t="shared" si="75"/>
        <v>0</v>
      </c>
      <c r="J1812" s="537">
        <f t="shared" si="76"/>
        <v>0</v>
      </c>
      <c r="K1812" s="523"/>
      <c r="L1812" s="524"/>
    </row>
    <row r="1813" spans="1:12" x14ac:dyDescent="0.2">
      <c r="A1813" s="314">
        <v>192</v>
      </c>
      <c r="B1813" s="518" t="s">
        <v>2213</v>
      </c>
      <c r="C1813" s="525"/>
      <c r="D1813" s="513"/>
      <c r="E1813" s="514"/>
      <c r="F1813" s="515"/>
      <c r="G1813" s="513"/>
      <c r="H1813" s="526"/>
      <c r="I1813" s="522">
        <f t="shared" si="75"/>
        <v>0</v>
      </c>
      <c r="J1813" s="522">
        <f t="shared" si="76"/>
        <v>0</v>
      </c>
      <c r="K1813" s="523"/>
      <c r="L1813" s="524"/>
    </row>
    <row r="1814" spans="1:12" x14ac:dyDescent="0.2">
      <c r="A1814" s="314">
        <v>193</v>
      </c>
      <c r="B1814" s="534" t="s">
        <v>2214</v>
      </c>
      <c r="C1814" s="525"/>
      <c r="D1814" s="513"/>
      <c r="E1814" s="514"/>
      <c r="F1814" s="515"/>
      <c r="G1814" s="513"/>
      <c r="H1814" s="526"/>
      <c r="I1814" s="537">
        <f t="shared" si="75"/>
        <v>0</v>
      </c>
      <c r="J1814" s="537">
        <f t="shared" si="76"/>
        <v>0</v>
      </c>
      <c r="K1814" s="523"/>
      <c r="L1814" s="524"/>
    </row>
    <row r="1815" spans="1:12" x14ac:dyDescent="0.2">
      <c r="A1815" s="314">
        <v>194</v>
      </c>
      <c r="B1815" s="518" t="s">
        <v>2215</v>
      </c>
      <c r="C1815" s="525"/>
      <c r="D1815" s="513"/>
      <c r="E1815" s="514"/>
      <c r="F1815" s="515"/>
      <c r="G1815" s="513"/>
      <c r="H1815" s="526"/>
      <c r="I1815" s="522">
        <f t="shared" si="75"/>
        <v>0</v>
      </c>
      <c r="J1815" s="522">
        <f t="shared" si="76"/>
        <v>0</v>
      </c>
      <c r="K1815" s="523"/>
      <c r="L1815" s="524"/>
    </row>
    <row r="1816" spans="1:12" x14ac:dyDescent="0.2">
      <c r="A1816" s="314">
        <v>195</v>
      </c>
      <c r="B1816" s="534" t="s">
        <v>2216</v>
      </c>
      <c r="C1816" s="525"/>
      <c r="D1816" s="513"/>
      <c r="E1816" s="514"/>
      <c r="F1816" s="515"/>
      <c r="G1816" s="513"/>
      <c r="H1816" s="526"/>
      <c r="I1816" s="537">
        <f t="shared" ref="I1816:I1821" si="77">K1816/1.11</f>
        <v>0</v>
      </c>
      <c r="J1816" s="537">
        <f t="shared" ref="J1816:J1821" si="78">I1816*11%</f>
        <v>0</v>
      </c>
      <c r="K1816" s="523"/>
      <c r="L1816" s="524"/>
    </row>
    <row r="1817" spans="1:12" x14ac:dyDescent="0.2">
      <c r="A1817" s="314">
        <v>196</v>
      </c>
      <c r="B1817" s="518" t="s">
        <v>2217</v>
      </c>
      <c r="C1817" s="525"/>
      <c r="D1817" s="513"/>
      <c r="E1817" s="514"/>
      <c r="F1817" s="515"/>
      <c r="G1817" s="513"/>
      <c r="H1817" s="526"/>
      <c r="I1817" s="522">
        <f t="shared" si="77"/>
        <v>0</v>
      </c>
      <c r="J1817" s="522">
        <f t="shared" si="78"/>
        <v>0</v>
      </c>
      <c r="K1817" s="523"/>
      <c r="L1817" s="524"/>
    </row>
    <row r="1818" spans="1:12" x14ac:dyDescent="0.2">
      <c r="A1818" s="314">
        <v>197</v>
      </c>
      <c r="B1818" s="534" t="s">
        <v>2218</v>
      </c>
      <c r="C1818" s="529"/>
      <c r="D1818" s="530"/>
      <c r="E1818" s="531"/>
      <c r="F1818" s="532"/>
      <c r="G1818" s="563"/>
      <c r="H1818" s="533"/>
      <c r="I1818" s="537">
        <f t="shared" si="77"/>
        <v>0</v>
      </c>
      <c r="J1818" s="537">
        <f t="shared" si="78"/>
        <v>0</v>
      </c>
      <c r="K1818" s="523"/>
      <c r="L1818" s="524"/>
    </row>
    <row r="1819" spans="1:12" x14ac:dyDescent="0.2">
      <c r="A1819" s="314">
        <v>198</v>
      </c>
      <c r="B1819" s="518" t="s">
        <v>2219</v>
      </c>
      <c r="C1819" s="525"/>
      <c r="D1819" s="513"/>
      <c r="E1819" s="514"/>
      <c r="F1819" s="515"/>
      <c r="G1819" s="513"/>
      <c r="H1819" s="526"/>
      <c r="I1819" s="522">
        <f t="shared" si="77"/>
        <v>0</v>
      </c>
      <c r="J1819" s="522">
        <f t="shared" si="78"/>
        <v>0</v>
      </c>
      <c r="K1819" s="523"/>
      <c r="L1819" s="524"/>
    </row>
    <row r="1820" spans="1:12" x14ac:dyDescent="0.2">
      <c r="A1820" s="314">
        <v>199</v>
      </c>
      <c r="B1820" s="534" t="s">
        <v>2220</v>
      </c>
      <c r="C1820" s="525"/>
      <c r="D1820" s="513"/>
      <c r="E1820" s="514"/>
      <c r="F1820" s="515"/>
      <c r="G1820" s="513"/>
      <c r="H1820" s="526"/>
      <c r="I1820" s="537">
        <f t="shared" si="77"/>
        <v>0</v>
      </c>
      <c r="J1820" s="537">
        <f t="shared" si="78"/>
        <v>0</v>
      </c>
      <c r="K1820" s="523"/>
      <c r="L1820" s="524"/>
    </row>
    <row r="1821" spans="1:12" x14ac:dyDescent="0.2">
      <c r="A1821" s="314">
        <v>200</v>
      </c>
      <c r="B1821" s="518" t="s">
        <v>2221</v>
      </c>
      <c r="C1821" s="525"/>
      <c r="D1821" s="513"/>
      <c r="E1821" s="514"/>
      <c r="F1821" s="515"/>
      <c r="G1821" s="513"/>
      <c r="H1821" s="526"/>
      <c r="I1821" s="522">
        <f t="shared" si="77"/>
        <v>0</v>
      </c>
      <c r="J1821" s="522">
        <f t="shared" si="78"/>
        <v>0</v>
      </c>
      <c r="K1821" s="523"/>
      <c r="L1821" s="524"/>
    </row>
    <row r="1822" spans="1:12" ht="18" x14ac:dyDescent="0.25">
      <c r="B1822" s="539" t="s">
        <v>290</v>
      </c>
      <c r="C1822" s="540"/>
      <c r="D1822" s="541"/>
      <c r="E1822" s="542"/>
      <c r="F1822" s="543"/>
      <c r="G1822" s="564"/>
      <c r="H1822" s="544"/>
      <c r="I1822" s="545">
        <f>SUM(I1622:I1821)</f>
        <v>0</v>
      </c>
      <c r="J1822" s="545">
        <f t="shared" ref="J1822:K1822" si="79">SUM(J1622:J1821)</f>
        <v>0</v>
      </c>
      <c r="K1822" s="545">
        <f t="shared" si="79"/>
        <v>0</v>
      </c>
      <c r="L1822" s="547"/>
    </row>
    <row r="1823" spans="1:12" s="401" customFormat="1" ht="20.25" x14ac:dyDescent="0.3">
      <c r="A1823" s="314"/>
      <c r="B1823" s="548" t="s">
        <v>107</v>
      </c>
      <c r="C1823" s="535"/>
      <c r="D1823" s="536"/>
      <c r="E1823" s="536"/>
      <c r="F1823" s="536"/>
      <c r="G1823" s="536"/>
      <c r="H1823" s="549"/>
      <c r="I1823" s="550"/>
      <c r="J1823" s="550"/>
      <c r="K1823" s="551"/>
      <c r="L1823" s="552"/>
    </row>
    <row r="1824" spans="1:12" s="570" customFormat="1" x14ac:dyDescent="0.2">
      <c r="A1824" s="567">
        <v>1</v>
      </c>
      <c r="B1824" s="534" t="s">
        <v>2222</v>
      </c>
      <c r="C1824" s="535"/>
      <c r="D1824" s="536"/>
      <c r="E1824" s="553"/>
      <c r="F1824" s="554"/>
      <c r="G1824" s="568"/>
      <c r="H1824" s="569"/>
      <c r="I1824" s="537">
        <f>K1824/1.11</f>
        <v>0</v>
      </c>
      <c r="J1824" s="537">
        <f>I1824*11%</f>
        <v>0</v>
      </c>
      <c r="K1824" s="538"/>
      <c r="L1824" s="599"/>
    </row>
    <row r="1825" spans="1:12" s="570" customFormat="1" x14ac:dyDescent="0.2">
      <c r="A1825" s="567">
        <v>2</v>
      </c>
      <c r="B1825" s="518" t="s">
        <v>2223</v>
      </c>
      <c r="C1825" s="519"/>
      <c r="D1825" s="513"/>
      <c r="E1825" s="514"/>
      <c r="F1825" s="515"/>
      <c r="G1825" s="568"/>
      <c r="H1825" s="569"/>
      <c r="I1825" s="522">
        <f>K1825/1.11</f>
        <v>0</v>
      </c>
      <c r="J1825" s="522">
        <f>I1825*11%</f>
        <v>0</v>
      </c>
      <c r="K1825" s="523"/>
      <c r="L1825" s="524"/>
    </row>
    <row r="1826" spans="1:12" s="570" customFormat="1" x14ac:dyDescent="0.2">
      <c r="A1826" s="567">
        <v>3</v>
      </c>
      <c r="B1826" s="534" t="s">
        <v>2224</v>
      </c>
      <c r="C1826" s="525"/>
      <c r="D1826" s="513"/>
      <c r="E1826" s="520"/>
      <c r="F1826" s="520"/>
      <c r="G1826" s="568"/>
      <c r="H1826" s="569"/>
      <c r="I1826" s="537">
        <f t="shared" ref="I1826:I1889" si="80">K1826/1.11</f>
        <v>0</v>
      </c>
      <c r="J1826" s="537">
        <f t="shared" ref="J1826:J1889" si="81">I1826*11%</f>
        <v>0</v>
      </c>
      <c r="K1826" s="523"/>
      <c r="L1826" s="524"/>
    </row>
    <row r="1827" spans="1:12" s="570" customFormat="1" x14ac:dyDescent="0.2">
      <c r="A1827" s="567">
        <v>4</v>
      </c>
      <c r="B1827" s="518" t="s">
        <v>2225</v>
      </c>
      <c r="C1827" s="525"/>
      <c r="D1827" s="513"/>
      <c r="E1827" s="514"/>
      <c r="F1827" s="515"/>
      <c r="G1827" s="568"/>
      <c r="H1827" s="569"/>
      <c r="I1827" s="522">
        <f t="shared" si="80"/>
        <v>0</v>
      </c>
      <c r="J1827" s="522">
        <f t="shared" si="81"/>
        <v>0</v>
      </c>
      <c r="K1827" s="523"/>
      <c r="L1827" s="524"/>
    </row>
    <row r="1828" spans="1:12" s="570" customFormat="1" x14ac:dyDescent="0.2">
      <c r="A1828" s="567">
        <v>5</v>
      </c>
      <c r="B1828" s="534" t="s">
        <v>2226</v>
      </c>
      <c r="C1828" s="525"/>
      <c r="D1828" s="536"/>
      <c r="E1828" s="553"/>
      <c r="F1828" s="554"/>
      <c r="G1828" s="568"/>
      <c r="H1828" s="569"/>
      <c r="I1828" s="537">
        <f t="shared" si="80"/>
        <v>0</v>
      </c>
      <c r="J1828" s="537">
        <f t="shared" si="81"/>
        <v>0</v>
      </c>
      <c r="K1828" s="523"/>
      <c r="L1828" s="524"/>
    </row>
    <row r="1829" spans="1:12" s="570" customFormat="1" x14ac:dyDescent="0.2">
      <c r="A1829" s="567">
        <v>6</v>
      </c>
      <c r="B1829" s="518" t="s">
        <v>2227</v>
      </c>
      <c r="C1829" s="525"/>
      <c r="D1829" s="513"/>
      <c r="E1829" s="514"/>
      <c r="F1829" s="515"/>
      <c r="G1829" s="568"/>
      <c r="H1829" s="569"/>
      <c r="I1829" s="522">
        <f t="shared" si="80"/>
        <v>0</v>
      </c>
      <c r="J1829" s="522">
        <f t="shared" si="81"/>
        <v>0</v>
      </c>
      <c r="K1829" s="523"/>
      <c r="L1829" s="524"/>
    </row>
    <row r="1830" spans="1:12" s="570" customFormat="1" x14ac:dyDescent="0.2">
      <c r="A1830" s="567">
        <v>7</v>
      </c>
      <c r="B1830" s="534" t="s">
        <v>2228</v>
      </c>
      <c r="C1830" s="525"/>
      <c r="D1830" s="561"/>
      <c r="E1830" s="514"/>
      <c r="F1830" s="560"/>
      <c r="G1830" s="568"/>
      <c r="H1830" s="569"/>
      <c r="I1830" s="537">
        <f t="shared" si="80"/>
        <v>0</v>
      </c>
      <c r="J1830" s="537">
        <f t="shared" si="81"/>
        <v>0</v>
      </c>
      <c r="K1830" s="523"/>
      <c r="L1830" s="524"/>
    </row>
    <row r="1831" spans="1:12" s="570" customFormat="1" x14ac:dyDescent="0.2">
      <c r="A1831" s="567">
        <v>8</v>
      </c>
      <c r="B1831" s="518" t="s">
        <v>2229</v>
      </c>
      <c r="C1831" s="525"/>
      <c r="D1831" s="536"/>
      <c r="E1831" s="553"/>
      <c r="F1831" s="554"/>
      <c r="G1831" s="568"/>
      <c r="H1831" s="569"/>
      <c r="I1831" s="522">
        <f t="shared" si="80"/>
        <v>0</v>
      </c>
      <c r="J1831" s="522">
        <f t="shared" si="81"/>
        <v>0</v>
      </c>
      <c r="K1831" s="523"/>
      <c r="L1831" s="524"/>
    </row>
    <row r="1832" spans="1:12" s="570" customFormat="1" x14ac:dyDescent="0.2">
      <c r="A1832" s="567">
        <v>9</v>
      </c>
      <c r="B1832" s="534" t="s">
        <v>2230</v>
      </c>
      <c r="C1832" s="525"/>
      <c r="D1832" s="513"/>
      <c r="E1832" s="520"/>
      <c r="F1832" s="520"/>
      <c r="G1832" s="568"/>
      <c r="H1832" s="569"/>
      <c r="I1832" s="537">
        <f t="shared" si="80"/>
        <v>0</v>
      </c>
      <c r="J1832" s="537">
        <f t="shared" si="81"/>
        <v>0</v>
      </c>
      <c r="K1832" s="523"/>
      <c r="L1832" s="524"/>
    </row>
    <row r="1833" spans="1:12" s="570" customFormat="1" ht="14.25" customHeight="1" x14ac:dyDescent="0.2">
      <c r="A1833" s="567">
        <v>10</v>
      </c>
      <c r="B1833" s="518" t="s">
        <v>2231</v>
      </c>
      <c r="C1833" s="525"/>
      <c r="D1833" s="513"/>
      <c r="E1833" s="514"/>
      <c r="F1833" s="515"/>
      <c r="G1833" s="568"/>
      <c r="H1833" s="569"/>
      <c r="I1833" s="522">
        <f t="shared" si="80"/>
        <v>0</v>
      </c>
      <c r="J1833" s="522">
        <f t="shared" si="81"/>
        <v>0</v>
      </c>
      <c r="K1833" s="523"/>
      <c r="L1833" s="524"/>
    </row>
    <row r="1834" spans="1:12" s="570" customFormat="1" ht="14.25" customHeight="1" x14ac:dyDescent="0.2">
      <c r="A1834" s="567">
        <v>11</v>
      </c>
      <c r="B1834" s="534" t="s">
        <v>2232</v>
      </c>
      <c r="C1834" s="525"/>
      <c r="D1834" s="513"/>
      <c r="E1834" s="514"/>
      <c r="F1834" s="515"/>
      <c r="G1834" s="568"/>
      <c r="H1834" s="569"/>
      <c r="I1834" s="537">
        <f t="shared" si="80"/>
        <v>0</v>
      </c>
      <c r="J1834" s="537">
        <f t="shared" si="81"/>
        <v>0</v>
      </c>
      <c r="K1834" s="523"/>
      <c r="L1834" s="524"/>
    </row>
    <row r="1835" spans="1:12" s="570" customFormat="1" x14ac:dyDescent="0.2">
      <c r="A1835" s="567">
        <v>12</v>
      </c>
      <c r="B1835" s="518" t="s">
        <v>2233</v>
      </c>
      <c r="C1835" s="525"/>
      <c r="D1835" s="536"/>
      <c r="E1835" s="553"/>
      <c r="F1835" s="554"/>
      <c r="G1835" s="568"/>
      <c r="H1835" s="569"/>
      <c r="I1835" s="522">
        <f t="shared" si="80"/>
        <v>0</v>
      </c>
      <c r="J1835" s="522">
        <f t="shared" si="81"/>
        <v>0</v>
      </c>
      <c r="K1835" s="523"/>
      <c r="L1835" s="524"/>
    </row>
    <row r="1836" spans="1:12" s="570" customFormat="1" ht="14.25" customHeight="1" x14ac:dyDescent="0.2">
      <c r="A1836" s="567">
        <v>13</v>
      </c>
      <c r="B1836" s="534" t="s">
        <v>2234</v>
      </c>
      <c r="C1836" s="525"/>
      <c r="D1836" s="513"/>
      <c r="E1836" s="514"/>
      <c r="F1836" s="515"/>
      <c r="G1836" s="568"/>
      <c r="H1836" s="569"/>
      <c r="I1836" s="537">
        <f t="shared" si="80"/>
        <v>0</v>
      </c>
      <c r="J1836" s="537">
        <f t="shared" si="81"/>
        <v>0</v>
      </c>
      <c r="K1836" s="523"/>
      <c r="L1836" s="524"/>
    </row>
    <row r="1837" spans="1:12" s="570" customFormat="1" ht="14.25" customHeight="1" x14ac:dyDescent="0.2">
      <c r="A1837" s="567">
        <v>14</v>
      </c>
      <c r="B1837" s="518" t="s">
        <v>2235</v>
      </c>
      <c r="C1837" s="525"/>
      <c r="D1837" s="513"/>
      <c r="E1837" s="514"/>
      <c r="F1837" s="515"/>
      <c r="G1837" s="568"/>
      <c r="H1837" s="569"/>
      <c r="I1837" s="522">
        <f t="shared" si="80"/>
        <v>0</v>
      </c>
      <c r="J1837" s="522">
        <f t="shared" si="81"/>
        <v>0</v>
      </c>
      <c r="K1837" s="523"/>
      <c r="L1837" s="524"/>
    </row>
    <row r="1838" spans="1:12" s="570" customFormat="1" x14ac:dyDescent="0.2">
      <c r="A1838" s="567">
        <v>15</v>
      </c>
      <c r="B1838" s="534" t="s">
        <v>2236</v>
      </c>
      <c r="C1838" s="525"/>
      <c r="D1838" s="513"/>
      <c r="E1838" s="520"/>
      <c r="F1838" s="520"/>
      <c r="G1838" s="568"/>
      <c r="H1838" s="569"/>
      <c r="I1838" s="537">
        <f t="shared" si="80"/>
        <v>0</v>
      </c>
      <c r="J1838" s="537">
        <f t="shared" si="81"/>
        <v>0</v>
      </c>
      <c r="K1838" s="523"/>
      <c r="L1838" s="524"/>
    </row>
    <row r="1839" spans="1:12" s="570" customFormat="1" x14ac:dyDescent="0.2">
      <c r="A1839" s="567">
        <v>16</v>
      </c>
      <c r="B1839" s="518" t="s">
        <v>2237</v>
      </c>
      <c r="C1839" s="525"/>
      <c r="D1839" s="513"/>
      <c r="E1839" s="514"/>
      <c r="F1839" s="515"/>
      <c r="G1839" s="568"/>
      <c r="H1839" s="569"/>
      <c r="I1839" s="522">
        <f t="shared" si="80"/>
        <v>0</v>
      </c>
      <c r="J1839" s="522">
        <f t="shared" si="81"/>
        <v>0</v>
      </c>
      <c r="K1839" s="523"/>
      <c r="L1839" s="524"/>
    </row>
    <row r="1840" spans="1:12" s="570" customFormat="1" x14ac:dyDescent="0.2">
      <c r="A1840" s="567">
        <v>17</v>
      </c>
      <c r="B1840" s="534" t="s">
        <v>2238</v>
      </c>
      <c r="C1840" s="525"/>
      <c r="D1840" s="536"/>
      <c r="E1840" s="553"/>
      <c r="F1840" s="554"/>
      <c r="G1840" s="568"/>
      <c r="H1840" s="569"/>
      <c r="I1840" s="537">
        <f t="shared" si="80"/>
        <v>0</v>
      </c>
      <c r="J1840" s="537">
        <f t="shared" si="81"/>
        <v>0</v>
      </c>
      <c r="K1840" s="523"/>
      <c r="L1840" s="524"/>
    </row>
    <row r="1841" spans="1:12" s="570" customFormat="1" x14ac:dyDescent="0.2">
      <c r="A1841" s="567">
        <v>18</v>
      </c>
      <c r="B1841" s="518" t="s">
        <v>2239</v>
      </c>
      <c r="C1841" s="525"/>
      <c r="D1841" s="513"/>
      <c r="E1841" s="514"/>
      <c r="F1841" s="515"/>
      <c r="G1841" s="568"/>
      <c r="H1841" s="569"/>
      <c r="I1841" s="522">
        <f t="shared" si="80"/>
        <v>0</v>
      </c>
      <c r="J1841" s="522">
        <f t="shared" si="81"/>
        <v>0</v>
      </c>
      <c r="K1841" s="523"/>
      <c r="L1841" s="524"/>
    </row>
    <row r="1842" spans="1:12" s="570" customFormat="1" x14ac:dyDescent="0.2">
      <c r="A1842" s="567">
        <v>19</v>
      </c>
      <c r="B1842" s="534" t="s">
        <v>2240</v>
      </c>
      <c r="C1842" s="525"/>
      <c r="D1842" s="513"/>
      <c r="E1842" s="514"/>
      <c r="F1842" s="515"/>
      <c r="G1842" s="568"/>
      <c r="H1842" s="526"/>
      <c r="I1842" s="537">
        <f t="shared" si="80"/>
        <v>0</v>
      </c>
      <c r="J1842" s="537">
        <f t="shared" si="81"/>
        <v>0</v>
      </c>
      <c r="K1842" s="523"/>
      <c r="L1842" s="524"/>
    </row>
    <row r="1843" spans="1:12" s="570" customFormat="1" x14ac:dyDescent="0.2">
      <c r="A1843" s="567">
        <v>20</v>
      </c>
      <c r="B1843" s="518" t="s">
        <v>2241</v>
      </c>
      <c r="C1843" s="525"/>
      <c r="D1843" s="536"/>
      <c r="E1843" s="553"/>
      <c r="F1843" s="554"/>
      <c r="G1843" s="568"/>
      <c r="H1843" s="526"/>
      <c r="I1843" s="522">
        <f t="shared" si="80"/>
        <v>0</v>
      </c>
      <c r="J1843" s="522">
        <f t="shared" si="81"/>
        <v>0</v>
      </c>
      <c r="K1843" s="523"/>
      <c r="L1843" s="524"/>
    </row>
    <row r="1844" spans="1:12" s="570" customFormat="1" x14ac:dyDescent="0.2">
      <c r="A1844" s="567">
        <v>21</v>
      </c>
      <c r="B1844" s="534" t="s">
        <v>2242</v>
      </c>
      <c r="C1844" s="525"/>
      <c r="D1844" s="536"/>
      <c r="E1844" s="553"/>
      <c r="F1844" s="554"/>
      <c r="G1844" s="568"/>
      <c r="H1844" s="526"/>
      <c r="I1844" s="537">
        <f t="shared" si="80"/>
        <v>0</v>
      </c>
      <c r="J1844" s="537">
        <f t="shared" si="81"/>
        <v>0</v>
      </c>
      <c r="K1844" s="523"/>
      <c r="L1844" s="524"/>
    </row>
    <row r="1845" spans="1:12" s="570" customFormat="1" x14ac:dyDescent="0.2">
      <c r="A1845" s="567">
        <v>22</v>
      </c>
      <c r="B1845" s="518" t="s">
        <v>2243</v>
      </c>
      <c r="C1845" s="525"/>
      <c r="D1845" s="513"/>
      <c r="E1845" s="520"/>
      <c r="F1845" s="520"/>
      <c r="G1845" s="568"/>
      <c r="H1845" s="526"/>
      <c r="I1845" s="522">
        <f t="shared" si="80"/>
        <v>0</v>
      </c>
      <c r="J1845" s="522">
        <f t="shared" si="81"/>
        <v>0</v>
      </c>
      <c r="K1845" s="523"/>
      <c r="L1845" s="524"/>
    </row>
    <row r="1846" spans="1:12" s="570" customFormat="1" x14ac:dyDescent="0.2">
      <c r="A1846" s="567">
        <v>23</v>
      </c>
      <c r="B1846" s="534" t="s">
        <v>2244</v>
      </c>
      <c r="C1846" s="525"/>
      <c r="D1846" s="536"/>
      <c r="E1846" s="553"/>
      <c r="F1846" s="554"/>
      <c r="G1846" s="568"/>
      <c r="H1846" s="526"/>
      <c r="I1846" s="537">
        <f t="shared" si="80"/>
        <v>0</v>
      </c>
      <c r="J1846" s="537">
        <f t="shared" si="81"/>
        <v>0</v>
      </c>
      <c r="K1846" s="523"/>
      <c r="L1846" s="524"/>
    </row>
    <row r="1847" spans="1:12" s="570" customFormat="1" x14ac:dyDescent="0.2">
      <c r="A1847" s="567">
        <v>24</v>
      </c>
      <c r="B1847" s="518" t="s">
        <v>2245</v>
      </c>
      <c r="C1847" s="525"/>
      <c r="D1847" s="513"/>
      <c r="E1847" s="520"/>
      <c r="F1847" s="520"/>
      <c r="G1847" s="568"/>
      <c r="H1847" s="526"/>
      <c r="I1847" s="522">
        <f t="shared" si="80"/>
        <v>0</v>
      </c>
      <c r="J1847" s="522">
        <f t="shared" si="81"/>
        <v>0</v>
      </c>
      <c r="K1847" s="523"/>
      <c r="L1847" s="524"/>
    </row>
    <row r="1848" spans="1:12" s="570" customFormat="1" x14ac:dyDescent="0.2">
      <c r="A1848" s="567">
        <v>25</v>
      </c>
      <c r="B1848" s="534" t="s">
        <v>2246</v>
      </c>
      <c r="C1848" s="525"/>
      <c r="D1848" s="536"/>
      <c r="E1848" s="553"/>
      <c r="F1848" s="554"/>
      <c r="G1848" s="568"/>
      <c r="H1848" s="526"/>
      <c r="I1848" s="537">
        <f t="shared" si="80"/>
        <v>0</v>
      </c>
      <c r="J1848" s="537">
        <f t="shared" si="81"/>
        <v>0</v>
      </c>
      <c r="K1848" s="523"/>
      <c r="L1848" s="524"/>
    </row>
    <row r="1849" spans="1:12" s="571" customFormat="1" x14ac:dyDescent="0.2">
      <c r="A1849" s="567">
        <v>26</v>
      </c>
      <c r="B1849" s="518" t="s">
        <v>2247</v>
      </c>
      <c r="C1849" s="525"/>
      <c r="D1849" s="513"/>
      <c r="E1849" s="514"/>
      <c r="F1849" s="515"/>
      <c r="G1849" s="568"/>
      <c r="H1849" s="526"/>
      <c r="I1849" s="522">
        <f t="shared" si="80"/>
        <v>0</v>
      </c>
      <c r="J1849" s="522">
        <f t="shared" si="81"/>
        <v>0</v>
      </c>
      <c r="K1849" s="523"/>
      <c r="L1849" s="524"/>
    </row>
    <row r="1850" spans="1:12" s="571" customFormat="1" x14ac:dyDescent="0.2">
      <c r="A1850" s="567">
        <v>27</v>
      </c>
      <c r="B1850" s="534" t="s">
        <v>2248</v>
      </c>
      <c r="C1850" s="525"/>
      <c r="D1850" s="513"/>
      <c r="E1850" s="514"/>
      <c r="F1850" s="515"/>
      <c r="G1850" s="568"/>
      <c r="H1850" s="526"/>
      <c r="I1850" s="537">
        <f t="shared" si="80"/>
        <v>0</v>
      </c>
      <c r="J1850" s="537">
        <f t="shared" si="81"/>
        <v>0</v>
      </c>
      <c r="K1850" s="523"/>
      <c r="L1850" s="524"/>
    </row>
    <row r="1851" spans="1:12" s="571" customFormat="1" x14ac:dyDescent="0.2">
      <c r="A1851" s="567">
        <v>28</v>
      </c>
      <c r="B1851" s="518" t="s">
        <v>2249</v>
      </c>
      <c r="C1851" s="525"/>
      <c r="D1851" s="513"/>
      <c r="E1851" s="520"/>
      <c r="F1851" s="520"/>
      <c r="G1851" s="568"/>
      <c r="H1851" s="526"/>
      <c r="I1851" s="522">
        <f t="shared" si="80"/>
        <v>0</v>
      </c>
      <c r="J1851" s="522">
        <f t="shared" si="81"/>
        <v>0</v>
      </c>
      <c r="K1851" s="523"/>
      <c r="L1851" s="524"/>
    </row>
    <row r="1852" spans="1:12" s="571" customFormat="1" x14ac:dyDescent="0.2">
      <c r="A1852" s="567">
        <v>29</v>
      </c>
      <c r="B1852" s="534" t="s">
        <v>2250</v>
      </c>
      <c r="C1852" s="525"/>
      <c r="D1852" s="536"/>
      <c r="E1852" s="553"/>
      <c r="F1852" s="554"/>
      <c r="G1852" s="568"/>
      <c r="H1852" s="526"/>
      <c r="I1852" s="537">
        <f t="shared" si="80"/>
        <v>0</v>
      </c>
      <c r="J1852" s="537">
        <f t="shared" si="81"/>
        <v>0</v>
      </c>
      <c r="K1852" s="523"/>
      <c r="L1852" s="524"/>
    </row>
    <row r="1853" spans="1:12" s="571" customFormat="1" x14ac:dyDescent="0.2">
      <c r="A1853" s="567">
        <v>30</v>
      </c>
      <c r="B1853" s="518" t="s">
        <v>2251</v>
      </c>
      <c r="C1853" s="525"/>
      <c r="D1853" s="513"/>
      <c r="E1853" s="514"/>
      <c r="F1853" s="515"/>
      <c r="G1853" s="568"/>
      <c r="H1853" s="526"/>
      <c r="I1853" s="522">
        <f t="shared" si="80"/>
        <v>0</v>
      </c>
      <c r="J1853" s="522">
        <f t="shared" si="81"/>
        <v>0</v>
      </c>
      <c r="K1853" s="523"/>
      <c r="L1853" s="524"/>
    </row>
    <row r="1854" spans="1:12" s="571" customFormat="1" x14ac:dyDescent="0.2">
      <c r="A1854" s="567">
        <v>31</v>
      </c>
      <c r="B1854" s="534" t="s">
        <v>2252</v>
      </c>
      <c r="C1854" s="525"/>
      <c r="D1854" s="513"/>
      <c r="E1854" s="514"/>
      <c r="F1854" s="515"/>
      <c r="G1854" s="568"/>
      <c r="H1854" s="526"/>
      <c r="I1854" s="537">
        <f t="shared" si="80"/>
        <v>0</v>
      </c>
      <c r="J1854" s="537">
        <f t="shared" si="81"/>
        <v>0</v>
      </c>
      <c r="K1854" s="523"/>
      <c r="L1854" s="524"/>
    </row>
    <row r="1855" spans="1:12" s="571" customFormat="1" x14ac:dyDescent="0.2">
      <c r="A1855" s="567">
        <v>32</v>
      </c>
      <c r="B1855" s="518" t="s">
        <v>2253</v>
      </c>
      <c r="C1855" s="525"/>
      <c r="D1855" s="513"/>
      <c r="E1855" s="520"/>
      <c r="F1855" s="520"/>
      <c r="G1855" s="568"/>
      <c r="H1855" s="526"/>
      <c r="I1855" s="522">
        <f t="shared" si="80"/>
        <v>0</v>
      </c>
      <c r="J1855" s="522">
        <f t="shared" si="81"/>
        <v>0</v>
      </c>
      <c r="K1855" s="523"/>
      <c r="L1855" s="524"/>
    </row>
    <row r="1856" spans="1:12" s="571" customFormat="1" x14ac:dyDescent="0.2">
      <c r="A1856" s="567">
        <v>33</v>
      </c>
      <c r="B1856" s="534" t="s">
        <v>2254</v>
      </c>
      <c r="C1856" s="525"/>
      <c r="D1856" s="513"/>
      <c r="E1856" s="514"/>
      <c r="F1856" s="515"/>
      <c r="G1856" s="568"/>
      <c r="H1856" s="526"/>
      <c r="I1856" s="537">
        <f t="shared" si="80"/>
        <v>0</v>
      </c>
      <c r="J1856" s="537">
        <f t="shared" si="81"/>
        <v>0</v>
      </c>
      <c r="K1856" s="523"/>
      <c r="L1856" s="527"/>
    </row>
    <row r="1857" spans="1:12" s="571" customFormat="1" x14ac:dyDescent="0.2">
      <c r="A1857" s="567">
        <v>34</v>
      </c>
      <c r="B1857" s="518" t="s">
        <v>2255</v>
      </c>
      <c r="C1857" s="525"/>
      <c r="D1857" s="513"/>
      <c r="E1857" s="514"/>
      <c r="F1857" s="515"/>
      <c r="G1857" s="568"/>
      <c r="H1857" s="526"/>
      <c r="I1857" s="522">
        <f t="shared" si="80"/>
        <v>0</v>
      </c>
      <c r="J1857" s="522">
        <f t="shared" si="81"/>
        <v>0</v>
      </c>
      <c r="K1857" s="523"/>
      <c r="L1857" s="524"/>
    </row>
    <row r="1858" spans="1:12" s="571" customFormat="1" x14ac:dyDescent="0.2">
      <c r="A1858" s="567">
        <v>35</v>
      </c>
      <c r="B1858" s="534" t="s">
        <v>2256</v>
      </c>
      <c r="C1858" s="525"/>
      <c r="D1858" s="513"/>
      <c r="E1858" s="520"/>
      <c r="F1858" s="520"/>
      <c r="G1858" s="568"/>
      <c r="H1858" s="526"/>
      <c r="I1858" s="537">
        <f t="shared" si="80"/>
        <v>0</v>
      </c>
      <c r="J1858" s="537">
        <f t="shared" si="81"/>
        <v>0</v>
      </c>
      <c r="K1858" s="523"/>
      <c r="L1858" s="524"/>
    </row>
    <row r="1859" spans="1:12" s="571" customFormat="1" x14ac:dyDescent="0.2">
      <c r="A1859" s="567">
        <v>36</v>
      </c>
      <c r="B1859" s="518" t="s">
        <v>2257</v>
      </c>
      <c r="C1859" s="525"/>
      <c r="D1859" s="513"/>
      <c r="E1859" s="514"/>
      <c r="F1859" s="515"/>
      <c r="G1859" s="568"/>
      <c r="H1859" s="526"/>
      <c r="I1859" s="522">
        <f t="shared" si="80"/>
        <v>0</v>
      </c>
      <c r="J1859" s="522">
        <f t="shared" si="81"/>
        <v>0</v>
      </c>
      <c r="K1859" s="523"/>
      <c r="L1859" s="524"/>
    </row>
    <row r="1860" spans="1:12" s="571" customFormat="1" x14ac:dyDescent="0.2">
      <c r="A1860" s="567">
        <v>37</v>
      </c>
      <c r="B1860" s="534" t="s">
        <v>2258</v>
      </c>
      <c r="C1860" s="525"/>
      <c r="D1860" s="513"/>
      <c r="E1860" s="514"/>
      <c r="F1860" s="515"/>
      <c r="G1860" s="568"/>
      <c r="H1860" s="526"/>
      <c r="I1860" s="537">
        <f t="shared" si="80"/>
        <v>0</v>
      </c>
      <c r="J1860" s="537">
        <f t="shared" si="81"/>
        <v>0</v>
      </c>
      <c r="K1860" s="523"/>
      <c r="L1860" s="524"/>
    </row>
    <row r="1861" spans="1:12" s="571" customFormat="1" x14ac:dyDescent="0.2">
      <c r="A1861" s="567">
        <v>38</v>
      </c>
      <c r="B1861" s="518" t="s">
        <v>2259</v>
      </c>
      <c r="C1861" s="525"/>
      <c r="D1861" s="513"/>
      <c r="E1861" s="520"/>
      <c r="F1861" s="520"/>
      <c r="G1861" s="568"/>
      <c r="H1861" s="526"/>
      <c r="I1861" s="522">
        <f t="shared" si="80"/>
        <v>0</v>
      </c>
      <c r="J1861" s="522">
        <f t="shared" si="81"/>
        <v>0</v>
      </c>
      <c r="K1861" s="523"/>
      <c r="L1861" s="524"/>
    </row>
    <row r="1862" spans="1:12" s="571" customFormat="1" x14ac:dyDescent="0.2">
      <c r="A1862" s="567">
        <v>39</v>
      </c>
      <c r="B1862" s="534" t="s">
        <v>2260</v>
      </c>
      <c r="C1862" s="525"/>
      <c r="D1862" s="513"/>
      <c r="E1862" s="514"/>
      <c r="F1862" s="515"/>
      <c r="G1862" s="568"/>
      <c r="H1862" s="526"/>
      <c r="I1862" s="537">
        <f t="shared" si="80"/>
        <v>0</v>
      </c>
      <c r="J1862" s="537">
        <f t="shared" si="81"/>
        <v>0</v>
      </c>
      <c r="K1862" s="523"/>
      <c r="L1862" s="524"/>
    </row>
    <row r="1863" spans="1:12" s="571" customFormat="1" x14ac:dyDescent="0.2">
      <c r="A1863" s="567">
        <v>40</v>
      </c>
      <c r="B1863" s="518" t="s">
        <v>2261</v>
      </c>
      <c r="C1863" s="525"/>
      <c r="D1863" s="536"/>
      <c r="E1863" s="553"/>
      <c r="F1863" s="554"/>
      <c r="G1863" s="568"/>
      <c r="H1863" s="526"/>
      <c r="I1863" s="522">
        <f t="shared" si="80"/>
        <v>0</v>
      </c>
      <c r="J1863" s="522">
        <f t="shared" si="81"/>
        <v>0</v>
      </c>
      <c r="K1863" s="523"/>
      <c r="L1863" s="524"/>
    </row>
    <row r="1864" spans="1:12" s="571" customFormat="1" x14ac:dyDescent="0.2">
      <c r="A1864" s="567">
        <v>41</v>
      </c>
      <c r="B1864" s="534" t="s">
        <v>2262</v>
      </c>
      <c r="C1864" s="525"/>
      <c r="D1864" s="513"/>
      <c r="E1864" s="520"/>
      <c r="F1864" s="520"/>
      <c r="G1864" s="568"/>
      <c r="H1864" s="526"/>
      <c r="I1864" s="537">
        <f t="shared" si="80"/>
        <v>0</v>
      </c>
      <c r="J1864" s="537">
        <f t="shared" si="81"/>
        <v>0</v>
      </c>
      <c r="K1864" s="523"/>
      <c r="L1864" s="524"/>
    </row>
    <row r="1865" spans="1:12" s="571" customFormat="1" x14ac:dyDescent="0.2">
      <c r="A1865" s="567">
        <v>42</v>
      </c>
      <c r="B1865" s="518" t="s">
        <v>2263</v>
      </c>
      <c r="C1865" s="525"/>
      <c r="D1865" s="513"/>
      <c r="E1865" s="514"/>
      <c r="F1865" s="515"/>
      <c r="G1865" s="568"/>
      <c r="H1865" s="526"/>
      <c r="I1865" s="522">
        <f t="shared" si="80"/>
        <v>0</v>
      </c>
      <c r="J1865" s="522">
        <f t="shared" si="81"/>
        <v>0</v>
      </c>
      <c r="K1865" s="523"/>
      <c r="L1865" s="524"/>
    </row>
    <row r="1866" spans="1:12" s="571" customFormat="1" x14ac:dyDescent="0.2">
      <c r="A1866" s="567">
        <v>43</v>
      </c>
      <c r="B1866" s="534" t="s">
        <v>2264</v>
      </c>
      <c r="C1866" s="525"/>
      <c r="D1866" s="513"/>
      <c r="E1866" s="514"/>
      <c r="F1866" s="515"/>
      <c r="G1866" s="568"/>
      <c r="H1866" s="526"/>
      <c r="I1866" s="537">
        <f t="shared" si="80"/>
        <v>0</v>
      </c>
      <c r="J1866" s="537">
        <f t="shared" si="81"/>
        <v>0</v>
      </c>
      <c r="K1866" s="523"/>
      <c r="L1866" s="524"/>
    </row>
    <row r="1867" spans="1:12" x14ac:dyDescent="0.2">
      <c r="A1867" s="314">
        <v>44</v>
      </c>
      <c r="B1867" s="518" t="s">
        <v>2265</v>
      </c>
      <c r="C1867" s="525"/>
      <c r="D1867" s="513"/>
      <c r="E1867" s="514"/>
      <c r="F1867" s="515"/>
      <c r="G1867" s="562"/>
      <c r="H1867" s="526"/>
      <c r="I1867" s="522">
        <f t="shared" si="80"/>
        <v>0</v>
      </c>
      <c r="J1867" s="522">
        <f t="shared" si="81"/>
        <v>0</v>
      </c>
      <c r="K1867" s="523"/>
      <c r="L1867" s="524"/>
    </row>
    <row r="1868" spans="1:12" x14ac:dyDescent="0.2">
      <c r="A1868" s="314">
        <v>45</v>
      </c>
      <c r="B1868" s="534" t="s">
        <v>2266</v>
      </c>
      <c r="C1868" s="525"/>
      <c r="D1868" s="513"/>
      <c r="E1868" s="514"/>
      <c r="F1868" s="515"/>
      <c r="G1868" s="513"/>
      <c r="H1868" s="526"/>
      <c r="I1868" s="537">
        <f t="shared" si="80"/>
        <v>0</v>
      </c>
      <c r="J1868" s="537">
        <f t="shared" si="81"/>
        <v>0</v>
      </c>
      <c r="K1868" s="523"/>
      <c r="L1868" s="524"/>
    </row>
    <row r="1869" spans="1:12" x14ac:dyDescent="0.2">
      <c r="A1869" s="314">
        <v>46</v>
      </c>
      <c r="B1869" s="518" t="s">
        <v>2267</v>
      </c>
      <c r="C1869" s="525"/>
      <c r="D1869" s="513"/>
      <c r="E1869" s="514"/>
      <c r="F1869" s="515"/>
      <c r="G1869" s="513"/>
      <c r="H1869" s="526"/>
      <c r="I1869" s="522">
        <f t="shared" si="80"/>
        <v>0</v>
      </c>
      <c r="J1869" s="522">
        <f t="shared" si="81"/>
        <v>0</v>
      </c>
      <c r="K1869" s="523"/>
      <c r="L1869" s="524"/>
    </row>
    <row r="1870" spans="1:12" x14ac:dyDescent="0.2">
      <c r="A1870" s="314">
        <v>47</v>
      </c>
      <c r="B1870" s="534" t="s">
        <v>2268</v>
      </c>
      <c r="C1870" s="525"/>
      <c r="D1870" s="513"/>
      <c r="E1870" s="514"/>
      <c r="F1870" s="515"/>
      <c r="G1870" s="513"/>
      <c r="H1870" s="526"/>
      <c r="I1870" s="537">
        <f t="shared" si="80"/>
        <v>0</v>
      </c>
      <c r="J1870" s="537">
        <f t="shared" si="81"/>
        <v>0</v>
      </c>
      <c r="K1870" s="523"/>
      <c r="L1870" s="524"/>
    </row>
    <row r="1871" spans="1:12" x14ac:dyDescent="0.2">
      <c r="A1871" s="314">
        <v>48</v>
      </c>
      <c r="B1871" s="518" t="s">
        <v>2269</v>
      </c>
      <c r="C1871" s="525"/>
      <c r="D1871" s="513"/>
      <c r="E1871" s="514"/>
      <c r="F1871" s="515"/>
      <c r="G1871" s="513"/>
      <c r="H1871" s="526"/>
      <c r="I1871" s="522">
        <f t="shared" si="80"/>
        <v>0</v>
      </c>
      <c r="J1871" s="522">
        <f t="shared" si="81"/>
        <v>0</v>
      </c>
      <c r="K1871" s="523"/>
      <c r="L1871" s="524"/>
    </row>
    <row r="1872" spans="1:12" x14ac:dyDescent="0.2">
      <c r="A1872" s="314">
        <v>49</v>
      </c>
      <c r="B1872" s="534" t="s">
        <v>2270</v>
      </c>
      <c r="C1872" s="525"/>
      <c r="D1872" s="513"/>
      <c r="E1872" s="514"/>
      <c r="F1872" s="515"/>
      <c r="G1872" s="513"/>
      <c r="H1872" s="526"/>
      <c r="I1872" s="537">
        <f t="shared" si="80"/>
        <v>0</v>
      </c>
      <c r="J1872" s="537">
        <f t="shared" si="81"/>
        <v>0</v>
      </c>
      <c r="K1872" s="523"/>
      <c r="L1872" s="524"/>
    </row>
    <row r="1873" spans="1:12" x14ac:dyDescent="0.2">
      <c r="A1873" s="314">
        <v>50</v>
      </c>
      <c r="B1873" s="518" t="s">
        <v>2271</v>
      </c>
      <c r="C1873" s="525"/>
      <c r="D1873" s="513"/>
      <c r="E1873" s="514"/>
      <c r="F1873" s="515"/>
      <c r="G1873" s="513"/>
      <c r="H1873" s="526"/>
      <c r="I1873" s="522">
        <f t="shared" si="80"/>
        <v>0</v>
      </c>
      <c r="J1873" s="522">
        <f t="shared" si="81"/>
        <v>0</v>
      </c>
      <c r="K1873" s="523"/>
      <c r="L1873" s="524"/>
    </row>
    <row r="1874" spans="1:12" x14ac:dyDescent="0.2">
      <c r="A1874" s="314">
        <v>51</v>
      </c>
      <c r="B1874" s="534" t="s">
        <v>2272</v>
      </c>
      <c r="C1874" s="525"/>
      <c r="D1874" s="513"/>
      <c r="E1874" s="514"/>
      <c r="F1874" s="515"/>
      <c r="G1874" s="513"/>
      <c r="H1874" s="526"/>
      <c r="I1874" s="537">
        <f t="shared" si="80"/>
        <v>0</v>
      </c>
      <c r="J1874" s="537">
        <f t="shared" si="81"/>
        <v>0</v>
      </c>
      <c r="K1874" s="523"/>
      <c r="L1874" s="524"/>
    </row>
    <row r="1875" spans="1:12" x14ac:dyDescent="0.2">
      <c r="A1875" s="314">
        <v>52</v>
      </c>
      <c r="B1875" s="518" t="s">
        <v>2273</v>
      </c>
      <c r="C1875" s="525"/>
      <c r="D1875" s="513"/>
      <c r="E1875" s="514"/>
      <c r="F1875" s="515"/>
      <c r="G1875" s="513"/>
      <c r="H1875" s="526"/>
      <c r="I1875" s="522">
        <f t="shared" si="80"/>
        <v>0</v>
      </c>
      <c r="J1875" s="522">
        <f t="shared" si="81"/>
        <v>0</v>
      </c>
      <c r="K1875" s="523"/>
      <c r="L1875" s="524"/>
    </row>
    <row r="1876" spans="1:12" x14ac:dyDescent="0.2">
      <c r="A1876" s="314">
        <v>53</v>
      </c>
      <c r="B1876" s="534" t="s">
        <v>2274</v>
      </c>
      <c r="C1876" s="525"/>
      <c r="D1876" s="513"/>
      <c r="E1876" s="520"/>
      <c r="F1876" s="520"/>
      <c r="G1876" s="513"/>
      <c r="H1876" s="521"/>
      <c r="I1876" s="537">
        <f t="shared" si="80"/>
        <v>0</v>
      </c>
      <c r="J1876" s="537">
        <f t="shared" si="81"/>
        <v>0</v>
      </c>
      <c r="K1876" s="523"/>
      <c r="L1876" s="524"/>
    </row>
    <row r="1877" spans="1:12" x14ac:dyDescent="0.2">
      <c r="A1877" s="314">
        <v>54</v>
      </c>
      <c r="B1877" s="518" t="s">
        <v>2275</v>
      </c>
      <c r="C1877" s="525"/>
      <c r="D1877" s="513"/>
      <c r="E1877" s="514"/>
      <c r="F1877" s="515"/>
      <c r="G1877" s="513"/>
      <c r="H1877" s="526"/>
      <c r="I1877" s="522">
        <f t="shared" si="80"/>
        <v>0</v>
      </c>
      <c r="J1877" s="522">
        <f t="shared" si="81"/>
        <v>0</v>
      </c>
      <c r="K1877" s="523"/>
      <c r="L1877" s="524"/>
    </row>
    <row r="1878" spans="1:12" x14ac:dyDescent="0.2">
      <c r="A1878" s="314">
        <v>55</v>
      </c>
      <c r="B1878" s="534" t="s">
        <v>2276</v>
      </c>
      <c r="C1878" s="525"/>
      <c r="D1878" s="513"/>
      <c r="E1878" s="514"/>
      <c r="F1878" s="515"/>
      <c r="G1878" s="513"/>
      <c r="H1878" s="526"/>
      <c r="I1878" s="537">
        <f t="shared" si="80"/>
        <v>0</v>
      </c>
      <c r="J1878" s="537">
        <f t="shared" si="81"/>
        <v>0</v>
      </c>
      <c r="K1878" s="523"/>
      <c r="L1878" s="524"/>
    </row>
    <row r="1879" spans="1:12" x14ac:dyDescent="0.2">
      <c r="A1879" s="314">
        <v>56</v>
      </c>
      <c r="B1879" s="518" t="s">
        <v>2277</v>
      </c>
      <c r="C1879" s="525"/>
      <c r="D1879" s="513"/>
      <c r="E1879" s="528"/>
      <c r="F1879" s="515"/>
      <c r="G1879" s="513"/>
      <c r="H1879" s="526"/>
      <c r="I1879" s="522">
        <f t="shared" si="80"/>
        <v>0</v>
      </c>
      <c r="J1879" s="522">
        <f t="shared" si="81"/>
        <v>0</v>
      </c>
      <c r="K1879" s="523"/>
      <c r="L1879" s="524"/>
    </row>
    <row r="1880" spans="1:12" x14ac:dyDescent="0.2">
      <c r="A1880" s="314">
        <v>57</v>
      </c>
      <c r="B1880" s="534" t="s">
        <v>2278</v>
      </c>
      <c r="C1880" s="525"/>
      <c r="D1880" s="513"/>
      <c r="E1880" s="514"/>
      <c r="F1880" s="515"/>
      <c r="G1880" s="513"/>
      <c r="H1880" s="526"/>
      <c r="I1880" s="537">
        <f t="shared" si="80"/>
        <v>0</v>
      </c>
      <c r="J1880" s="537">
        <f t="shared" si="81"/>
        <v>0</v>
      </c>
      <c r="K1880" s="523"/>
      <c r="L1880" s="524"/>
    </row>
    <row r="1881" spans="1:12" x14ac:dyDescent="0.2">
      <c r="A1881" s="314">
        <v>58</v>
      </c>
      <c r="B1881" s="518" t="s">
        <v>2279</v>
      </c>
      <c r="C1881" s="525"/>
      <c r="D1881" s="513"/>
      <c r="E1881" s="514"/>
      <c r="F1881" s="515"/>
      <c r="G1881" s="513"/>
      <c r="H1881" s="526"/>
      <c r="I1881" s="522">
        <f t="shared" si="80"/>
        <v>0</v>
      </c>
      <c r="J1881" s="522">
        <f t="shared" si="81"/>
        <v>0</v>
      </c>
      <c r="K1881" s="523"/>
      <c r="L1881" s="524"/>
    </row>
    <row r="1882" spans="1:12" x14ac:dyDescent="0.2">
      <c r="A1882" s="314">
        <v>59</v>
      </c>
      <c r="B1882" s="534" t="s">
        <v>2280</v>
      </c>
      <c r="C1882" s="525"/>
      <c r="D1882" s="513"/>
      <c r="E1882" s="514"/>
      <c r="F1882" s="515"/>
      <c r="G1882" s="513"/>
      <c r="H1882" s="526"/>
      <c r="I1882" s="537">
        <f t="shared" si="80"/>
        <v>0</v>
      </c>
      <c r="J1882" s="537">
        <f t="shared" si="81"/>
        <v>0</v>
      </c>
      <c r="K1882" s="523"/>
      <c r="L1882" s="524"/>
    </row>
    <row r="1883" spans="1:12" x14ac:dyDescent="0.2">
      <c r="A1883" s="314">
        <v>60</v>
      </c>
      <c r="B1883" s="518" t="s">
        <v>2281</v>
      </c>
      <c r="C1883" s="525"/>
      <c r="D1883" s="513"/>
      <c r="E1883" s="514"/>
      <c r="F1883" s="515"/>
      <c r="G1883" s="513"/>
      <c r="H1883" s="526"/>
      <c r="I1883" s="522">
        <f t="shared" si="80"/>
        <v>0</v>
      </c>
      <c r="J1883" s="522">
        <f t="shared" si="81"/>
        <v>0</v>
      </c>
      <c r="K1883" s="523"/>
      <c r="L1883" s="524"/>
    </row>
    <row r="1884" spans="1:12" x14ac:dyDescent="0.2">
      <c r="A1884" s="314">
        <v>61</v>
      </c>
      <c r="B1884" s="534" t="s">
        <v>2282</v>
      </c>
      <c r="C1884" s="525"/>
      <c r="D1884" s="513"/>
      <c r="E1884" s="514"/>
      <c r="F1884" s="515"/>
      <c r="G1884" s="513"/>
      <c r="H1884" s="526"/>
      <c r="I1884" s="537">
        <f t="shared" si="80"/>
        <v>0</v>
      </c>
      <c r="J1884" s="537">
        <f t="shared" si="81"/>
        <v>0</v>
      </c>
      <c r="K1884" s="523"/>
      <c r="L1884" s="524"/>
    </row>
    <row r="1885" spans="1:12" x14ac:dyDescent="0.2">
      <c r="A1885" s="314">
        <v>62</v>
      </c>
      <c r="B1885" s="518" t="s">
        <v>2283</v>
      </c>
      <c r="C1885" s="525"/>
      <c r="D1885" s="513"/>
      <c r="E1885" s="514"/>
      <c r="F1885" s="515"/>
      <c r="G1885" s="513"/>
      <c r="H1885" s="526"/>
      <c r="I1885" s="522">
        <f t="shared" si="80"/>
        <v>0</v>
      </c>
      <c r="J1885" s="522">
        <f t="shared" si="81"/>
        <v>0</v>
      </c>
      <c r="K1885" s="523"/>
      <c r="L1885" s="524"/>
    </row>
    <row r="1886" spans="1:12" x14ac:dyDescent="0.2">
      <c r="A1886" s="314">
        <v>63</v>
      </c>
      <c r="B1886" s="534" t="s">
        <v>2284</v>
      </c>
      <c r="C1886" s="525"/>
      <c r="D1886" s="513"/>
      <c r="E1886" s="514"/>
      <c r="F1886" s="515"/>
      <c r="G1886" s="513"/>
      <c r="H1886" s="526"/>
      <c r="I1886" s="537">
        <f t="shared" si="80"/>
        <v>0</v>
      </c>
      <c r="J1886" s="537">
        <f t="shared" si="81"/>
        <v>0</v>
      </c>
      <c r="K1886" s="523"/>
      <c r="L1886" s="524"/>
    </row>
    <row r="1887" spans="1:12" x14ac:dyDescent="0.2">
      <c r="A1887" s="314">
        <v>64</v>
      </c>
      <c r="B1887" s="518" t="s">
        <v>2285</v>
      </c>
      <c r="C1887" s="525"/>
      <c r="D1887" s="513"/>
      <c r="E1887" s="514"/>
      <c r="F1887" s="515"/>
      <c r="G1887" s="513"/>
      <c r="H1887" s="526"/>
      <c r="I1887" s="522">
        <f t="shared" si="80"/>
        <v>0</v>
      </c>
      <c r="J1887" s="522">
        <f t="shared" si="81"/>
        <v>0</v>
      </c>
      <c r="K1887" s="523"/>
      <c r="L1887" s="524"/>
    </row>
    <row r="1888" spans="1:12" x14ac:dyDescent="0.2">
      <c r="A1888" s="314">
        <v>65</v>
      </c>
      <c r="B1888" s="534" t="s">
        <v>2286</v>
      </c>
      <c r="C1888" s="525"/>
      <c r="D1888" s="513"/>
      <c r="E1888" s="514"/>
      <c r="F1888" s="515"/>
      <c r="G1888" s="513"/>
      <c r="H1888" s="526"/>
      <c r="I1888" s="537">
        <f t="shared" si="80"/>
        <v>0</v>
      </c>
      <c r="J1888" s="537">
        <f t="shared" si="81"/>
        <v>0</v>
      </c>
      <c r="K1888" s="523"/>
      <c r="L1888" s="524"/>
    </row>
    <row r="1889" spans="1:12" x14ac:dyDescent="0.2">
      <c r="A1889" s="314">
        <v>66</v>
      </c>
      <c r="B1889" s="518" t="s">
        <v>2287</v>
      </c>
      <c r="C1889" s="525"/>
      <c r="D1889" s="513"/>
      <c r="E1889" s="514"/>
      <c r="F1889" s="515"/>
      <c r="G1889" s="513"/>
      <c r="H1889" s="526"/>
      <c r="I1889" s="522">
        <f t="shared" si="80"/>
        <v>0</v>
      </c>
      <c r="J1889" s="522">
        <f t="shared" si="81"/>
        <v>0</v>
      </c>
      <c r="K1889" s="523"/>
      <c r="L1889" s="524"/>
    </row>
    <row r="1890" spans="1:12" x14ac:dyDescent="0.2">
      <c r="A1890" s="314">
        <v>67</v>
      </c>
      <c r="B1890" s="534" t="s">
        <v>2288</v>
      </c>
      <c r="C1890" s="525"/>
      <c r="D1890" s="513"/>
      <c r="E1890" s="514"/>
      <c r="F1890" s="515"/>
      <c r="G1890" s="513"/>
      <c r="H1890" s="526"/>
      <c r="I1890" s="537">
        <f t="shared" ref="I1890:I1953" si="82">K1890/1.11</f>
        <v>0</v>
      </c>
      <c r="J1890" s="537">
        <f t="shared" ref="J1890:J1953" si="83">I1890*11%</f>
        <v>0</v>
      </c>
      <c r="K1890" s="523"/>
      <c r="L1890" s="524"/>
    </row>
    <row r="1891" spans="1:12" x14ac:dyDescent="0.2">
      <c r="A1891" s="314">
        <v>68</v>
      </c>
      <c r="B1891" s="518" t="s">
        <v>2289</v>
      </c>
      <c r="C1891" s="525"/>
      <c r="D1891" s="513"/>
      <c r="E1891" s="514"/>
      <c r="F1891" s="515"/>
      <c r="G1891" s="513"/>
      <c r="H1891" s="526"/>
      <c r="I1891" s="522">
        <f t="shared" si="82"/>
        <v>0</v>
      </c>
      <c r="J1891" s="522">
        <f t="shared" si="83"/>
        <v>0</v>
      </c>
      <c r="K1891" s="523"/>
      <c r="L1891" s="524"/>
    </row>
    <row r="1892" spans="1:12" x14ac:dyDescent="0.2">
      <c r="A1892" s="314">
        <v>69</v>
      </c>
      <c r="B1892" s="534" t="s">
        <v>2290</v>
      </c>
      <c r="C1892" s="525"/>
      <c r="D1892" s="513"/>
      <c r="E1892" s="514"/>
      <c r="F1892" s="515"/>
      <c r="G1892" s="513"/>
      <c r="H1892" s="526"/>
      <c r="I1892" s="537">
        <f t="shared" si="82"/>
        <v>0</v>
      </c>
      <c r="J1892" s="537">
        <f t="shared" si="83"/>
        <v>0</v>
      </c>
      <c r="K1892" s="523"/>
      <c r="L1892" s="524"/>
    </row>
    <row r="1893" spans="1:12" x14ac:dyDescent="0.2">
      <c r="A1893" s="314">
        <v>70</v>
      </c>
      <c r="B1893" s="518" t="s">
        <v>2291</v>
      </c>
      <c r="C1893" s="525"/>
      <c r="D1893" s="513"/>
      <c r="E1893" s="514"/>
      <c r="F1893" s="515"/>
      <c r="G1893" s="513"/>
      <c r="H1893" s="526"/>
      <c r="I1893" s="522">
        <f t="shared" si="82"/>
        <v>0</v>
      </c>
      <c r="J1893" s="522">
        <f t="shared" si="83"/>
        <v>0</v>
      </c>
      <c r="K1893" s="523"/>
      <c r="L1893" s="524"/>
    </row>
    <row r="1894" spans="1:12" x14ac:dyDescent="0.2">
      <c r="A1894" s="314">
        <v>71</v>
      </c>
      <c r="B1894" s="534" t="s">
        <v>2292</v>
      </c>
      <c r="C1894" s="525"/>
      <c r="D1894" s="513"/>
      <c r="E1894" s="514"/>
      <c r="F1894" s="515"/>
      <c r="G1894" s="513"/>
      <c r="H1894" s="526"/>
      <c r="I1894" s="537">
        <f t="shared" si="82"/>
        <v>0</v>
      </c>
      <c r="J1894" s="537">
        <f t="shared" si="83"/>
        <v>0</v>
      </c>
      <c r="K1894" s="523"/>
      <c r="L1894" s="524"/>
    </row>
    <row r="1895" spans="1:12" x14ac:dyDescent="0.2">
      <c r="A1895" s="314">
        <v>72</v>
      </c>
      <c r="B1895" s="518" t="s">
        <v>2293</v>
      </c>
      <c r="C1895" s="525"/>
      <c r="D1895" s="513"/>
      <c r="E1895" s="514"/>
      <c r="F1895" s="515"/>
      <c r="G1895" s="513"/>
      <c r="H1895" s="526"/>
      <c r="I1895" s="522">
        <f t="shared" si="82"/>
        <v>0</v>
      </c>
      <c r="J1895" s="522">
        <f t="shared" si="83"/>
        <v>0</v>
      </c>
      <c r="K1895" s="523"/>
      <c r="L1895" s="524"/>
    </row>
    <row r="1896" spans="1:12" x14ac:dyDescent="0.2">
      <c r="A1896" s="314">
        <v>73</v>
      </c>
      <c r="B1896" s="534" t="s">
        <v>2294</v>
      </c>
      <c r="C1896" s="525"/>
      <c r="D1896" s="513"/>
      <c r="E1896" s="520"/>
      <c r="F1896" s="520"/>
      <c r="G1896" s="513"/>
      <c r="H1896" s="521"/>
      <c r="I1896" s="537">
        <f t="shared" si="82"/>
        <v>0</v>
      </c>
      <c r="J1896" s="537">
        <f t="shared" si="83"/>
        <v>0</v>
      </c>
      <c r="K1896" s="523"/>
      <c r="L1896" s="524"/>
    </row>
    <row r="1897" spans="1:12" x14ac:dyDescent="0.2">
      <c r="A1897" s="314">
        <v>74</v>
      </c>
      <c r="B1897" s="518" t="s">
        <v>2295</v>
      </c>
      <c r="C1897" s="525"/>
      <c r="D1897" s="513"/>
      <c r="E1897" s="514"/>
      <c r="F1897" s="515"/>
      <c r="G1897" s="513"/>
      <c r="H1897" s="526"/>
      <c r="I1897" s="522">
        <f t="shared" si="82"/>
        <v>0</v>
      </c>
      <c r="J1897" s="522">
        <f t="shared" si="83"/>
        <v>0</v>
      </c>
      <c r="K1897" s="523"/>
      <c r="L1897" s="524"/>
    </row>
    <row r="1898" spans="1:12" x14ac:dyDescent="0.2">
      <c r="A1898" s="314">
        <v>75</v>
      </c>
      <c r="B1898" s="534" t="s">
        <v>2296</v>
      </c>
      <c r="C1898" s="525"/>
      <c r="D1898" s="513"/>
      <c r="E1898" s="514"/>
      <c r="F1898" s="515"/>
      <c r="G1898" s="513"/>
      <c r="H1898" s="526"/>
      <c r="I1898" s="537">
        <f t="shared" si="82"/>
        <v>0</v>
      </c>
      <c r="J1898" s="537">
        <f t="shared" si="83"/>
        <v>0</v>
      </c>
      <c r="K1898" s="523"/>
      <c r="L1898" s="524"/>
    </row>
    <row r="1899" spans="1:12" x14ac:dyDescent="0.2">
      <c r="A1899" s="314">
        <v>76</v>
      </c>
      <c r="B1899" s="518" t="s">
        <v>2297</v>
      </c>
      <c r="C1899" s="525"/>
      <c r="D1899" s="513"/>
      <c r="E1899" s="514"/>
      <c r="F1899" s="515"/>
      <c r="G1899" s="513"/>
      <c r="H1899" s="526"/>
      <c r="I1899" s="522">
        <f t="shared" si="82"/>
        <v>0</v>
      </c>
      <c r="J1899" s="522">
        <f t="shared" si="83"/>
        <v>0</v>
      </c>
      <c r="K1899" s="523"/>
      <c r="L1899" s="524"/>
    </row>
    <row r="1900" spans="1:12" x14ac:dyDescent="0.2">
      <c r="A1900" s="314">
        <v>77</v>
      </c>
      <c r="B1900" s="534" t="s">
        <v>2298</v>
      </c>
      <c r="C1900" s="525"/>
      <c r="D1900" s="513"/>
      <c r="E1900" s="514"/>
      <c r="F1900" s="515"/>
      <c r="G1900" s="513"/>
      <c r="H1900" s="526"/>
      <c r="I1900" s="537">
        <f t="shared" si="82"/>
        <v>0</v>
      </c>
      <c r="J1900" s="537">
        <f t="shared" si="83"/>
        <v>0</v>
      </c>
      <c r="K1900" s="523"/>
      <c r="L1900" s="524"/>
    </row>
    <row r="1901" spans="1:12" x14ac:dyDescent="0.2">
      <c r="A1901" s="314">
        <v>78</v>
      </c>
      <c r="B1901" s="518" t="s">
        <v>2299</v>
      </c>
      <c r="C1901" s="525"/>
      <c r="D1901" s="513"/>
      <c r="E1901" s="514"/>
      <c r="F1901" s="515"/>
      <c r="G1901" s="513"/>
      <c r="H1901" s="526"/>
      <c r="I1901" s="522">
        <f t="shared" si="82"/>
        <v>0</v>
      </c>
      <c r="J1901" s="522">
        <f t="shared" si="83"/>
        <v>0</v>
      </c>
      <c r="K1901" s="523"/>
      <c r="L1901" s="524"/>
    </row>
    <row r="1902" spans="1:12" x14ac:dyDescent="0.2">
      <c r="A1902" s="314">
        <v>79</v>
      </c>
      <c r="B1902" s="534" t="s">
        <v>2300</v>
      </c>
      <c r="C1902" s="525"/>
      <c r="D1902" s="513"/>
      <c r="E1902" s="514"/>
      <c r="F1902" s="515"/>
      <c r="G1902" s="513"/>
      <c r="H1902" s="526"/>
      <c r="I1902" s="537">
        <f t="shared" si="82"/>
        <v>0</v>
      </c>
      <c r="J1902" s="537">
        <f t="shared" si="83"/>
        <v>0</v>
      </c>
      <c r="K1902" s="523"/>
      <c r="L1902" s="524"/>
    </row>
    <row r="1903" spans="1:12" x14ac:dyDescent="0.2">
      <c r="A1903" s="314">
        <v>80</v>
      </c>
      <c r="B1903" s="518" t="s">
        <v>2301</v>
      </c>
      <c r="C1903" s="525"/>
      <c r="D1903" s="513"/>
      <c r="E1903" s="514"/>
      <c r="F1903" s="515"/>
      <c r="G1903" s="513"/>
      <c r="H1903" s="526"/>
      <c r="I1903" s="522">
        <f t="shared" si="82"/>
        <v>0</v>
      </c>
      <c r="J1903" s="522">
        <f t="shared" si="83"/>
        <v>0</v>
      </c>
      <c r="K1903" s="523"/>
      <c r="L1903" s="524"/>
    </row>
    <row r="1904" spans="1:12" x14ac:dyDescent="0.2">
      <c r="A1904" s="314">
        <v>81</v>
      </c>
      <c r="B1904" s="534" t="s">
        <v>2302</v>
      </c>
      <c r="C1904" s="525"/>
      <c r="D1904" s="513"/>
      <c r="E1904" s="514"/>
      <c r="F1904" s="515"/>
      <c r="G1904" s="513"/>
      <c r="H1904" s="526"/>
      <c r="I1904" s="537">
        <f t="shared" si="82"/>
        <v>0</v>
      </c>
      <c r="J1904" s="537">
        <f t="shared" si="83"/>
        <v>0</v>
      </c>
      <c r="K1904" s="523"/>
      <c r="L1904" s="524"/>
    </row>
    <row r="1905" spans="1:12" x14ac:dyDescent="0.2">
      <c r="A1905" s="314">
        <v>82</v>
      </c>
      <c r="B1905" s="518" t="s">
        <v>2303</v>
      </c>
      <c r="C1905" s="525"/>
      <c r="D1905" s="513"/>
      <c r="E1905" s="514"/>
      <c r="F1905" s="515"/>
      <c r="G1905" s="513"/>
      <c r="H1905" s="526"/>
      <c r="I1905" s="522">
        <f t="shared" si="82"/>
        <v>0</v>
      </c>
      <c r="J1905" s="522">
        <f t="shared" si="83"/>
        <v>0</v>
      </c>
      <c r="K1905" s="523"/>
      <c r="L1905" s="524"/>
    </row>
    <row r="1906" spans="1:12" x14ac:dyDescent="0.2">
      <c r="A1906" s="314">
        <v>83</v>
      </c>
      <c r="B1906" s="534" t="s">
        <v>2304</v>
      </c>
      <c r="C1906" s="525"/>
      <c r="D1906" s="513"/>
      <c r="E1906" s="514"/>
      <c r="F1906" s="515"/>
      <c r="G1906" s="513"/>
      <c r="H1906" s="526"/>
      <c r="I1906" s="537">
        <f t="shared" si="82"/>
        <v>0</v>
      </c>
      <c r="J1906" s="537">
        <f t="shared" si="83"/>
        <v>0</v>
      </c>
      <c r="K1906" s="523"/>
      <c r="L1906" s="524"/>
    </row>
    <row r="1907" spans="1:12" x14ac:dyDescent="0.2">
      <c r="A1907" s="314">
        <v>84</v>
      </c>
      <c r="B1907" s="518" t="s">
        <v>2305</v>
      </c>
      <c r="C1907" s="525"/>
      <c r="D1907" s="513"/>
      <c r="E1907" s="520"/>
      <c r="F1907" s="520"/>
      <c r="G1907" s="513"/>
      <c r="H1907" s="521"/>
      <c r="I1907" s="522">
        <f t="shared" si="82"/>
        <v>0</v>
      </c>
      <c r="J1907" s="522">
        <f t="shared" si="83"/>
        <v>0</v>
      </c>
      <c r="K1907" s="523"/>
      <c r="L1907" s="524"/>
    </row>
    <row r="1908" spans="1:12" x14ac:dyDescent="0.2">
      <c r="A1908" s="314">
        <v>85</v>
      </c>
      <c r="B1908" s="534" t="s">
        <v>2306</v>
      </c>
      <c r="C1908" s="525"/>
      <c r="D1908" s="513"/>
      <c r="E1908" s="520"/>
      <c r="F1908" s="520"/>
      <c r="G1908" s="513"/>
      <c r="H1908" s="521"/>
      <c r="I1908" s="537">
        <f t="shared" si="82"/>
        <v>0</v>
      </c>
      <c r="J1908" s="537">
        <f t="shared" si="83"/>
        <v>0</v>
      </c>
      <c r="K1908" s="523"/>
      <c r="L1908" s="524"/>
    </row>
    <row r="1909" spans="1:12" x14ac:dyDescent="0.2">
      <c r="A1909" s="314">
        <v>86</v>
      </c>
      <c r="B1909" s="518" t="s">
        <v>2307</v>
      </c>
      <c r="C1909" s="525"/>
      <c r="D1909" s="513"/>
      <c r="E1909" s="514"/>
      <c r="F1909" s="515"/>
      <c r="G1909" s="513"/>
      <c r="H1909" s="526"/>
      <c r="I1909" s="522">
        <f t="shared" si="82"/>
        <v>0</v>
      </c>
      <c r="J1909" s="522">
        <f t="shared" si="83"/>
        <v>0</v>
      </c>
      <c r="K1909" s="523"/>
      <c r="L1909" s="524"/>
    </row>
    <row r="1910" spans="1:12" x14ac:dyDescent="0.2">
      <c r="A1910" s="314">
        <v>87</v>
      </c>
      <c r="B1910" s="534" t="s">
        <v>2308</v>
      </c>
      <c r="C1910" s="525"/>
      <c r="D1910" s="513"/>
      <c r="E1910" s="514"/>
      <c r="F1910" s="515"/>
      <c r="G1910" s="513"/>
      <c r="H1910" s="526"/>
      <c r="I1910" s="537">
        <f t="shared" si="82"/>
        <v>0</v>
      </c>
      <c r="J1910" s="537">
        <f t="shared" si="83"/>
        <v>0</v>
      </c>
      <c r="K1910" s="523"/>
      <c r="L1910" s="524"/>
    </row>
    <row r="1911" spans="1:12" x14ac:dyDescent="0.2">
      <c r="A1911" s="314">
        <v>88</v>
      </c>
      <c r="B1911" s="518" t="s">
        <v>2309</v>
      </c>
      <c r="C1911" s="525"/>
      <c r="D1911" s="513"/>
      <c r="E1911" s="514"/>
      <c r="F1911" s="515"/>
      <c r="G1911" s="513"/>
      <c r="H1911" s="526"/>
      <c r="I1911" s="522">
        <f t="shared" si="82"/>
        <v>0</v>
      </c>
      <c r="J1911" s="522">
        <f t="shared" si="83"/>
        <v>0</v>
      </c>
      <c r="K1911" s="523"/>
      <c r="L1911" s="524"/>
    </row>
    <row r="1912" spans="1:12" x14ac:dyDescent="0.2">
      <c r="A1912" s="314">
        <v>89</v>
      </c>
      <c r="B1912" s="534" t="s">
        <v>2310</v>
      </c>
      <c r="C1912" s="525"/>
      <c r="D1912" s="513"/>
      <c r="E1912" s="514"/>
      <c r="F1912" s="515"/>
      <c r="G1912" s="513"/>
      <c r="H1912" s="526"/>
      <c r="I1912" s="537">
        <f t="shared" si="82"/>
        <v>0</v>
      </c>
      <c r="J1912" s="537">
        <f t="shared" si="83"/>
        <v>0</v>
      </c>
      <c r="K1912" s="523"/>
      <c r="L1912" s="524"/>
    </row>
    <row r="1913" spans="1:12" x14ac:dyDescent="0.2">
      <c r="A1913" s="314">
        <v>90</v>
      </c>
      <c r="B1913" s="518" t="s">
        <v>2311</v>
      </c>
      <c r="C1913" s="525"/>
      <c r="D1913" s="513"/>
      <c r="E1913" s="514"/>
      <c r="F1913" s="515"/>
      <c r="G1913" s="513"/>
      <c r="H1913" s="526"/>
      <c r="I1913" s="522">
        <f t="shared" si="82"/>
        <v>0</v>
      </c>
      <c r="J1913" s="522">
        <f t="shared" si="83"/>
        <v>0</v>
      </c>
      <c r="K1913" s="523"/>
      <c r="L1913" s="524"/>
    </row>
    <row r="1914" spans="1:12" x14ac:dyDescent="0.2">
      <c r="A1914" s="314">
        <v>91</v>
      </c>
      <c r="B1914" s="534" t="s">
        <v>2312</v>
      </c>
      <c r="C1914" s="525"/>
      <c r="D1914" s="513"/>
      <c r="E1914" s="514"/>
      <c r="F1914" s="515"/>
      <c r="G1914" s="513"/>
      <c r="H1914" s="526"/>
      <c r="I1914" s="537">
        <f t="shared" si="82"/>
        <v>0</v>
      </c>
      <c r="J1914" s="537">
        <f t="shared" si="83"/>
        <v>0</v>
      </c>
      <c r="K1914" s="523"/>
      <c r="L1914" s="524"/>
    </row>
    <row r="1915" spans="1:12" x14ac:dyDescent="0.2">
      <c r="A1915" s="314">
        <v>92</v>
      </c>
      <c r="B1915" s="518" t="s">
        <v>2313</v>
      </c>
      <c r="C1915" s="525"/>
      <c r="D1915" s="513"/>
      <c r="E1915" s="514"/>
      <c r="F1915" s="515"/>
      <c r="G1915" s="513"/>
      <c r="H1915" s="526"/>
      <c r="I1915" s="522">
        <f t="shared" si="82"/>
        <v>0</v>
      </c>
      <c r="J1915" s="522">
        <f t="shared" si="83"/>
        <v>0</v>
      </c>
      <c r="K1915" s="523"/>
      <c r="L1915" s="524"/>
    </row>
    <row r="1916" spans="1:12" x14ac:dyDescent="0.2">
      <c r="A1916" s="314">
        <v>93</v>
      </c>
      <c r="B1916" s="534" t="s">
        <v>2314</v>
      </c>
      <c r="C1916" s="525"/>
      <c r="D1916" s="513"/>
      <c r="E1916" s="514"/>
      <c r="F1916" s="515"/>
      <c r="G1916" s="513"/>
      <c r="H1916" s="526"/>
      <c r="I1916" s="537">
        <f t="shared" si="82"/>
        <v>0</v>
      </c>
      <c r="J1916" s="537">
        <f t="shared" si="83"/>
        <v>0</v>
      </c>
      <c r="K1916" s="523"/>
      <c r="L1916" s="524"/>
    </row>
    <row r="1917" spans="1:12" x14ac:dyDescent="0.2">
      <c r="A1917" s="314">
        <v>94</v>
      </c>
      <c r="B1917" s="518" t="s">
        <v>2315</v>
      </c>
      <c r="C1917" s="525"/>
      <c r="D1917" s="513"/>
      <c r="E1917" s="514"/>
      <c r="F1917" s="515"/>
      <c r="G1917" s="513"/>
      <c r="H1917" s="526"/>
      <c r="I1917" s="522">
        <f t="shared" si="82"/>
        <v>0</v>
      </c>
      <c r="J1917" s="522">
        <f t="shared" si="83"/>
        <v>0</v>
      </c>
      <c r="K1917" s="523"/>
      <c r="L1917" s="524"/>
    </row>
    <row r="1918" spans="1:12" x14ac:dyDescent="0.2">
      <c r="A1918" s="314">
        <v>95</v>
      </c>
      <c r="B1918" s="534" t="s">
        <v>2316</v>
      </c>
      <c r="C1918" s="525"/>
      <c r="D1918" s="513"/>
      <c r="E1918" s="514"/>
      <c r="F1918" s="515"/>
      <c r="G1918" s="513"/>
      <c r="H1918" s="526"/>
      <c r="I1918" s="537">
        <f t="shared" si="82"/>
        <v>0</v>
      </c>
      <c r="J1918" s="537">
        <f t="shared" si="83"/>
        <v>0</v>
      </c>
      <c r="K1918" s="523"/>
      <c r="L1918" s="524"/>
    </row>
    <row r="1919" spans="1:12" x14ac:dyDescent="0.2">
      <c r="A1919" s="314">
        <v>96</v>
      </c>
      <c r="B1919" s="518" t="s">
        <v>2317</v>
      </c>
      <c r="C1919" s="529"/>
      <c r="D1919" s="530"/>
      <c r="E1919" s="531"/>
      <c r="F1919" s="532"/>
      <c r="G1919" s="563"/>
      <c r="H1919" s="533"/>
      <c r="I1919" s="522">
        <f t="shared" si="82"/>
        <v>0</v>
      </c>
      <c r="J1919" s="522">
        <f t="shared" si="83"/>
        <v>0</v>
      </c>
      <c r="K1919" s="523"/>
      <c r="L1919" s="524"/>
    </row>
    <row r="1920" spans="1:12" x14ac:dyDescent="0.2">
      <c r="A1920" s="314">
        <v>97</v>
      </c>
      <c r="B1920" s="534" t="s">
        <v>2318</v>
      </c>
      <c r="C1920" s="525"/>
      <c r="D1920" s="513"/>
      <c r="E1920" s="520"/>
      <c r="F1920" s="520"/>
      <c r="G1920" s="513"/>
      <c r="H1920" s="526"/>
      <c r="I1920" s="537">
        <f t="shared" si="82"/>
        <v>0</v>
      </c>
      <c r="J1920" s="537">
        <f t="shared" si="83"/>
        <v>0</v>
      </c>
      <c r="K1920" s="523"/>
      <c r="L1920" s="524"/>
    </row>
    <row r="1921" spans="1:12" x14ac:dyDescent="0.2">
      <c r="A1921" s="314">
        <v>98</v>
      </c>
      <c r="B1921" s="518" t="s">
        <v>2319</v>
      </c>
      <c r="C1921" s="525"/>
      <c r="D1921" s="513"/>
      <c r="E1921" s="514"/>
      <c r="F1921" s="515"/>
      <c r="G1921" s="513"/>
      <c r="H1921" s="526"/>
      <c r="I1921" s="522">
        <f t="shared" si="82"/>
        <v>0</v>
      </c>
      <c r="J1921" s="522">
        <f t="shared" si="83"/>
        <v>0</v>
      </c>
      <c r="K1921" s="523"/>
      <c r="L1921" s="524"/>
    </row>
    <row r="1922" spans="1:12" x14ac:dyDescent="0.2">
      <c r="A1922" s="314">
        <v>99</v>
      </c>
      <c r="B1922" s="534" t="s">
        <v>2320</v>
      </c>
      <c r="C1922" s="525"/>
      <c r="D1922" s="513"/>
      <c r="E1922" s="514"/>
      <c r="F1922" s="515"/>
      <c r="G1922" s="513"/>
      <c r="H1922" s="526"/>
      <c r="I1922" s="537">
        <f t="shared" si="82"/>
        <v>0</v>
      </c>
      <c r="J1922" s="537">
        <f t="shared" si="83"/>
        <v>0</v>
      </c>
      <c r="K1922" s="523"/>
      <c r="L1922" s="524"/>
    </row>
    <row r="1923" spans="1:12" x14ac:dyDescent="0.2">
      <c r="A1923" s="314">
        <v>100</v>
      </c>
      <c r="B1923" s="518" t="s">
        <v>2321</v>
      </c>
      <c r="C1923" s="525"/>
      <c r="D1923" s="513"/>
      <c r="E1923" s="514"/>
      <c r="F1923" s="515"/>
      <c r="G1923" s="513"/>
      <c r="H1923" s="526"/>
      <c r="I1923" s="522">
        <f t="shared" si="82"/>
        <v>0</v>
      </c>
      <c r="J1923" s="522">
        <f t="shared" si="83"/>
        <v>0</v>
      </c>
      <c r="K1923" s="523"/>
      <c r="L1923" s="524"/>
    </row>
    <row r="1924" spans="1:12" x14ac:dyDescent="0.2">
      <c r="A1924" s="314">
        <v>101</v>
      </c>
      <c r="B1924" s="534" t="s">
        <v>2322</v>
      </c>
      <c r="C1924" s="525"/>
      <c r="D1924" s="513"/>
      <c r="E1924" s="514"/>
      <c r="F1924" s="515"/>
      <c r="G1924" s="513"/>
      <c r="H1924" s="526"/>
      <c r="I1924" s="537">
        <f t="shared" si="82"/>
        <v>0</v>
      </c>
      <c r="J1924" s="537">
        <f t="shared" si="83"/>
        <v>0</v>
      </c>
      <c r="K1924" s="523"/>
      <c r="L1924" s="524"/>
    </row>
    <row r="1925" spans="1:12" x14ac:dyDescent="0.2">
      <c r="A1925" s="314">
        <v>102</v>
      </c>
      <c r="B1925" s="518" t="s">
        <v>2323</v>
      </c>
      <c r="C1925" s="525"/>
      <c r="D1925" s="513"/>
      <c r="E1925" s="514"/>
      <c r="F1925" s="515"/>
      <c r="G1925" s="513"/>
      <c r="H1925" s="526"/>
      <c r="I1925" s="522">
        <f t="shared" si="82"/>
        <v>0</v>
      </c>
      <c r="J1925" s="522">
        <f t="shared" si="83"/>
        <v>0</v>
      </c>
      <c r="K1925" s="523"/>
      <c r="L1925" s="524"/>
    </row>
    <row r="1926" spans="1:12" x14ac:dyDescent="0.2">
      <c r="A1926" s="314">
        <v>103</v>
      </c>
      <c r="B1926" s="534" t="s">
        <v>2324</v>
      </c>
      <c r="C1926" s="525"/>
      <c r="D1926" s="513"/>
      <c r="E1926" s="514"/>
      <c r="F1926" s="515"/>
      <c r="G1926" s="513"/>
      <c r="H1926" s="526"/>
      <c r="I1926" s="537">
        <f t="shared" si="82"/>
        <v>0</v>
      </c>
      <c r="J1926" s="537">
        <f t="shared" si="83"/>
        <v>0</v>
      </c>
      <c r="K1926" s="523"/>
      <c r="L1926" s="524"/>
    </row>
    <row r="1927" spans="1:12" x14ac:dyDescent="0.2">
      <c r="A1927" s="314">
        <v>104</v>
      </c>
      <c r="B1927" s="518" t="s">
        <v>2325</v>
      </c>
      <c r="C1927" s="525"/>
      <c r="D1927" s="513"/>
      <c r="E1927" s="514"/>
      <c r="F1927" s="515"/>
      <c r="G1927" s="513"/>
      <c r="H1927" s="526"/>
      <c r="I1927" s="522">
        <f t="shared" si="82"/>
        <v>0</v>
      </c>
      <c r="J1927" s="522">
        <f t="shared" si="83"/>
        <v>0</v>
      </c>
      <c r="K1927" s="523"/>
      <c r="L1927" s="524"/>
    </row>
    <row r="1928" spans="1:12" x14ac:dyDescent="0.2">
      <c r="A1928" s="314">
        <v>105</v>
      </c>
      <c r="B1928" s="534" t="s">
        <v>2326</v>
      </c>
      <c r="C1928" s="525"/>
      <c r="D1928" s="513"/>
      <c r="E1928" s="514"/>
      <c r="F1928" s="515"/>
      <c r="G1928" s="513"/>
      <c r="H1928" s="526"/>
      <c r="I1928" s="537">
        <f t="shared" si="82"/>
        <v>0</v>
      </c>
      <c r="J1928" s="537">
        <f t="shared" si="83"/>
        <v>0</v>
      </c>
      <c r="K1928" s="523"/>
      <c r="L1928" s="524"/>
    </row>
    <row r="1929" spans="1:12" x14ac:dyDescent="0.2">
      <c r="A1929" s="314">
        <v>106</v>
      </c>
      <c r="B1929" s="518" t="s">
        <v>2327</v>
      </c>
      <c r="C1929" s="525"/>
      <c r="D1929" s="513"/>
      <c r="E1929" s="514"/>
      <c r="F1929" s="515"/>
      <c r="G1929" s="513"/>
      <c r="H1929" s="526"/>
      <c r="I1929" s="522">
        <f t="shared" si="82"/>
        <v>0</v>
      </c>
      <c r="J1929" s="522">
        <f t="shared" si="83"/>
        <v>0</v>
      </c>
      <c r="K1929" s="523"/>
      <c r="L1929" s="524"/>
    </row>
    <row r="1930" spans="1:12" x14ac:dyDescent="0.2">
      <c r="A1930" s="314">
        <v>107</v>
      </c>
      <c r="B1930" s="534" t="s">
        <v>2328</v>
      </c>
      <c r="C1930" s="529"/>
      <c r="D1930" s="530"/>
      <c r="E1930" s="531"/>
      <c r="F1930" s="532"/>
      <c r="G1930" s="563"/>
      <c r="H1930" s="533"/>
      <c r="I1930" s="537">
        <f t="shared" si="82"/>
        <v>0</v>
      </c>
      <c r="J1930" s="537">
        <f t="shared" si="83"/>
        <v>0</v>
      </c>
      <c r="K1930" s="523"/>
      <c r="L1930" s="524"/>
    </row>
    <row r="1931" spans="1:12" x14ac:dyDescent="0.2">
      <c r="A1931" s="314">
        <v>108</v>
      </c>
      <c r="B1931" s="518" t="s">
        <v>2329</v>
      </c>
      <c r="C1931" s="525"/>
      <c r="D1931" s="513"/>
      <c r="E1931" s="520"/>
      <c r="F1931" s="520"/>
      <c r="G1931" s="513"/>
      <c r="H1931" s="526"/>
      <c r="I1931" s="522">
        <f t="shared" si="82"/>
        <v>0</v>
      </c>
      <c r="J1931" s="522">
        <f t="shared" si="83"/>
        <v>0</v>
      </c>
      <c r="K1931" s="523"/>
      <c r="L1931" s="524"/>
    </row>
    <row r="1932" spans="1:12" x14ac:dyDescent="0.2">
      <c r="A1932" s="314">
        <v>109</v>
      </c>
      <c r="B1932" s="534" t="s">
        <v>2330</v>
      </c>
      <c r="C1932" s="525"/>
      <c r="D1932" s="513"/>
      <c r="E1932" s="514"/>
      <c r="F1932" s="515"/>
      <c r="G1932" s="513"/>
      <c r="H1932" s="526"/>
      <c r="I1932" s="537">
        <f t="shared" si="82"/>
        <v>0</v>
      </c>
      <c r="J1932" s="537">
        <f t="shared" si="83"/>
        <v>0</v>
      </c>
      <c r="K1932" s="523"/>
      <c r="L1932" s="524"/>
    </row>
    <row r="1933" spans="1:12" x14ac:dyDescent="0.2">
      <c r="A1933" s="314">
        <v>110</v>
      </c>
      <c r="B1933" s="518" t="s">
        <v>2331</v>
      </c>
      <c r="C1933" s="525"/>
      <c r="D1933" s="513"/>
      <c r="E1933" s="514"/>
      <c r="F1933" s="515"/>
      <c r="G1933" s="513"/>
      <c r="H1933" s="526"/>
      <c r="I1933" s="522">
        <f t="shared" si="82"/>
        <v>0</v>
      </c>
      <c r="J1933" s="522">
        <f t="shared" si="83"/>
        <v>0</v>
      </c>
      <c r="K1933" s="523"/>
      <c r="L1933" s="524"/>
    </row>
    <row r="1934" spans="1:12" x14ac:dyDescent="0.2">
      <c r="A1934" s="314">
        <v>111</v>
      </c>
      <c r="B1934" s="534" t="s">
        <v>2332</v>
      </c>
      <c r="C1934" s="525"/>
      <c r="D1934" s="513"/>
      <c r="E1934" s="514"/>
      <c r="F1934" s="515"/>
      <c r="G1934" s="513"/>
      <c r="H1934" s="526"/>
      <c r="I1934" s="537">
        <f t="shared" si="82"/>
        <v>0</v>
      </c>
      <c r="J1934" s="537">
        <f t="shared" si="83"/>
        <v>0</v>
      </c>
      <c r="K1934" s="523"/>
      <c r="L1934" s="524"/>
    </row>
    <row r="1935" spans="1:12" x14ac:dyDescent="0.2">
      <c r="A1935" s="314">
        <v>112</v>
      </c>
      <c r="B1935" s="518" t="s">
        <v>2333</v>
      </c>
      <c r="C1935" s="525"/>
      <c r="D1935" s="513"/>
      <c r="E1935" s="514"/>
      <c r="F1935" s="515"/>
      <c r="G1935" s="513"/>
      <c r="H1935" s="526"/>
      <c r="I1935" s="522">
        <f t="shared" si="82"/>
        <v>0</v>
      </c>
      <c r="J1935" s="522">
        <f t="shared" si="83"/>
        <v>0</v>
      </c>
      <c r="K1935" s="523"/>
      <c r="L1935" s="524"/>
    </row>
    <row r="1936" spans="1:12" x14ac:dyDescent="0.2">
      <c r="A1936" s="314">
        <v>113</v>
      </c>
      <c r="B1936" s="534" t="s">
        <v>2334</v>
      </c>
      <c r="C1936" s="525"/>
      <c r="D1936" s="513"/>
      <c r="E1936" s="514"/>
      <c r="F1936" s="515"/>
      <c r="G1936" s="513"/>
      <c r="H1936" s="526"/>
      <c r="I1936" s="537">
        <f t="shared" si="82"/>
        <v>0</v>
      </c>
      <c r="J1936" s="537">
        <f t="shared" si="83"/>
        <v>0</v>
      </c>
      <c r="K1936" s="523"/>
      <c r="L1936" s="524"/>
    </row>
    <row r="1937" spans="1:12" x14ac:dyDescent="0.2">
      <c r="A1937" s="314">
        <v>114</v>
      </c>
      <c r="B1937" s="518" t="s">
        <v>2335</v>
      </c>
      <c r="C1937" s="525"/>
      <c r="D1937" s="513"/>
      <c r="E1937" s="514"/>
      <c r="F1937" s="515"/>
      <c r="G1937" s="513"/>
      <c r="H1937" s="526"/>
      <c r="I1937" s="522">
        <f t="shared" si="82"/>
        <v>0</v>
      </c>
      <c r="J1937" s="522">
        <f t="shared" si="83"/>
        <v>0</v>
      </c>
      <c r="K1937" s="523"/>
      <c r="L1937" s="524"/>
    </row>
    <row r="1938" spans="1:12" x14ac:dyDescent="0.2">
      <c r="A1938" s="314">
        <v>115</v>
      </c>
      <c r="B1938" s="534" t="s">
        <v>2336</v>
      </c>
      <c r="C1938" s="525"/>
      <c r="D1938" s="513"/>
      <c r="E1938" s="514"/>
      <c r="F1938" s="515"/>
      <c r="G1938" s="513"/>
      <c r="H1938" s="526"/>
      <c r="I1938" s="537">
        <f t="shared" si="82"/>
        <v>0</v>
      </c>
      <c r="J1938" s="537">
        <f t="shared" si="83"/>
        <v>0</v>
      </c>
      <c r="K1938" s="523"/>
      <c r="L1938" s="524"/>
    </row>
    <row r="1939" spans="1:12" x14ac:dyDescent="0.2">
      <c r="A1939" s="314">
        <v>116</v>
      </c>
      <c r="B1939" s="518" t="s">
        <v>2337</v>
      </c>
      <c r="C1939" s="525"/>
      <c r="D1939" s="513"/>
      <c r="E1939" s="514"/>
      <c r="F1939" s="515"/>
      <c r="G1939" s="513"/>
      <c r="H1939" s="526"/>
      <c r="I1939" s="522">
        <f t="shared" si="82"/>
        <v>0</v>
      </c>
      <c r="J1939" s="522">
        <f t="shared" si="83"/>
        <v>0</v>
      </c>
      <c r="K1939" s="523"/>
      <c r="L1939" s="524"/>
    </row>
    <row r="1940" spans="1:12" x14ac:dyDescent="0.2">
      <c r="A1940" s="314">
        <v>117</v>
      </c>
      <c r="B1940" s="534" t="s">
        <v>2338</v>
      </c>
      <c r="C1940" s="525"/>
      <c r="D1940" s="513"/>
      <c r="E1940" s="514"/>
      <c r="F1940" s="515"/>
      <c r="G1940" s="513"/>
      <c r="H1940" s="526"/>
      <c r="I1940" s="537">
        <f t="shared" si="82"/>
        <v>0</v>
      </c>
      <c r="J1940" s="537">
        <f t="shared" si="83"/>
        <v>0</v>
      </c>
      <c r="K1940" s="523"/>
      <c r="L1940" s="524"/>
    </row>
    <row r="1941" spans="1:12" x14ac:dyDescent="0.2">
      <c r="A1941" s="314">
        <v>118</v>
      </c>
      <c r="B1941" s="518" t="s">
        <v>2339</v>
      </c>
      <c r="C1941" s="529"/>
      <c r="D1941" s="530"/>
      <c r="E1941" s="531"/>
      <c r="F1941" s="532"/>
      <c r="G1941" s="563"/>
      <c r="H1941" s="533"/>
      <c r="I1941" s="522">
        <f t="shared" si="82"/>
        <v>0</v>
      </c>
      <c r="J1941" s="522">
        <f t="shared" si="83"/>
        <v>0</v>
      </c>
      <c r="K1941" s="523"/>
      <c r="L1941" s="524"/>
    </row>
    <row r="1942" spans="1:12" x14ac:dyDescent="0.2">
      <c r="A1942" s="314">
        <v>119</v>
      </c>
      <c r="B1942" s="534" t="s">
        <v>2340</v>
      </c>
      <c r="C1942" s="525"/>
      <c r="D1942" s="513"/>
      <c r="E1942" s="520"/>
      <c r="F1942" s="520"/>
      <c r="G1942" s="513"/>
      <c r="H1942" s="526"/>
      <c r="I1942" s="537">
        <f t="shared" si="82"/>
        <v>0</v>
      </c>
      <c r="J1942" s="537">
        <f t="shared" si="83"/>
        <v>0</v>
      </c>
      <c r="K1942" s="523"/>
      <c r="L1942" s="524"/>
    </row>
    <row r="1943" spans="1:12" x14ac:dyDescent="0.2">
      <c r="A1943" s="314">
        <v>120</v>
      </c>
      <c r="B1943" s="518" t="s">
        <v>2341</v>
      </c>
      <c r="C1943" s="525"/>
      <c r="D1943" s="513"/>
      <c r="E1943" s="514"/>
      <c r="F1943" s="515"/>
      <c r="G1943" s="513"/>
      <c r="H1943" s="526"/>
      <c r="I1943" s="522">
        <f t="shared" si="82"/>
        <v>0</v>
      </c>
      <c r="J1943" s="522">
        <f t="shared" si="83"/>
        <v>0</v>
      </c>
      <c r="K1943" s="523"/>
      <c r="L1943" s="524"/>
    </row>
    <row r="1944" spans="1:12" x14ac:dyDescent="0.2">
      <c r="A1944" s="314">
        <v>121</v>
      </c>
      <c r="B1944" s="534" t="s">
        <v>2342</v>
      </c>
      <c r="C1944" s="525"/>
      <c r="D1944" s="513"/>
      <c r="E1944" s="514"/>
      <c r="F1944" s="515"/>
      <c r="G1944" s="513"/>
      <c r="H1944" s="526"/>
      <c r="I1944" s="537">
        <f t="shared" si="82"/>
        <v>0</v>
      </c>
      <c r="J1944" s="537">
        <f t="shared" si="83"/>
        <v>0</v>
      </c>
      <c r="K1944" s="523"/>
      <c r="L1944" s="524"/>
    </row>
    <row r="1945" spans="1:12" x14ac:dyDescent="0.2">
      <c r="A1945" s="314">
        <v>122</v>
      </c>
      <c r="B1945" s="518" t="s">
        <v>2343</v>
      </c>
      <c r="C1945" s="525"/>
      <c r="D1945" s="513"/>
      <c r="E1945" s="514"/>
      <c r="F1945" s="515"/>
      <c r="G1945" s="513"/>
      <c r="H1945" s="526"/>
      <c r="I1945" s="522">
        <f t="shared" si="82"/>
        <v>0</v>
      </c>
      <c r="J1945" s="522">
        <f t="shared" si="83"/>
        <v>0</v>
      </c>
      <c r="K1945" s="523"/>
      <c r="L1945" s="524"/>
    </row>
    <row r="1946" spans="1:12" x14ac:dyDescent="0.2">
      <c r="A1946" s="314">
        <v>123</v>
      </c>
      <c r="B1946" s="534" t="s">
        <v>2344</v>
      </c>
      <c r="C1946" s="525"/>
      <c r="D1946" s="513"/>
      <c r="E1946" s="514"/>
      <c r="F1946" s="515"/>
      <c r="G1946" s="513"/>
      <c r="H1946" s="526"/>
      <c r="I1946" s="537">
        <f t="shared" si="82"/>
        <v>0</v>
      </c>
      <c r="J1946" s="537">
        <f t="shared" si="83"/>
        <v>0</v>
      </c>
      <c r="K1946" s="523"/>
      <c r="L1946" s="524"/>
    </row>
    <row r="1947" spans="1:12" x14ac:dyDescent="0.2">
      <c r="A1947" s="314">
        <v>124</v>
      </c>
      <c r="B1947" s="518" t="s">
        <v>2345</v>
      </c>
      <c r="C1947" s="525"/>
      <c r="D1947" s="513"/>
      <c r="E1947" s="514"/>
      <c r="F1947" s="515"/>
      <c r="G1947" s="513"/>
      <c r="H1947" s="526"/>
      <c r="I1947" s="522">
        <f t="shared" si="82"/>
        <v>0</v>
      </c>
      <c r="J1947" s="522">
        <f t="shared" si="83"/>
        <v>0</v>
      </c>
      <c r="K1947" s="523"/>
      <c r="L1947" s="524"/>
    </row>
    <row r="1948" spans="1:12" x14ac:dyDescent="0.2">
      <c r="A1948" s="314">
        <v>125</v>
      </c>
      <c r="B1948" s="534" t="s">
        <v>2346</v>
      </c>
      <c r="C1948" s="525"/>
      <c r="D1948" s="513"/>
      <c r="E1948" s="514"/>
      <c r="F1948" s="515"/>
      <c r="G1948" s="513"/>
      <c r="H1948" s="526"/>
      <c r="I1948" s="537">
        <f t="shared" si="82"/>
        <v>0</v>
      </c>
      <c r="J1948" s="537">
        <f t="shared" si="83"/>
        <v>0</v>
      </c>
      <c r="K1948" s="523"/>
      <c r="L1948" s="524"/>
    </row>
    <row r="1949" spans="1:12" x14ac:dyDescent="0.2">
      <c r="A1949" s="314">
        <v>126</v>
      </c>
      <c r="B1949" s="518" t="s">
        <v>2347</v>
      </c>
      <c r="C1949" s="525"/>
      <c r="D1949" s="513"/>
      <c r="E1949" s="514"/>
      <c r="F1949" s="515"/>
      <c r="G1949" s="513"/>
      <c r="H1949" s="526"/>
      <c r="I1949" s="522">
        <f t="shared" si="82"/>
        <v>0</v>
      </c>
      <c r="J1949" s="522">
        <f t="shared" si="83"/>
        <v>0</v>
      </c>
      <c r="K1949" s="523"/>
      <c r="L1949" s="524"/>
    </row>
    <row r="1950" spans="1:12" x14ac:dyDescent="0.2">
      <c r="A1950" s="314">
        <v>127</v>
      </c>
      <c r="B1950" s="534" t="s">
        <v>2348</v>
      </c>
      <c r="C1950" s="525"/>
      <c r="D1950" s="513"/>
      <c r="E1950" s="514"/>
      <c r="F1950" s="515"/>
      <c r="G1950" s="513"/>
      <c r="H1950" s="526"/>
      <c r="I1950" s="537">
        <f t="shared" si="82"/>
        <v>0</v>
      </c>
      <c r="J1950" s="537">
        <f t="shared" si="83"/>
        <v>0</v>
      </c>
      <c r="K1950" s="523"/>
      <c r="L1950" s="524"/>
    </row>
    <row r="1951" spans="1:12" x14ac:dyDescent="0.2">
      <c r="A1951" s="314">
        <v>128</v>
      </c>
      <c r="B1951" s="518" t="s">
        <v>2349</v>
      </c>
      <c r="C1951" s="525"/>
      <c r="D1951" s="513"/>
      <c r="E1951" s="514"/>
      <c r="F1951" s="515"/>
      <c r="G1951" s="513"/>
      <c r="H1951" s="526"/>
      <c r="I1951" s="522">
        <f t="shared" si="82"/>
        <v>0</v>
      </c>
      <c r="J1951" s="522">
        <f t="shared" si="83"/>
        <v>0</v>
      </c>
      <c r="K1951" s="523"/>
      <c r="L1951" s="524"/>
    </row>
    <row r="1952" spans="1:12" x14ac:dyDescent="0.2">
      <c r="A1952" s="314">
        <v>129</v>
      </c>
      <c r="B1952" s="534" t="s">
        <v>2350</v>
      </c>
      <c r="C1952" s="529"/>
      <c r="D1952" s="530"/>
      <c r="E1952" s="531"/>
      <c r="F1952" s="532"/>
      <c r="G1952" s="563"/>
      <c r="H1952" s="533"/>
      <c r="I1952" s="537">
        <f t="shared" si="82"/>
        <v>0</v>
      </c>
      <c r="J1952" s="537">
        <f t="shared" si="83"/>
        <v>0</v>
      </c>
      <c r="K1952" s="523"/>
      <c r="L1952" s="524"/>
    </row>
    <row r="1953" spans="1:12" x14ac:dyDescent="0.2">
      <c r="A1953" s="314">
        <v>130</v>
      </c>
      <c r="B1953" s="518" t="s">
        <v>2351</v>
      </c>
      <c r="C1953" s="525"/>
      <c r="D1953" s="513"/>
      <c r="E1953" s="520"/>
      <c r="F1953" s="520"/>
      <c r="G1953" s="513"/>
      <c r="H1953" s="526"/>
      <c r="I1953" s="522">
        <f t="shared" si="82"/>
        <v>0</v>
      </c>
      <c r="J1953" s="522">
        <f t="shared" si="83"/>
        <v>0</v>
      </c>
      <c r="K1953" s="523"/>
      <c r="L1953" s="524"/>
    </row>
    <row r="1954" spans="1:12" x14ac:dyDescent="0.2">
      <c r="A1954" s="314">
        <v>131</v>
      </c>
      <c r="B1954" s="534" t="s">
        <v>2352</v>
      </c>
      <c r="C1954" s="525"/>
      <c r="D1954" s="513"/>
      <c r="E1954" s="514"/>
      <c r="F1954" s="515"/>
      <c r="G1954" s="513"/>
      <c r="H1954" s="526"/>
      <c r="I1954" s="537">
        <f t="shared" ref="I1954:I2017" si="84">K1954/1.11</f>
        <v>0</v>
      </c>
      <c r="J1954" s="537">
        <f t="shared" ref="J1954:J2017" si="85">I1954*11%</f>
        <v>0</v>
      </c>
      <c r="K1954" s="523"/>
      <c r="L1954" s="524"/>
    </row>
    <row r="1955" spans="1:12" x14ac:dyDescent="0.2">
      <c r="A1955" s="314">
        <v>132</v>
      </c>
      <c r="B1955" s="518" t="s">
        <v>2353</v>
      </c>
      <c r="C1955" s="525"/>
      <c r="D1955" s="513"/>
      <c r="E1955" s="514"/>
      <c r="F1955" s="515"/>
      <c r="G1955" s="513"/>
      <c r="H1955" s="526"/>
      <c r="I1955" s="522">
        <f t="shared" si="84"/>
        <v>0</v>
      </c>
      <c r="J1955" s="522">
        <f t="shared" si="85"/>
        <v>0</v>
      </c>
      <c r="K1955" s="523"/>
      <c r="L1955" s="524"/>
    </row>
    <row r="1956" spans="1:12" x14ac:dyDescent="0.2">
      <c r="A1956" s="314">
        <v>133</v>
      </c>
      <c r="B1956" s="534" t="s">
        <v>2354</v>
      </c>
      <c r="C1956" s="525"/>
      <c r="D1956" s="513"/>
      <c r="E1956" s="514"/>
      <c r="F1956" s="515"/>
      <c r="G1956" s="513"/>
      <c r="H1956" s="526"/>
      <c r="I1956" s="537">
        <f t="shared" si="84"/>
        <v>0</v>
      </c>
      <c r="J1956" s="537">
        <f t="shared" si="85"/>
        <v>0</v>
      </c>
      <c r="K1956" s="523"/>
      <c r="L1956" s="524"/>
    </row>
    <row r="1957" spans="1:12" x14ac:dyDescent="0.2">
      <c r="A1957" s="314">
        <v>134</v>
      </c>
      <c r="B1957" s="518" t="s">
        <v>2355</v>
      </c>
      <c r="C1957" s="525"/>
      <c r="D1957" s="513"/>
      <c r="E1957" s="514"/>
      <c r="F1957" s="515"/>
      <c r="G1957" s="513"/>
      <c r="H1957" s="526"/>
      <c r="I1957" s="522">
        <f t="shared" si="84"/>
        <v>0</v>
      </c>
      <c r="J1957" s="522">
        <f t="shared" si="85"/>
        <v>0</v>
      </c>
      <c r="K1957" s="523"/>
      <c r="L1957" s="524"/>
    </row>
    <row r="1958" spans="1:12" x14ac:dyDescent="0.2">
      <c r="A1958" s="314">
        <v>135</v>
      </c>
      <c r="B1958" s="534" t="s">
        <v>2356</v>
      </c>
      <c r="C1958" s="525"/>
      <c r="D1958" s="513"/>
      <c r="E1958" s="514"/>
      <c r="F1958" s="515"/>
      <c r="G1958" s="513"/>
      <c r="H1958" s="526"/>
      <c r="I1958" s="537">
        <f t="shared" si="84"/>
        <v>0</v>
      </c>
      <c r="J1958" s="537">
        <f t="shared" si="85"/>
        <v>0</v>
      </c>
      <c r="K1958" s="523"/>
      <c r="L1958" s="524"/>
    </row>
    <row r="1959" spans="1:12" x14ac:dyDescent="0.2">
      <c r="A1959" s="314">
        <v>136</v>
      </c>
      <c r="B1959" s="518" t="s">
        <v>2357</v>
      </c>
      <c r="C1959" s="525"/>
      <c r="D1959" s="513"/>
      <c r="E1959" s="514"/>
      <c r="F1959" s="515"/>
      <c r="G1959" s="513"/>
      <c r="H1959" s="526"/>
      <c r="I1959" s="522">
        <f t="shared" si="84"/>
        <v>0</v>
      </c>
      <c r="J1959" s="522">
        <f t="shared" si="85"/>
        <v>0</v>
      </c>
      <c r="K1959" s="523"/>
      <c r="L1959" s="524"/>
    </row>
    <row r="1960" spans="1:12" x14ac:dyDescent="0.2">
      <c r="A1960" s="314">
        <v>137</v>
      </c>
      <c r="B1960" s="534" t="s">
        <v>2358</v>
      </c>
      <c r="C1960" s="525"/>
      <c r="D1960" s="513"/>
      <c r="E1960" s="514"/>
      <c r="F1960" s="515"/>
      <c r="G1960" s="513"/>
      <c r="H1960" s="526"/>
      <c r="I1960" s="537">
        <f t="shared" si="84"/>
        <v>0</v>
      </c>
      <c r="J1960" s="537">
        <f t="shared" si="85"/>
        <v>0</v>
      </c>
      <c r="K1960" s="523"/>
      <c r="L1960" s="524"/>
    </row>
    <row r="1961" spans="1:12" x14ac:dyDescent="0.2">
      <c r="A1961" s="314">
        <v>138</v>
      </c>
      <c r="B1961" s="518" t="s">
        <v>2359</v>
      </c>
      <c r="C1961" s="525"/>
      <c r="D1961" s="513"/>
      <c r="E1961" s="514"/>
      <c r="F1961" s="515"/>
      <c r="G1961" s="513"/>
      <c r="H1961" s="526"/>
      <c r="I1961" s="522">
        <f t="shared" si="84"/>
        <v>0</v>
      </c>
      <c r="J1961" s="522">
        <f t="shared" si="85"/>
        <v>0</v>
      </c>
      <c r="K1961" s="523"/>
      <c r="L1961" s="524"/>
    </row>
    <row r="1962" spans="1:12" x14ac:dyDescent="0.2">
      <c r="A1962" s="314">
        <v>139</v>
      </c>
      <c r="B1962" s="534" t="s">
        <v>2360</v>
      </c>
      <c r="C1962" s="525"/>
      <c r="D1962" s="513"/>
      <c r="E1962" s="514"/>
      <c r="F1962" s="515"/>
      <c r="G1962" s="513"/>
      <c r="H1962" s="526"/>
      <c r="I1962" s="537">
        <f t="shared" si="84"/>
        <v>0</v>
      </c>
      <c r="J1962" s="537">
        <f t="shared" si="85"/>
        <v>0</v>
      </c>
      <c r="K1962" s="523"/>
      <c r="L1962" s="524"/>
    </row>
    <row r="1963" spans="1:12" x14ac:dyDescent="0.2">
      <c r="A1963" s="314">
        <v>140</v>
      </c>
      <c r="B1963" s="518" t="s">
        <v>2361</v>
      </c>
      <c r="C1963" s="529"/>
      <c r="D1963" s="530"/>
      <c r="E1963" s="531"/>
      <c r="F1963" s="532"/>
      <c r="G1963" s="563"/>
      <c r="H1963" s="533"/>
      <c r="I1963" s="522">
        <f t="shared" si="84"/>
        <v>0</v>
      </c>
      <c r="J1963" s="522">
        <f t="shared" si="85"/>
        <v>0</v>
      </c>
      <c r="K1963" s="523"/>
      <c r="L1963" s="524"/>
    </row>
    <row r="1964" spans="1:12" x14ac:dyDescent="0.2">
      <c r="A1964" s="314">
        <v>141</v>
      </c>
      <c r="B1964" s="534" t="s">
        <v>2362</v>
      </c>
      <c r="C1964" s="525"/>
      <c r="D1964" s="513"/>
      <c r="E1964" s="514"/>
      <c r="F1964" s="515"/>
      <c r="G1964" s="513"/>
      <c r="H1964" s="526"/>
      <c r="I1964" s="537">
        <f t="shared" si="84"/>
        <v>0</v>
      </c>
      <c r="J1964" s="537">
        <f t="shared" si="85"/>
        <v>0</v>
      </c>
      <c r="K1964" s="523"/>
      <c r="L1964" s="524"/>
    </row>
    <row r="1965" spans="1:12" x14ac:dyDescent="0.2">
      <c r="A1965" s="314">
        <v>142</v>
      </c>
      <c r="B1965" s="518" t="s">
        <v>2363</v>
      </c>
      <c r="C1965" s="525"/>
      <c r="D1965" s="513"/>
      <c r="E1965" s="514"/>
      <c r="F1965" s="515"/>
      <c r="G1965" s="513"/>
      <c r="H1965" s="526"/>
      <c r="I1965" s="522">
        <f t="shared" si="84"/>
        <v>0</v>
      </c>
      <c r="J1965" s="522">
        <f t="shared" si="85"/>
        <v>0</v>
      </c>
      <c r="K1965" s="523"/>
      <c r="L1965" s="524"/>
    </row>
    <row r="1966" spans="1:12" x14ac:dyDescent="0.2">
      <c r="A1966" s="314">
        <v>143</v>
      </c>
      <c r="B1966" s="534" t="s">
        <v>2364</v>
      </c>
      <c r="C1966" s="525"/>
      <c r="D1966" s="513"/>
      <c r="E1966" s="514"/>
      <c r="F1966" s="515"/>
      <c r="G1966" s="513"/>
      <c r="H1966" s="526"/>
      <c r="I1966" s="537">
        <f t="shared" si="84"/>
        <v>0</v>
      </c>
      <c r="J1966" s="537">
        <f t="shared" si="85"/>
        <v>0</v>
      </c>
      <c r="K1966" s="523"/>
      <c r="L1966" s="524"/>
    </row>
    <row r="1967" spans="1:12" x14ac:dyDescent="0.2">
      <c r="A1967" s="314">
        <v>144</v>
      </c>
      <c r="B1967" s="518" t="s">
        <v>2365</v>
      </c>
      <c r="C1967" s="525"/>
      <c r="D1967" s="513"/>
      <c r="E1967" s="514"/>
      <c r="F1967" s="515"/>
      <c r="G1967" s="513"/>
      <c r="H1967" s="526"/>
      <c r="I1967" s="522">
        <f t="shared" si="84"/>
        <v>0</v>
      </c>
      <c r="J1967" s="522">
        <f t="shared" si="85"/>
        <v>0</v>
      </c>
      <c r="K1967" s="523"/>
      <c r="L1967" s="524"/>
    </row>
    <row r="1968" spans="1:12" x14ac:dyDescent="0.2">
      <c r="A1968" s="314">
        <v>145</v>
      </c>
      <c r="B1968" s="534" t="s">
        <v>2366</v>
      </c>
      <c r="C1968" s="529"/>
      <c r="D1968" s="530"/>
      <c r="E1968" s="531"/>
      <c r="F1968" s="532"/>
      <c r="G1968" s="563"/>
      <c r="H1968" s="533"/>
      <c r="I1968" s="537">
        <f t="shared" si="84"/>
        <v>0</v>
      </c>
      <c r="J1968" s="537">
        <f t="shared" si="85"/>
        <v>0</v>
      </c>
      <c r="K1968" s="523"/>
      <c r="L1968" s="524"/>
    </row>
    <row r="1969" spans="1:12" x14ac:dyDescent="0.2">
      <c r="A1969" s="314">
        <v>146</v>
      </c>
      <c r="B1969" s="518" t="s">
        <v>2367</v>
      </c>
      <c r="C1969" s="525"/>
      <c r="D1969" s="513"/>
      <c r="E1969" s="514"/>
      <c r="F1969" s="515"/>
      <c r="G1969" s="513"/>
      <c r="H1969" s="526"/>
      <c r="I1969" s="522">
        <f t="shared" si="84"/>
        <v>0</v>
      </c>
      <c r="J1969" s="522">
        <f t="shared" si="85"/>
        <v>0</v>
      </c>
      <c r="K1969" s="523"/>
      <c r="L1969" s="524"/>
    </row>
    <row r="1970" spans="1:12" x14ac:dyDescent="0.2">
      <c r="A1970" s="314">
        <v>147</v>
      </c>
      <c r="B1970" s="534" t="s">
        <v>2368</v>
      </c>
      <c r="C1970" s="525"/>
      <c r="D1970" s="513"/>
      <c r="E1970" s="514"/>
      <c r="F1970" s="515"/>
      <c r="G1970" s="513"/>
      <c r="H1970" s="526"/>
      <c r="I1970" s="537">
        <f t="shared" si="84"/>
        <v>0</v>
      </c>
      <c r="J1970" s="537">
        <f t="shared" si="85"/>
        <v>0</v>
      </c>
      <c r="K1970" s="523"/>
      <c r="L1970" s="524"/>
    </row>
    <row r="1971" spans="1:12" x14ac:dyDescent="0.2">
      <c r="A1971" s="314">
        <v>148</v>
      </c>
      <c r="B1971" s="518" t="s">
        <v>2369</v>
      </c>
      <c r="C1971" s="525"/>
      <c r="D1971" s="513"/>
      <c r="E1971" s="514"/>
      <c r="F1971" s="515"/>
      <c r="G1971" s="513"/>
      <c r="H1971" s="526"/>
      <c r="I1971" s="522">
        <f t="shared" si="84"/>
        <v>0</v>
      </c>
      <c r="J1971" s="522">
        <f t="shared" si="85"/>
        <v>0</v>
      </c>
      <c r="K1971" s="523"/>
      <c r="L1971" s="524"/>
    </row>
    <row r="1972" spans="1:12" x14ac:dyDescent="0.2">
      <c r="A1972" s="314">
        <v>149</v>
      </c>
      <c r="B1972" s="534" t="s">
        <v>2370</v>
      </c>
      <c r="C1972" s="525"/>
      <c r="D1972" s="513"/>
      <c r="E1972" s="514"/>
      <c r="F1972" s="515"/>
      <c r="G1972" s="513"/>
      <c r="H1972" s="526"/>
      <c r="I1972" s="537">
        <f t="shared" si="84"/>
        <v>0</v>
      </c>
      <c r="J1972" s="537">
        <f t="shared" si="85"/>
        <v>0</v>
      </c>
      <c r="K1972" s="523"/>
      <c r="L1972" s="524"/>
    </row>
    <row r="1973" spans="1:12" x14ac:dyDescent="0.2">
      <c r="A1973" s="314">
        <v>150</v>
      </c>
      <c r="B1973" s="518" t="s">
        <v>2371</v>
      </c>
      <c r="C1973" s="525"/>
      <c r="D1973" s="513"/>
      <c r="E1973" s="514"/>
      <c r="F1973" s="515"/>
      <c r="G1973" s="513"/>
      <c r="H1973" s="526"/>
      <c r="I1973" s="522">
        <f t="shared" si="84"/>
        <v>0</v>
      </c>
      <c r="J1973" s="522">
        <f t="shared" si="85"/>
        <v>0</v>
      </c>
      <c r="K1973" s="523"/>
      <c r="L1973" s="524"/>
    </row>
    <row r="1974" spans="1:12" x14ac:dyDescent="0.2">
      <c r="A1974" s="314">
        <v>151</v>
      </c>
      <c r="B1974" s="534" t="s">
        <v>2372</v>
      </c>
      <c r="C1974" s="525"/>
      <c r="D1974" s="513"/>
      <c r="E1974" s="514"/>
      <c r="F1974" s="515"/>
      <c r="G1974" s="513"/>
      <c r="H1974" s="526"/>
      <c r="I1974" s="537">
        <f t="shared" si="84"/>
        <v>0</v>
      </c>
      <c r="J1974" s="537">
        <f t="shared" si="85"/>
        <v>0</v>
      </c>
      <c r="K1974" s="523"/>
      <c r="L1974" s="524"/>
    </row>
    <row r="1975" spans="1:12" x14ac:dyDescent="0.2">
      <c r="A1975" s="314">
        <v>152</v>
      </c>
      <c r="B1975" s="518" t="s">
        <v>2373</v>
      </c>
      <c r="C1975" s="525"/>
      <c r="D1975" s="513"/>
      <c r="E1975" s="514"/>
      <c r="F1975" s="515"/>
      <c r="G1975" s="513"/>
      <c r="H1975" s="526"/>
      <c r="I1975" s="522">
        <f t="shared" si="84"/>
        <v>0</v>
      </c>
      <c r="J1975" s="522">
        <f t="shared" si="85"/>
        <v>0</v>
      </c>
      <c r="K1975" s="523"/>
      <c r="L1975" s="524"/>
    </row>
    <row r="1976" spans="1:12" x14ac:dyDescent="0.2">
      <c r="A1976" s="314">
        <v>153</v>
      </c>
      <c r="B1976" s="534" t="s">
        <v>2374</v>
      </c>
      <c r="C1976" s="529"/>
      <c r="D1976" s="530"/>
      <c r="E1976" s="531"/>
      <c r="F1976" s="532"/>
      <c r="G1976" s="563"/>
      <c r="H1976" s="533"/>
      <c r="I1976" s="537">
        <f t="shared" si="84"/>
        <v>0</v>
      </c>
      <c r="J1976" s="537">
        <f t="shared" si="85"/>
        <v>0</v>
      </c>
      <c r="K1976" s="523"/>
      <c r="L1976" s="524"/>
    </row>
    <row r="1977" spans="1:12" x14ac:dyDescent="0.2">
      <c r="A1977" s="314">
        <v>154</v>
      </c>
      <c r="B1977" s="518" t="s">
        <v>2375</v>
      </c>
      <c r="C1977" s="525"/>
      <c r="D1977" s="513"/>
      <c r="E1977" s="514"/>
      <c r="F1977" s="515"/>
      <c r="G1977" s="513"/>
      <c r="H1977" s="526"/>
      <c r="I1977" s="522">
        <f t="shared" si="84"/>
        <v>0</v>
      </c>
      <c r="J1977" s="522">
        <f t="shared" si="85"/>
        <v>0</v>
      </c>
      <c r="K1977" s="523"/>
      <c r="L1977" s="524"/>
    </row>
    <row r="1978" spans="1:12" x14ac:dyDescent="0.2">
      <c r="A1978" s="314">
        <v>155</v>
      </c>
      <c r="B1978" s="534" t="s">
        <v>2376</v>
      </c>
      <c r="C1978" s="525"/>
      <c r="D1978" s="513"/>
      <c r="E1978" s="514"/>
      <c r="F1978" s="515"/>
      <c r="G1978" s="513"/>
      <c r="H1978" s="526"/>
      <c r="I1978" s="537">
        <f t="shared" si="84"/>
        <v>0</v>
      </c>
      <c r="J1978" s="537">
        <f t="shared" si="85"/>
        <v>0</v>
      </c>
      <c r="K1978" s="523"/>
      <c r="L1978" s="524"/>
    </row>
    <row r="1979" spans="1:12" x14ac:dyDescent="0.2">
      <c r="A1979" s="314">
        <v>156</v>
      </c>
      <c r="B1979" s="518" t="s">
        <v>2377</v>
      </c>
      <c r="C1979" s="525"/>
      <c r="D1979" s="513"/>
      <c r="E1979" s="514"/>
      <c r="F1979" s="515"/>
      <c r="G1979" s="513"/>
      <c r="H1979" s="526"/>
      <c r="I1979" s="522">
        <f t="shared" si="84"/>
        <v>0</v>
      </c>
      <c r="J1979" s="522">
        <f t="shared" si="85"/>
        <v>0</v>
      </c>
      <c r="K1979" s="523"/>
      <c r="L1979" s="524"/>
    </row>
    <row r="1980" spans="1:12" x14ac:dyDescent="0.2">
      <c r="A1980" s="314">
        <v>157</v>
      </c>
      <c r="B1980" s="534" t="s">
        <v>2378</v>
      </c>
      <c r="C1980" s="525"/>
      <c r="D1980" s="513"/>
      <c r="E1980" s="514"/>
      <c r="F1980" s="515"/>
      <c r="G1980" s="513"/>
      <c r="H1980" s="526"/>
      <c r="I1980" s="537">
        <f t="shared" si="84"/>
        <v>0</v>
      </c>
      <c r="J1980" s="537">
        <f t="shared" si="85"/>
        <v>0</v>
      </c>
      <c r="K1980" s="523"/>
      <c r="L1980" s="524"/>
    </row>
    <row r="1981" spans="1:12" x14ac:dyDescent="0.2">
      <c r="A1981" s="314">
        <v>158</v>
      </c>
      <c r="B1981" s="518" t="s">
        <v>2379</v>
      </c>
      <c r="C1981" s="529"/>
      <c r="D1981" s="530"/>
      <c r="E1981" s="531"/>
      <c r="F1981" s="532"/>
      <c r="G1981" s="563"/>
      <c r="H1981" s="533"/>
      <c r="I1981" s="522">
        <f t="shared" si="84"/>
        <v>0</v>
      </c>
      <c r="J1981" s="522">
        <f t="shared" si="85"/>
        <v>0</v>
      </c>
      <c r="K1981" s="523"/>
      <c r="L1981" s="524"/>
    </row>
    <row r="1982" spans="1:12" x14ac:dyDescent="0.2">
      <c r="A1982" s="314">
        <v>159</v>
      </c>
      <c r="B1982" s="534" t="s">
        <v>2380</v>
      </c>
      <c r="C1982" s="525"/>
      <c r="D1982" s="513"/>
      <c r="E1982" s="514"/>
      <c r="F1982" s="515"/>
      <c r="G1982" s="513"/>
      <c r="H1982" s="526"/>
      <c r="I1982" s="537">
        <f t="shared" si="84"/>
        <v>0</v>
      </c>
      <c r="J1982" s="537">
        <f t="shared" si="85"/>
        <v>0</v>
      </c>
      <c r="K1982" s="523"/>
      <c r="L1982" s="524"/>
    </row>
    <row r="1983" spans="1:12" x14ac:dyDescent="0.2">
      <c r="A1983" s="314">
        <v>160</v>
      </c>
      <c r="B1983" s="518" t="s">
        <v>2381</v>
      </c>
      <c r="C1983" s="525"/>
      <c r="D1983" s="513"/>
      <c r="E1983" s="514"/>
      <c r="F1983" s="515"/>
      <c r="G1983" s="513"/>
      <c r="H1983" s="526"/>
      <c r="I1983" s="522">
        <f t="shared" si="84"/>
        <v>0</v>
      </c>
      <c r="J1983" s="522">
        <f t="shared" si="85"/>
        <v>0</v>
      </c>
      <c r="K1983" s="523"/>
      <c r="L1983" s="524"/>
    </row>
    <row r="1984" spans="1:12" x14ac:dyDescent="0.2">
      <c r="A1984" s="314">
        <v>161</v>
      </c>
      <c r="B1984" s="534" t="s">
        <v>2382</v>
      </c>
      <c r="C1984" s="525"/>
      <c r="D1984" s="513"/>
      <c r="E1984" s="514"/>
      <c r="F1984" s="515"/>
      <c r="G1984" s="513"/>
      <c r="H1984" s="526"/>
      <c r="I1984" s="537">
        <f t="shared" si="84"/>
        <v>0</v>
      </c>
      <c r="J1984" s="537">
        <f t="shared" si="85"/>
        <v>0</v>
      </c>
      <c r="K1984" s="523"/>
      <c r="L1984" s="524"/>
    </row>
    <row r="1985" spans="1:12" x14ac:dyDescent="0.2">
      <c r="A1985" s="314">
        <v>162</v>
      </c>
      <c r="B1985" s="518" t="s">
        <v>2383</v>
      </c>
      <c r="C1985" s="525"/>
      <c r="D1985" s="513"/>
      <c r="E1985" s="514"/>
      <c r="F1985" s="515"/>
      <c r="G1985" s="513"/>
      <c r="H1985" s="526"/>
      <c r="I1985" s="522">
        <f t="shared" si="84"/>
        <v>0</v>
      </c>
      <c r="J1985" s="522">
        <f t="shared" si="85"/>
        <v>0</v>
      </c>
      <c r="K1985" s="523"/>
      <c r="L1985" s="524"/>
    </row>
    <row r="1986" spans="1:12" x14ac:dyDescent="0.2">
      <c r="A1986" s="314">
        <v>163</v>
      </c>
      <c r="B1986" s="534" t="s">
        <v>2384</v>
      </c>
      <c r="C1986" s="525"/>
      <c r="D1986" s="513"/>
      <c r="E1986" s="514"/>
      <c r="F1986" s="515"/>
      <c r="G1986" s="513"/>
      <c r="H1986" s="526"/>
      <c r="I1986" s="537">
        <f t="shared" si="84"/>
        <v>0</v>
      </c>
      <c r="J1986" s="537">
        <f t="shared" si="85"/>
        <v>0</v>
      </c>
      <c r="K1986" s="523"/>
      <c r="L1986" s="524"/>
    </row>
    <row r="1987" spans="1:12" x14ac:dyDescent="0.2">
      <c r="A1987" s="314">
        <v>164</v>
      </c>
      <c r="B1987" s="518" t="s">
        <v>2385</v>
      </c>
      <c r="C1987" s="525"/>
      <c r="D1987" s="513"/>
      <c r="E1987" s="514"/>
      <c r="F1987" s="515"/>
      <c r="G1987" s="513"/>
      <c r="H1987" s="526"/>
      <c r="I1987" s="522">
        <f t="shared" si="84"/>
        <v>0</v>
      </c>
      <c r="J1987" s="522">
        <f t="shared" si="85"/>
        <v>0</v>
      </c>
      <c r="K1987" s="523"/>
      <c r="L1987" s="524"/>
    </row>
    <row r="1988" spans="1:12" x14ac:dyDescent="0.2">
      <c r="A1988" s="314">
        <v>165</v>
      </c>
      <c r="B1988" s="534" t="s">
        <v>2386</v>
      </c>
      <c r="C1988" s="525"/>
      <c r="D1988" s="513"/>
      <c r="E1988" s="514"/>
      <c r="F1988" s="515"/>
      <c r="G1988" s="513"/>
      <c r="H1988" s="526"/>
      <c r="I1988" s="537">
        <f t="shared" si="84"/>
        <v>0</v>
      </c>
      <c r="J1988" s="537">
        <f t="shared" si="85"/>
        <v>0</v>
      </c>
      <c r="K1988" s="523"/>
      <c r="L1988" s="524"/>
    </row>
    <row r="1989" spans="1:12" x14ac:dyDescent="0.2">
      <c r="A1989" s="314">
        <v>166</v>
      </c>
      <c r="B1989" s="518" t="s">
        <v>2387</v>
      </c>
      <c r="C1989" s="529"/>
      <c r="D1989" s="530"/>
      <c r="E1989" s="531"/>
      <c r="F1989" s="532"/>
      <c r="G1989" s="563"/>
      <c r="H1989" s="533"/>
      <c r="I1989" s="522">
        <f t="shared" si="84"/>
        <v>0</v>
      </c>
      <c r="J1989" s="522">
        <f t="shared" si="85"/>
        <v>0</v>
      </c>
      <c r="K1989" s="523"/>
      <c r="L1989" s="524"/>
    </row>
    <row r="1990" spans="1:12" x14ac:dyDescent="0.2">
      <c r="A1990" s="314">
        <v>167</v>
      </c>
      <c r="B1990" s="534" t="s">
        <v>2388</v>
      </c>
      <c r="C1990" s="525"/>
      <c r="D1990" s="513"/>
      <c r="E1990" s="514"/>
      <c r="F1990" s="515"/>
      <c r="G1990" s="513"/>
      <c r="H1990" s="526"/>
      <c r="I1990" s="537">
        <f t="shared" si="84"/>
        <v>0</v>
      </c>
      <c r="J1990" s="537">
        <f t="shared" si="85"/>
        <v>0</v>
      </c>
      <c r="K1990" s="523"/>
      <c r="L1990" s="524"/>
    </row>
    <row r="1991" spans="1:12" x14ac:dyDescent="0.2">
      <c r="A1991" s="314">
        <v>168</v>
      </c>
      <c r="B1991" s="518" t="s">
        <v>2389</v>
      </c>
      <c r="C1991" s="525"/>
      <c r="D1991" s="513"/>
      <c r="E1991" s="514"/>
      <c r="F1991" s="515"/>
      <c r="G1991" s="513"/>
      <c r="H1991" s="526"/>
      <c r="I1991" s="522">
        <f t="shared" si="84"/>
        <v>0</v>
      </c>
      <c r="J1991" s="522">
        <f t="shared" si="85"/>
        <v>0</v>
      </c>
      <c r="K1991" s="523"/>
      <c r="L1991" s="524"/>
    </row>
    <row r="1992" spans="1:12" x14ac:dyDescent="0.2">
      <c r="A1992" s="314">
        <v>169</v>
      </c>
      <c r="B1992" s="534" t="s">
        <v>2390</v>
      </c>
      <c r="C1992" s="525"/>
      <c r="D1992" s="513"/>
      <c r="E1992" s="514"/>
      <c r="F1992" s="515"/>
      <c r="G1992" s="513"/>
      <c r="H1992" s="526"/>
      <c r="I1992" s="537">
        <f t="shared" si="84"/>
        <v>0</v>
      </c>
      <c r="J1992" s="537">
        <f t="shared" si="85"/>
        <v>0</v>
      </c>
      <c r="K1992" s="523"/>
      <c r="L1992" s="524"/>
    </row>
    <row r="1993" spans="1:12" x14ac:dyDescent="0.2">
      <c r="A1993" s="314">
        <v>170</v>
      </c>
      <c r="B1993" s="518" t="s">
        <v>2391</v>
      </c>
      <c r="C1993" s="525"/>
      <c r="D1993" s="513"/>
      <c r="E1993" s="514"/>
      <c r="F1993" s="515"/>
      <c r="G1993" s="513"/>
      <c r="H1993" s="526"/>
      <c r="I1993" s="522">
        <f t="shared" si="84"/>
        <v>0</v>
      </c>
      <c r="J1993" s="522">
        <f t="shared" si="85"/>
        <v>0</v>
      </c>
      <c r="K1993" s="523"/>
      <c r="L1993" s="524"/>
    </row>
    <row r="1994" spans="1:12" x14ac:dyDescent="0.2">
      <c r="A1994" s="314">
        <v>171</v>
      </c>
      <c r="B1994" s="534" t="s">
        <v>2392</v>
      </c>
      <c r="C1994" s="525"/>
      <c r="D1994" s="513"/>
      <c r="E1994" s="514"/>
      <c r="F1994" s="515"/>
      <c r="G1994" s="513"/>
      <c r="H1994" s="526"/>
      <c r="I1994" s="537">
        <f t="shared" si="84"/>
        <v>0</v>
      </c>
      <c r="J1994" s="537">
        <f t="shared" si="85"/>
        <v>0</v>
      </c>
      <c r="K1994" s="523"/>
      <c r="L1994" s="524"/>
    </row>
    <row r="1995" spans="1:12" x14ac:dyDescent="0.2">
      <c r="A1995" s="314">
        <v>172</v>
      </c>
      <c r="B1995" s="518" t="s">
        <v>2393</v>
      </c>
      <c r="C1995" s="525"/>
      <c r="D1995" s="513"/>
      <c r="E1995" s="514"/>
      <c r="F1995" s="515"/>
      <c r="G1995" s="513"/>
      <c r="H1995" s="526"/>
      <c r="I1995" s="522">
        <f t="shared" si="84"/>
        <v>0</v>
      </c>
      <c r="J1995" s="522">
        <f t="shared" si="85"/>
        <v>0</v>
      </c>
      <c r="K1995" s="523"/>
      <c r="L1995" s="524"/>
    </row>
    <row r="1996" spans="1:12" x14ac:dyDescent="0.2">
      <c r="A1996" s="314">
        <v>173</v>
      </c>
      <c r="B1996" s="534" t="s">
        <v>2394</v>
      </c>
      <c r="C1996" s="525"/>
      <c r="D1996" s="513"/>
      <c r="E1996" s="514"/>
      <c r="F1996" s="515"/>
      <c r="G1996" s="513"/>
      <c r="H1996" s="526"/>
      <c r="I1996" s="537">
        <f t="shared" si="84"/>
        <v>0</v>
      </c>
      <c r="J1996" s="537">
        <f t="shared" si="85"/>
        <v>0</v>
      </c>
      <c r="K1996" s="523"/>
      <c r="L1996" s="524"/>
    </row>
    <row r="1997" spans="1:12" x14ac:dyDescent="0.2">
      <c r="A1997" s="314">
        <v>174</v>
      </c>
      <c r="B1997" s="518" t="s">
        <v>2395</v>
      </c>
      <c r="C1997" s="525"/>
      <c r="D1997" s="513"/>
      <c r="E1997" s="514"/>
      <c r="F1997" s="515"/>
      <c r="G1997" s="513"/>
      <c r="H1997" s="526"/>
      <c r="I1997" s="522">
        <f t="shared" si="84"/>
        <v>0</v>
      </c>
      <c r="J1997" s="522">
        <f t="shared" si="85"/>
        <v>0</v>
      </c>
      <c r="K1997" s="523"/>
      <c r="L1997" s="524"/>
    </row>
    <row r="1998" spans="1:12" x14ac:dyDescent="0.2">
      <c r="A1998" s="314">
        <v>175</v>
      </c>
      <c r="B1998" s="534" t="s">
        <v>2396</v>
      </c>
      <c r="C1998" s="525"/>
      <c r="D1998" s="513"/>
      <c r="E1998" s="514"/>
      <c r="F1998" s="515"/>
      <c r="G1998" s="513"/>
      <c r="H1998" s="526"/>
      <c r="I1998" s="537">
        <f t="shared" si="84"/>
        <v>0</v>
      </c>
      <c r="J1998" s="537">
        <f t="shared" si="85"/>
        <v>0</v>
      </c>
      <c r="K1998" s="523"/>
      <c r="L1998" s="524"/>
    </row>
    <row r="1999" spans="1:12" x14ac:dyDescent="0.2">
      <c r="A1999" s="314">
        <v>176</v>
      </c>
      <c r="B1999" s="518" t="s">
        <v>2397</v>
      </c>
      <c r="C1999" s="525"/>
      <c r="D1999" s="513"/>
      <c r="E1999" s="514"/>
      <c r="F1999" s="515"/>
      <c r="G1999" s="513"/>
      <c r="H1999" s="526"/>
      <c r="I1999" s="522">
        <f t="shared" si="84"/>
        <v>0</v>
      </c>
      <c r="J1999" s="522">
        <f t="shared" si="85"/>
        <v>0</v>
      </c>
      <c r="K1999" s="523"/>
      <c r="L1999" s="524"/>
    </row>
    <row r="2000" spans="1:12" x14ac:dyDescent="0.2">
      <c r="A2000" s="314">
        <v>177</v>
      </c>
      <c r="B2000" s="534" t="s">
        <v>2398</v>
      </c>
      <c r="C2000" s="529"/>
      <c r="D2000" s="530"/>
      <c r="E2000" s="531"/>
      <c r="F2000" s="532"/>
      <c r="G2000" s="563"/>
      <c r="H2000" s="533"/>
      <c r="I2000" s="537">
        <f t="shared" si="84"/>
        <v>0</v>
      </c>
      <c r="J2000" s="537">
        <f t="shared" si="85"/>
        <v>0</v>
      </c>
      <c r="K2000" s="523"/>
      <c r="L2000" s="524"/>
    </row>
    <row r="2001" spans="1:12" x14ac:dyDescent="0.2">
      <c r="A2001" s="314">
        <v>178</v>
      </c>
      <c r="B2001" s="518" t="s">
        <v>2399</v>
      </c>
      <c r="C2001" s="525"/>
      <c r="D2001" s="513"/>
      <c r="E2001" s="514"/>
      <c r="F2001" s="515"/>
      <c r="G2001" s="513"/>
      <c r="H2001" s="526"/>
      <c r="I2001" s="522">
        <f t="shared" si="84"/>
        <v>0</v>
      </c>
      <c r="J2001" s="522">
        <f t="shared" si="85"/>
        <v>0</v>
      </c>
      <c r="K2001" s="523"/>
      <c r="L2001" s="524"/>
    </row>
    <row r="2002" spans="1:12" x14ac:dyDescent="0.2">
      <c r="A2002" s="314">
        <v>179</v>
      </c>
      <c r="B2002" s="534" t="s">
        <v>2400</v>
      </c>
      <c r="C2002" s="525"/>
      <c r="D2002" s="513"/>
      <c r="E2002" s="514"/>
      <c r="F2002" s="515"/>
      <c r="G2002" s="513"/>
      <c r="H2002" s="526"/>
      <c r="I2002" s="537">
        <f t="shared" si="84"/>
        <v>0</v>
      </c>
      <c r="J2002" s="537">
        <f t="shared" si="85"/>
        <v>0</v>
      </c>
      <c r="K2002" s="523"/>
      <c r="L2002" s="524"/>
    </row>
    <row r="2003" spans="1:12" x14ac:dyDescent="0.2">
      <c r="A2003" s="314">
        <v>180</v>
      </c>
      <c r="B2003" s="518" t="s">
        <v>2401</v>
      </c>
      <c r="C2003" s="525"/>
      <c r="D2003" s="513"/>
      <c r="E2003" s="514"/>
      <c r="F2003" s="515"/>
      <c r="G2003" s="513"/>
      <c r="H2003" s="526"/>
      <c r="I2003" s="522">
        <f t="shared" si="84"/>
        <v>0</v>
      </c>
      <c r="J2003" s="522">
        <f t="shared" si="85"/>
        <v>0</v>
      </c>
      <c r="K2003" s="523"/>
      <c r="L2003" s="524"/>
    </row>
    <row r="2004" spans="1:12" x14ac:dyDescent="0.2">
      <c r="A2004" s="314">
        <v>181</v>
      </c>
      <c r="B2004" s="534" t="s">
        <v>2402</v>
      </c>
      <c r="C2004" s="525"/>
      <c r="D2004" s="513"/>
      <c r="E2004" s="514"/>
      <c r="F2004" s="515"/>
      <c r="G2004" s="513"/>
      <c r="H2004" s="526"/>
      <c r="I2004" s="537">
        <f t="shared" si="84"/>
        <v>0</v>
      </c>
      <c r="J2004" s="537">
        <f t="shared" si="85"/>
        <v>0</v>
      </c>
      <c r="K2004" s="523"/>
      <c r="L2004" s="524"/>
    </row>
    <row r="2005" spans="1:12" x14ac:dyDescent="0.2">
      <c r="A2005" s="314">
        <v>182</v>
      </c>
      <c r="B2005" s="518" t="s">
        <v>2403</v>
      </c>
      <c r="C2005" s="529"/>
      <c r="D2005" s="530"/>
      <c r="E2005" s="531"/>
      <c r="F2005" s="532"/>
      <c r="G2005" s="563"/>
      <c r="H2005" s="533"/>
      <c r="I2005" s="522">
        <f t="shared" si="84"/>
        <v>0</v>
      </c>
      <c r="J2005" s="522">
        <f t="shared" si="85"/>
        <v>0</v>
      </c>
      <c r="K2005" s="523"/>
      <c r="L2005" s="524"/>
    </row>
    <row r="2006" spans="1:12" x14ac:dyDescent="0.2">
      <c r="A2006" s="314">
        <v>183</v>
      </c>
      <c r="B2006" s="534" t="s">
        <v>2404</v>
      </c>
      <c r="C2006" s="525"/>
      <c r="D2006" s="513"/>
      <c r="E2006" s="514"/>
      <c r="F2006" s="515"/>
      <c r="G2006" s="513"/>
      <c r="H2006" s="526"/>
      <c r="I2006" s="537">
        <f t="shared" si="84"/>
        <v>0</v>
      </c>
      <c r="J2006" s="537">
        <f t="shared" si="85"/>
        <v>0</v>
      </c>
      <c r="K2006" s="523"/>
      <c r="L2006" s="524"/>
    </row>
    <row r="2007" spans="1:12" x14ac:dyDescent="0.2">
      <c r="A2007" s="314">
        <v>184</v>
      </c>
      <c r="B2007" s="518" t="s">
        <v>2405</v>
      </c>
      <c r="C2007" s="525"/>
      <c r="D2007" s="513"/>
      <c r="E2007" s="514"/>
      <c r="F2007" s="515"/>
      <c r="G2007" s="513"/>
      <c r="H2007" s="526"/>
      <c r="I2007" s="522">
        <f t="shared" si="84"/>
        <v>0</v>
      </c>
      <c r="J2007" s="522">
        <f t="shared" si="85"/>
        <v>0</v>
      </c>
      <c r="K2007" s="523"/>
      <c r="L2007" s="524"/>
    </row>
    <row r="2008" spans="1:12" x14ac:dyDescent="0.2">
      <c r="A2008" s="314">
        <v>185</v>
      </c>
      <c r="B2008" s="534" t="s">
        <v>2406</v>
      </c>
      <c r="C2008" s="525"/>
      <c r="D2008" s="513"/>
      <c r="E2008" s="514"/>
      <c r="F2008" s="515"/>
      <c r="G2008" s="513"/>
      <c r="H2008" s="526"/>
      <c r="I2008" s="537">
        <f t="shared" si="84"/>
        <v>0</v>
      </c>
      <c r="J2008" s="537">
        <f t="shared" si="85"/>
        <v>0</v>
      </c>
      <c r="K2008" s="523"/>
      <c r="L2008" s="524"/>
    </row>
    <row r="2009" spans="1:12" x14ac:dyDescent="0.2">
      <c r="A2009" s="314">
        <v>186</v>
      </c>
      <c r="B2009" s="518" t="s">
        <v>2407</v>
      </c>
      <c r="C2009" s="525"/>
      <c r="D2009" s="513"/>
      <c r="E2009" s="514"/>
      <c r="F2009" s="515"/>
      <c r="G2009" s="513"/>
      <c r="H2009" s="526"/>
      <c r="I2009" s="522">
        <f t="shared" si="84"/>
        <v>0</v>
      </c>
      <c r="J2009" s="522">
        <f t="shared" si="85"/>
        <v>0</v>
      </c>
      <c r="K2009" s="523"/>
      <c r="L2009" s="524"/>
    </row>
    <row r="2010" spans="1:12" x14ac:dyDescent="0.2">
      <c r="A2010" s="314">
        <v>187</v>
      </c>
      <c r="B2010" s="534" t="s">
        <v>2408</v>
      </c>
      <c r="C2010" s="525"/>
      <c r="D2010" s="513"/>
      <c r="E2010" s="514"/>
      <c r="F2010" s="515"/>
      <c r="G2010" s="513"/>
      <c r="H2010" s="526"/>
      <c r="I2010" s="537">
        <f t="shared" si="84"/>
        <v>0</v>
      </c>
      <c r="J2010" s="537">
        <f t="shared" si="85"/>
        <v>0</v>
      </c>
      <c r="K2010" s="523"/>
      <c r="L2010" s="524"/>
    </row>
    <row r="2011" spans="1:12" x14ac:dyDescent="0.2">
      <c r="A2011" s="314">
        <v>188</v>
      </c>
      <c r="B2011" s="518" t="s">
        <v>2409</v>
      </c>
      <c r="C2011" s="525"/>
      <c r="D2011" s="513"/>
      <c r="E2011" s="514"/>
      <c r="F2011" s="515"/>
      <c r="G2011" s="513"/>
      <c r="H2011" s="526"/>
      <c r="I2011" s="522">
        <f t="shared" si="84"/>
        <v>0</v>
      </c>
      <c r="J2011" s="522">
        <f t="shared" si="85"/>
        <v>0</v>
      </c>
      <c r="K2011" s="523"/>
      <c r="L2011" s="524"/>
    </row>
    <row r="2012" spans="1:12" x14ac:dyDescent="0.2">
      <c r="A2012" s="314">
        <v>189</v>
      </c>
      <c r="B2012" s="534" t="s">
        <v>2410</v>
      </c>
      <c r="C2012" s="525"/>
      <c r="D2012" s="513"/>
      <c r="E2012" s="514"/>
      <c r="F2012" s="515"/>
      <c r="G2012" s="513"/>
      <c r="H2012" s="526"/>
      <c r="I2012" s="537">
        <f t="shared" si="84"/>
        <v>0</v>
      </c>
      <c r="J2012" s="537">
        <f t="shared" si="85"/>
        <v>0</v>
      </c>
      <c r="K2012" s="523"/>
      <c r="L2012" s="524"/>
    </row>
    <row r="2013" spans="1:12" x14ac:dyDescent="0.2">
      <c r="A2013" s="314">
        <v>190</v>
      </c>
      <c r="B2013" s="518" t="s">
        <v>2411</v>
      </c>
      <c r="C2013" s="529"/>
      <c r="D2013" s="530"/>
      <c r="E2013" s="531"/>
      <c r="F2013" s="532"/>
      <c r="G2013" s="563"/>
      <c r="H2013" s="533"/>
      <c r="I2013" s="522">
        <f t="shared" si="84"/>
        <v>0</v>
      </c>
      <c r="J2013" s="522">
        <f t="shared" si="85"/>
        <v>0</v>
      </c>
      <c r="K2013" s="523"/>
      <c r="L2013" s="524"/>
    </row>
    <row r="2014" spans="1:12" x14ac:dyDescent="0.2">
      <c r="A2014" s="314">
        <v>191</v>
      </c>
      <c r="B2014" s="534" t="s">
        <v>2412</v>
      </c>
      <c r="C2014" s="525"/>
      <c r="D2014" s="513"/>
      <c r="E2014" s="514"/>
      <c r="F2014" s="515"/>
      <c r="G2014" s="513"/>
      <c r="H2014" s="526"/>
      <c r="I2014" s="537">
        <f t="shared" si="84"/>
        <v>0</v>
      </c>
      <c r="J2014" s="537">
        <f t="shared" si="85"/>
        <v>0</v>
      </c>
      <c r="K2014" s="523"/>
      <c r="L2014" s="524"/>
    </row>
    <row r="2015" spans="1:12" x14ac:dyDescent="0.2">
      <c r="A2015" s="314">
        <v>192</v>
      </c>
      <c r="B2015" s="518" t="s">
        <v>2413</v>
      </c>
      <c r="C2015" s="525"/>
      <c r="D2015" s="513"/>
      <c r="E2015" s="514"/>
      <c r="F2015" s="515"/>
      <c r="G2015" s="513"/>
      <c r="H2015" s="526"/>
      <c r="I2015" s="522">
        <f t="shared" si="84"/>
        <v>0</v>
      </c>
      <c r="J2015" s="522">
        <f t="shared" si="85"/>
        <v>0</v>
      </c>
      <c r="K2015" s="523"/>
      <c r="L2015" s="524"/>
    </row>
    <row r="2016" spans="1:12" x14ac:dyDescent="0.2">
      <c r="A2016" s="314">
        <v>193</v>
      </c>
      <c r="B2016" s="534" t="s">
        <v>2414</v>
      </c>
      <c r="C2016" s="525"/>
      <c r="D2016" s="513"/>
      <c r="E2016" s="514"/>
      <c r="F2016" s="515"/>
      <c r="G2016" s="513"/>
      <c r="H2016" s="526"/>
      <c r="I2016" s="537">
        <f t="shared" si="84"/>
        <v>0</v>
      </c>
      <c r="J2016" s="537">
        <f t="shared" si="85"/>
        <v>0</v>
      </c>
      <c r="K2016" s="523"/>
      <c r="L2016" s="524"/>
    </row>
    <row r="2017" spans="1:12" x14ac:dyDescent="0.2">
      <c r="A2017" s="314">
        <v>194</v>
      </c>
      <c r="B2017" s="518" t="s">
        <v>2415</v>
      </c>
      <c r="C2017" s="525"/>
      <c r="D2017" s="513"/>
      <c r="E2017" s="514"/>
      <c r="F2017" s="515"/>
      <c r="G2017" s="513"/>
      <c r="H2017" s="526"/>
      <c r="I2017" s="522">
        <f t="shared" si="84"/>
        <v>0</v>
      </c>
      <c r="J2017" s="522">
        <f t="shared" si="85"/>
        <v>0</v>
      </c>
      <c r="K2017" s="523"/>
      <c r="L2017" s="524"/>
    </row>
    <row r="2018" spans="1:12" x14ac:dyDescent="0.2">
      <c r="A2018" s="314">
        <v>195</v>
      </c>
      <c r="B2018" s="534" t="s">
        <v>2416</v>
      </c>
      <c r="C2018" s="525"/>
      <c r="D2018" s="513"/>
      <c r="E2018" s="514"/>
      <c r="F2018" s="515"/>
      <c r="G2018" s="513"/>
      <c r="H2018" s="526"/>
      <c r="I2018" s="537">
        <f t="shared" ref="I2018:I2023" si="86">K2018/1.11</f>
        <v>0</v>
      </c>
      <c r="J2018" s="537">
        <f t="shared" ref="J2018:J2023" si="87">I2018*11%</f>
        <v>0</v>
      </c>
      <c r="K2018" s="523"/>
      <c r="L2018" s="524"/>
    </row>
    <row r="2019" spans="1:12" x14ac:dyDescent="0.2">
      <c r="A2019" s="314">
        <v>196</v>
      </c>
      <c r="B2019" s="518" t="s">
        <v>2417</v>
      </c>
      <c r="C2019" s="525"/>
      <c r="D2019" s="513"/>
      <c r="E2019" s="514"/>
      <c r="F2019" s="515"/>
      <c r="G2019" s="513"/>
      <c r="H2019" s="526"/>
      <c r="I2019" s="522">
        <f t="shared" si="86"/>
        <v>0</v>
      </c>
      <c r="J2019" s="522">
        <f t="shared" si="87"/>
        <v>0</v>
      </c>
      <c r="K2019" s="523"/>
      <c r="L2019" s="524"/>
    </row>
    <row r="2020" spans="1:12" x14ac:dyDescent="0.2">
      <c r="A2020" s="314">
        <v>197</v>
      </c>
      <c r="B2020" s="534" t="s">
        <v>2418</v>
      </c>
      <c r="C2020" s="529"/>
      <c r="D2020" s="530"/>
      <c r="E2020" s="531"/>
      <c r="F2020" s="532"/>
      <c r="G2020" s="563"/>
      <c r="H2020" s="533"/>
      <c r="I2020" s="537">
        <f t="shared" si="86"/>
        <v>0</v>
      </c>
      <c r="J2020" s="537">
        <f t="shared" si="87"/>
        <v>0</v>
      </c>
      <c r="K2020" s="523"/>
      <c r="L2020" s="524"/>
    </row>
    <row r="2021" spans="1:12" x14ac:dyDescent="0.2">
      <c r="A2021" s="314">
        <v>198</v>
      </c>
      <c r="B2021" s="518" t="s">
        <v>2419</v>
      </c>
      <c r="C2021" s="525"/>
      <c r="D2021" s="513"/>
      <c r="E2021" s="514"/>
      <c r="F2021" s="515"/>
      <c r="G2021" s="513"/>
      <c r="H2021" s="526"/>
      <c r="I2021" s="522">
        <f t="shared" si="86"/>
        <v>0</v>
      </c>
      <c r="J2021" s="522">
        <f t="shared" si="87"/>
        <v>0</v>
      </c>
      <c r="K2021" s="523"/>
      <c r="L2021" s="524"/>
    </row>
    <row r="2022" spans="1:12" x14ac:dyDescent="0.2">
      <c r="A2022" s="314">
        <v>199</v>
      </c>
      <c r="B2022" s="534" t="s">
        <v>2420</v>
      </c>
      <c r="C2022" s="525"/>
      <c r="D2022" s="513"/>
      <c r="E2022" s="514"/>
      <c r="F2022" s="515"/>
      <c r="G2022" s="513"/>
      <c r="H2022" s="526"/>
      <c r="I2022" s="537">
        <f t="shared" si="86"/>
        <v>0</v>
      </c>
      <c r="J2022" s="537">
        <f t="shared" si="87"/>
        <v>0</v>
      </c>
      <c r="K2022" s="523"/>
      <c r="L2022" s="524"/>
    </row>
    <row r="2023" spans="1:12" x14ac:dyDescent="0.2">
      <c r="A2023" s="314">
        <v>200</v>
      </c>
      <c r="B2023" s="518" t="s">
        <v>2421</v>
      </c>
      <c r="C2023" s="525"/>
      <c r="D2023" s="513"/>
      <c r="E2023" s="514"/>
      <c r="F2023" s="515"/>
      <c r="G2023" s="513"/>
      <c r="H2023" s="526"/>
      <c r="I2023" s="522">
        <f t="shared" si="86"/>
        <v>0</v>
      </c>
      <c r="J2023" s="522">
        <f t="shared" si="87"/>
        <v>0</v>
      </c>
      <c r="K2023" s="523"/>
      <c r="L2023" s="524"/>
    </row>
    <row r="2024" spans="1:12" ht="18" x14ac:dyDescent="0.25">
      <c r="B2024" s="539" t="s">
        <v>291</v>
      </c>
      <c r="C2024" s="540"/>
      <c r="D2024" s="541"/>
      <c r="E2024" s="542"/>
      <c r="F2024" s="543"/>
      <c r="G2024" s="564"/>
      <c r="H2024" s="544"/>
      <c r="I2024" s="545">
        <f>SUM(I1824:I2023)</f>
        <v>0</v>
      </c>
      <c r="J2024" s="545">
        <f t="shared" ref="J2024:K2024" si="88">SUM(J1824:J2023)</f>
        <v>0</v>
      </c>
      <c r="K2024" s="545">
        <f t="shared" si="88"/>
        <v>0</v>
      </c>
      <c r="L2024" s="547"/>
    </row>
    <row r="2025" spans="1:12" s="401" customFormat="1" ht="20.25" x14ac:dyDescent="0.3">
      <c r="A2025" s="314"/>
      <c r="B2025" s="548" t="s">
        <v>108</v>
      </c>
      <c r="C2025" s="535"/>
      <c r="D2025" s="536"/>
      <c r="E2025" s="536"/>
      <c r="F2025" s="536"/>
      <c r="G2025" s="536"/>
      <c r="H2025" s="549"/>
      <c r="I2025" s="550"/>
      <c r="J2025" s="550"/>
      <c r="K2025" s="551"/>
      <c r="L2025" s="552"/>
    </row>
    <row r="2026" spans="1:12" s="570" customFormat="1" x14ac:dyDescent="0.2">
      <c r="A2026" s="567">
        <v>1</v>
      </c>
      <c r="B2026" s="534" t="s">
        <v>2422</v>
      </c>
      <c r="C2026" s="535"/>
      <c r="D2026" s="536"/>
      <c r="E2026" s="553"/>
      <c r="F2026" s="554"/>
      <c r="G2026" s="568"/>
      <c r="H2026" s="569"/>
      <c r="I2026" s="537">
        <f>K2026/1.11</f>
        <v>0</v>
      </c>
      <c r="J2026" s="537">
        <f>I2026*11%</f>
        <v>0</v>
      </c>
      <c r="K2026" s="538"/>
      <c r="L2026" s="599"/>
    </row>
    <row r="2027" spans="1:12" s="570" customFormat="1" x14ac:dyDescent="0.2">
      <c r="A2027" s="567">
        <v>2</v>
      </c>
      <c r="B2027" s="518" t="s">
        <v>2423</v>
      </c>
      <c r="C2027" s="519"/>
      <c r="D2027" s="513"/>
      <c r="E2027" s="514"/>
      <c r="F2027" s="515"/>
      <c r="G2027" s="568"/>
      <c r="H2027" s="569"/>
      <c r="I2027" s="522">
        <f>K2027/1.11</f>
        <v>0</v>
      </c>
      <c r="J2027" s="522">
        <f>I2027*11%</f>
        <v>0</v>
      </c>
      <c r="K2027" s="523"/>
      <c r="L2027" s="524"/>
    </row>
    <row r="2028" spans="1:12" s="570" customFormat="1" x14ac:dyDescent="0.2">
      <c r="A2028" s="567">
        <v>3</v>
      </c>
      <c r="B2028" s="534" t="s">
        <v>2424</v>
      </c>
      <c r="C2028" s="525"/>
      <c r="D2028" s="513"/>
      <c r="E2028" s="520"/>
      <c r="F2028" s="520"/>
      <c r="G2028" s="568"/>
      <c r="H2028" s="569"/>
      <c r="I2028" s="537">
        <f t="shared" ref="I2028:I2091" si="89">K2028/1.11</f>
        <v>0</v>
      </c>
      <c r="J2028" s="537">
        <f t="shared" ref="J2028:J2091" si="90">I2028*11%</f>
        <v>0</v>
      </c>
      <c r="K2028" s="523"/>
      <c r="L2028" s="524"/>
    </row>
    <row r="2029" spans="1:12" s="570" customFormat="1" x14ac:dyDescent="0.2">
      <c r="A2029" s="567">
        <v>4</v>
      </c>
      <c r="B2029" s="518" t="s">
        <v>2425</v>
      </c>
      <c r="C2029" s="525"/>
      <c r="D2029" s="513"/>
      <c r="E2029" s="514"/>
      <c r="F2029" s="515"/>
      <c r="G2029" s="568"/>
      <c r="H2029" s="569"/>
      <c r="I2029" s="522">
        <f t="shared" si="89"/>
        <v>0</v>
      </c>
      <c r="J2029" s="522">
        <f t="shared" si="90"/>
        <v>0</v>
      </c>
      <c r="K2029" s="523"/>
      <c r="L2029" s="524"/>
    </row>
    <row r="2030" spans="1:12" s="570" customFormat="1" x14ac:dyDescent="0.2">
      <c r="A2030" s="567">
        <v>5</v>
      </c>
      <c r="B2030" s="534" t="s">
        <v>2426</v>
      </c>
      <c r="C2030" s="525"/>
      <c r="D2030" s="536"/>
      <c r="E2030" s="553"/>
      <c r="F2030" s="554"/>
      <c r="G2030" s="568"/>
      <c r="H2030" s="569"/>
      <c r="I2030" s="537">
        <f t="shared" si="89"/>
        <v>0</v>
      </c>
      <c r="J2030" s="537">
        <f t="shared" si="90"/>
        <v>0</v>
      </c>
      <c r="K2030" s="523"/>
      <c r="L2030" s="524"/>
    </row>
    <row r="2031" spans="1:12" s="570" customFormat="1" x14ac:dyDescent="0.2">
      <c r="A2031" s="567">
        <v>6</v>
      </c>
      <c r="B2031" s="518" t="s">
        <v>2427</v>
      </c>
      <c r="C2031" s="525"/>
      <c r="D2031" s="513"/>
      <c r="E2031" s="514"/>
      <c r="F2031" s="515"/>
      <c r="G2031" s="568"/>
      <c r="H2031" s="569"/>
      <c r="I2031" s="522">
        <f t="shared" si="89"/>
        <v>0</v>
      </c>
      <c r="J2031" s="522">
        <f t="shared" si="90"/>
        <v>0</v>
      </c>
      <c r="K2031" s="523"/>
      <c r="L2031" s="524"/>
    </row>
    <row r="2032" spans="1:12" s="570" customFormat="1" x14ac:dyDescent="0.2">
      <c r="A2032" s="567">
        <v>7</v>
      </c>
      <c r="B2032" s="534" t="s">
        <v>2428</v>
      </c>
      <c r="C2032" s="525"/>
      <c r="D2032" s="561"/>
      <c r="E2032" s="514"/>
      <c r="F2032" s="560"/>
      <c r="G2032" s="568"/>
      <c r="H2032" s="569"/>
      <c r="I2032" s="537">
        <f t="shared" si="89"/>
        <v>0</v>
      </c>
      <c r="J2032" s="537">
        <f t="shared" si="90"/>
        <v>0</v>
      </c>
      <c r="K2032" s="523"/>
      <c r="L2032" s="524"/>
    </row>
    <row r="2033" spans="1:12" s="570" customFormat="1" x14ac:dyDescent="0.2">
      <c r="A2033" s="567">
        <v>8</v>
      </c>
      <c r="B2033" s="518" t="s">
        <v>2429</v>
      </c>
      <c r="C2033" s="525"/>
      <c r="D2033" s="536"/>
      <c r="E2033" s="553"/>
      <c r="F2033" s="554"/>
      <c r="G2033" s="568"/>
      <c r="H2033" s="569"/>
      <c r="I2033" s="522">
        <f t="shared" si="89"/>
        <v>0</v>
      </c>
      <c r="J2033" s="522">
        <f t="shared" si="90"/>
        <v>0</v>
      </c>
      <c r="K2033" s="523"/>
      <c r="L2033" s="524"/>
    </row>
    <row r="2034" spans="1:12" s="570" customFormat="1" x14ac:dyDescent="0.2">
      <c r="A2034" s="567">
        <v>9</v>
      </c>
      <c r="B2034" s="534" t="s">
        <v>2430</v>
      </c>
      <c r="C2034" s="525"/>
      <c r="D2034" s="513"/>
      <c r="E2034" s="520"/>
      <c r="F2034" s="520"/>
      <c r="G2034" s="568"/>
      <c r="H2034" s="569"/>
      <c r="I2034" s="537">
        <f t="shared" si="89"/>
        <v>0</v>
      </c>
      <c r="J2034" s="537">
        <f t="shared" si="90"/>
        <v>0</v>
      </c>
      <c r="K2034" s="523"/>
      <c r="L2034" s="524"/>
    </row>
    <row r="2035" spans="1:12" s="570" customFormat="1" ht="14.25" customHeight="1" x14ac:dyDescent="0.2">
      <c r="A2035" s="567">
        <v>10</v>
      </c>
      <c r="B2035" s="518" t="s">
        <v>2431</v>
      </c>
      <c r="C2035" s="525"/>
      <c r="D2035" s="513"/>
      <c r="E2035" s="514"/>
      <c r="F2035" s="515"/>
      <c r="G2035" s="568"/>
      <c r="H2035" s="569"/>
      <c r="I2035" s="522">
        <f t="shared" si="89"/>
        <v>0</v>
      </c>
      <c r="J2035" s="522">
        <f t="shared" si="90"/>
        <v>0</v>
      </c>
      <c r="K2035" s="523"/>
      <c r="L2035" s="524"/>
    </row>
    <row r="2036" spans="1:12" s="570" customFormat="1" ht="14.25" customHeight="1" x14ac:dyDescent="0.2">
      <c r="A2036" s="567">
        <v>11</v>
      </c>
      <c r="B2036" s="534" t="s">
        <v>2432</v>
      </c>
      <c r="C2036" s="525"/>
      <c r="D2036" s="513"/>
      <c r="E2036" s="514"/>
      <c r="F2036" s="515"/>
      <c r="G2036" s="568"/>
      <c r="H2036" s="569"/>
      <c r="I2036" s="537">
        <f t="shared" si="89"/>
        <v>0</v>
      </c>
      <c r="J2036" s="537">
        <f t="shared" si="90"/>
        <v>0</v>
      </c>
      <c r="K2036" s="523"/>
      <c r="L2036" s="524"/>
    </row>
    <row r="2037" spans="1:12" s="570" customFormat="1" x14ac:dyDescent="0.2">
      <c r="A2037" s="567">
        <v>12</v>
      </c>
      <c r="B2037" s="518" t="s">
        <v>2433</v>
      </c>
      <c r="C2037" s="525"/>
      <c r="D2037" s="536"/>
      <c r="E2037" s="553"/>
      <c r="F2037" s="554"/>
      <c r="G2037" s="568"/>
      <c r="H2037" s="569"/>
      <c r="I2037" s="522">
        <f t="shared" si="89"/>
        <v>0</v>
      </c>
      <c r="J2037" s="522">
        <f t="shared" si="90"/>
        <v>0</v>
      </c>
      <c r="K2037" s="523"/>
      <c r="L2037" s="524"/>
    </row>
    <row r="2038" spans="1:12" s="570" customFormat="1" ht="14.25" customHeight="1" x14ac:dyDescent="0.2">
      <c r="A2038" s="567">
        <v>13</v>
      </c>
      <c r="B2038" s="534" t="s">
        <v>2434</v>
      </c>
      <c r="C2038" s="525"/>
      <c r="D2038" s="513"/>
      <c r="E2038" s="514"/>
      <c r="F2038" s="515"/>
      <c r="G2038" s="568"/>
      <c r="H2038" s="569"/>
      <c r="I2038" s="537">
        <f t="shared" si="89"/>
        <v>0</v>
      </c>
      <c r="J2038" s="537">
        <f t="shared" si="90"/>
        <v>0</v>
      </c>
      <c r="K2038" s="523"/>
      <c r="L2038" s="524"/>
    </row>
    <row r="2039" spans="1:12" s="570" customFormat="1" ht="14.25" customHeight="1" x14ac:dyDescent="0.2">
      <c r="A2039" s="567">
        <v>14</v>
      </c>
      <c r="B2039" s="518" t="s">
        <v>2435</v>
      </c>
      <c r="C2039" s="525"/>
      <c r="D2039" s="513"/>
      <c r="E2039" s="514"/>
      <c r="F2039" s="515"/>
      <c r="G2039" s="568"/>
      <c r="H2039" s="569"/>
      <c r="I2039" s="522">
        <f t="shared" si="89"/>
        <v>0</v>
      </c>
      <c r="J2039" s="522">
        <f t="shared" si="90"/>
        <v>0</v>
      </c>
      <c r="K2039" s="523"/>
      <c r="L2039" s="524"/>
    </row>
    <row r="2040" spans="1:12" s="570" customFormat="1" x14ac:dyDescent="0.2">
      <c r="A2040" s="567">
        <v>15</v>
      </c>
      <c r="B2040" s="534" t="s">
        <v>2436</v>
      </c>
      <c r="C2040" s="525"/>
      <c r="D2040" s="513"/>
      <c r="E2040" s="520"/>
      <c r="F2040" s="520"/>
      <c r="G2040" s="568"/>
      <c r="H2040" s="569"/>
      <c r="I2040" s="537">
        <f t="shared" si="89"/>
        <v>0</v>
      </c>
      <c r="J2040" s="537">
        <f t="shared" si="90"/>
        <v>0</v>
      </c>
      <c r="K2040" s="523"/>
      <c r="L2040" s="524"/>
    </row>
    <row r="2041" spans="1:12" s="570" customFormat="1" x14ac:dyDescent="0.2">
      <c r="A2041" s="567">
        <v>16</v>
      </c>
      <c r="B2041" s="518" t="s">
        <v>2437</v>
      </c>
      <c r="C2041" s="525"/>
      <c r="D2041" s="513"/>
      <c r="E2041" s="514"/>
      <c r="F2041" s="515"/>
      <c r="G2041" s="568"/>
      <c r="H2041" s="569"/>
      <c r="I2041" s="522">
        <f t="shared" si="89"/>
        <v>0</v>
      </c>
      <c r="J2041" s="522">
        <f t="shared" si="90"/>
        <v>0</v>
      </c>
      <c r="K2041" s="523"/>
      <c r="L2041" s="524"/>
    </row>
    <row r="2042" spans="1:12" s="570" customFormat="1" x14ac:dyDescent="0.2">
      <c r="A2042" s="567">
        <v>17</v>
      </c>
      <c r="B2042" s="534" t="s">
        <v>2438</v>
      </c>
      <c r="C2042" s="525"/>
      <c r="D2042" s="536"/>
      <c r="E2042" s="553"/>
      <c r="F2042" s="554"/>
      <c r="G2042" s="568"/>
      <c r="H2042" s="569"/>
      <c r="I2042" s="537">
        <f t="shared" si="89"/>
        <v>0</v>
      </c>
      <c r="J2042" s="537">
        <f t="shared" si="90"/>
        <v>0</v>
      </c>
      <c r="K2042" s="523"/>
      <c r="L2042" s="524"/>
    </row>
    <row r="2043" spans="1:12" s="570" customFormat="1" x14ac:dyDescent="0.2">
      <c r="A2043" s="567">
        <v>18</v>
      </c>
      <c r="B2043" s="518" t="s">
        <v>2439</v>
      </c>
      <c r="C2043" s="525"/>
      <c r="D2043" s="513"/>
      <c r="E2043" s="514"/>
      <c r="F2043" s="515"/>
      <c r="G2043" s="568"/>
      <c r="H2043" s="569"/>
      <c r="I2043" s="522">
        <f t="shared" si="89"/>
        <v>0</v>
      </c>
      <c r="J2043" s="522">
        <f t="shared" si="90"/>
        <v>0</v>
      </c>
      <c r="K2043" s="523"/>
      <c r="L2043" s="524"/>
    </row>
    <row r="2044" spans="1:12" s="570" customFormat="1" x14ac:dyDescent="0.2">
      <c r="A2044" s="567">
        <v>19</v>
      </c>
      <c r="B2044" s="534" t="s">
        <v>2440</v>
      </c>
      <c r="C2044" s="525"/>
      <c r="D2044" s="513"/>
      <c r="E2044" s="514"/>
      <c r="F2044" s="515"/>
      <c r="G2044" s="568"/>
      <c r="H2044" s="526"/>
      <c r="I2044" s="537">
        <f t="shared" si="89"/>
        <v>0</v>
      </c>
      <c r="J2044" s="537">
        <f t="shared" si="90"/>
        <v>0</v>
      </c>
      <c r="K2044" s="523"/>
      <c r="L2044" s="524"/>
    </row>
    <row r="2045" spans="1:12" s="570" customFormat="1" x14ac:dyDescent="0.2">
      <c r="A2045" s="567">
        <v>20</v>
      </c>
      <c r="B2045" s="518" t="s">
        <v>2441</v>
      </c>
      <c r="C2045" s="525"/>
      <c r="D2045" s="536"/>
      <c r="E2045" s="553"/>
      <c r="F2045" s="554"/>
      <c r="G2045" s="568"/>
      <c r="H2045" s="526"/>
      <c r="I2045" s="522">
        <f t="shared" si="89"/>
        <v>0</v>
      </c>
      <c r="J2045" s="522">
        <f t="shared" si="90"/>
        <v>0</v>
      </c>
      <c r="K2045" s="523"/>
      <c r="L2045" s="524"/>
    </row>
    <row r="2046" spans="1:12" s="570" customFormat="1" x14ac:dyDescent="0.2">
      <c r="A2046" s="567">
        <v>21</v>
      </c>
      <c r="B2046" s="534" t="s">
        <v>2442</v>
      </c>
      <c r="C2046" s="525"/>
      <c r="D2046" s="536"/>
      <c r="E2046" s="553"/>
      <c r="F2046" s="554"/>
      <c r="G2046" s="568"/>
      <c r="H2046" s="526"/>
      <c r="I2046" s="537">
        <f t="shared" si="89"/>
        <v>0</v>
      </c>
      <c r="J2046" s="537">
        <f t="shared" si="90"/>
        <v>0</v>
      </c>
      <c r="K2046" s="523"/>
      <c r="L2046" s="524"/>
    </row>
    <row r="2047" spans="1:12" s="570" customFormat="1" x14ac:dyDescent="0.2">
      <c r="A2047" s="567">
        <v>22</v>
      </c>
      <c r="B2047" s="518" t="s">
        <v>2443</v>
      </c>
      <c r="C2047" s="525"/>
      <c r="D2047" s="513"/>
      <c r="E2047" s="520"/>
      <c r="F2047" s="520"/>
      <c r="G2047" s="568"/>
      <c r="H2047" s="526"/>
      <c r="I2047" s="522">
        <f t="shared" si="89"/>
        <v>0</v>
      </c>
      <c r="J2047" s="522">
        <f t="shared" si="90"/>
        <v>0</v>
      </c>
      <c r="K2047" s="523"/>
      <c r="L2047" s="524"/>
    </row>
    <row r="2048" spans="1:12" s="570" customFormat="1" x14ac:dyDescent="0.2">
      <c r="A2048" s="567">
        <v>23</v>
      </c>
      <c r="B2048" s="534" t="s">
        <v>2444</v>
      </c>
      <c r="C2048" s="525"/>
      <c r="D2048" s="536"/>
      <c r="E2048" s="553"/>
      <c r="F2048" s="554"/>
      <c r="G2048" s="568"/>
      <c r="H2048" s="526"/>
      <c r="I2048" s="537">
        <f t="shared" si="89"/>
        <v>0</v>
      </c>
      <c r="J2048" s="537">
        <f t="shared" si="90"/>
        <v>0</v>
      </c>
      <c r="K2048" s="523"/>
      <c r="L2048" s="524"/>
    </row>
    <row r="2049" spans="1:12" s="570" customFormat="1" x14ac:dyDescent="0.2">
      <c r="A2049" s="567">
        <v>24</v>
      </c>
      <c r="B2049" s="518" t="s">
        <v>2445</v>
      </c>
      <c r="C2049" s="525"/>
      <c r="D2049" s="513"/>
      <c r="E2049" s="520"/>
      <c r="F2049" s="520"/>
      <c r="G2049" s="568"/>
      <c r="H2049" s="526"/>
      <c r="I2049" s="522">
        <f t="shared" si="89"/>
        <v>0</v>
      </c>
      <c r="J2049" s="522">
        <f t="shared" si="90"/>
        <v>0</v>
      </c>
      <c r="K2049" s="523"/>
      <c r="L2049" s="524"/>
    </row>
    <row r="2050" spans="1:12" s="570" customFormat="1" x14ac:dyDescent="0.2">
      <c r="A2050" s="567">
        <v>25</v>
      </c>
      <c r="B2050" s="534" t="s">
        <v>2446</v>
      </c>
      <c r="C2050" s="525"/>
      <c r="D2050" s="536"/>
      <c r="E2050" s="553"/>
      <c r="F2050" s="554"/>
      <c r="G2050" s="568"/>
      <c r="H2050" s="526"/>
      <c r="I2050" s="537">
        <f t="shared" si="89"/>
        <v>0</v>
      </c>
      <c r="J2050" s="537">
        <f t="shared" si="90"/>
        <v>0</v>
      </c>
      <c r="K2050" s="523"/>
      <c r="L2050" s="524"/>
    </row>
    <row r="2051" spans="1:12" s="571" customFormat="1" x14ac:dyDescent="0.2">
      <c r="A2051" s="567">
        <v>26</v>
      </c>
      <c r="B2051" s="518" t="s">
        <v>2447</v>
      </c>
      <c r="C2051" s="525"/>
      <c r="D2051" s="513"/>
      <c r="E2051" s="514"/>
      <c r="F2051" s="515"/>
      <c r="G2051" s="568"/>
      <c r="H2051" s="526"/>
      <c r="I2051" s="522">
        <f t="shared" si="89"/>
        <v>0</v>
      </c>
      <c r="J2051" s="522">
        <f t="shared" si="90"/>
        <v>0</v>
      </c>
      <c r="K2051" s="523"/>
      <c r="L2051" s="524"/>
    </row>
    <row r="2052" spans="1:12" s="571" customFormat="1" x14ac:dyDescent="0.2">
      <c r="A2052" s="567">
        <v>27</v>
      </c>
      <c r="B2052" s="534" t="s">
        <v>2448</v>
      </c>
      <c r="C2052" s="525"/>
      <c r="D2052" s="513"/>
      <c r="E2052" s="514"/>
      <c r="F2052" s="515"/>
      <c r="G2052" s="568"/>
      <c r="H2052" s="526"/>
      <c r="I2052" s="537">
        <f t="shared" si="89"/>
        <v>0</v>
      </c>
      <c r="J2052" s="537">
        <f t="shared" si="90"/>
        <v>0</v>
      </c>
      <c r="K2052" s="523"/>
      <c r="L2052" s="524"/>
    </row>
    <row r="2053" spans="1:12" s="571" customFormat="1" x14ac:dyDescent="0.2">
      <c r="A2053" s="567">
        <v>28</v>
      </c>
      <c r="B2053" s="518" t="s">
        <v>2449</v>
      </c>
      <c r="C2053" s="525"/>
      <c r="D2053" s="513"/>
      <c r="E2053" s="520"/>
      <c r="F2053" s="520"/>
      <c r="G2053" s="568"/>
      <c r="H2053" s="526"/>
      <c r="I2053" s="522">
        <f t="shared" si="89"/>
        <v>0</v>
      </c>
      <c r="J2053" s="522">
        <f t="shared" si="90"/>
        <v>0</v>
      </c>
      <c r="K2053" s="523"/>
      <c r="L2053" s="524"/>
    </row>
    <row r="2054" spans="1:12" s="571" customFormat="1" x14ac:dyDescent="0.2">
      <c r="A2054" s="567">
        <v>29</v>
      </c>
      <c r="B2054" s="534" t="s">
        <v>2450</v>
      </c>
      <c r="C2054" s="525"/>
      <c r="D2054" s="536"/>
      <c r="E2054" s="553"/>
      <c r="F2054" s="554"/>
      <c r="G2054" s="568"/>
      <c r="H2054" s="526"/>
      <c r="I2054" s="537">
        <f t="shared" si="89"/>
        <v>0</v>
      </c>
      <c r="J2054" s="537">
        <f t="shared" si="90"/>
        <v>0</v>
      </c>
      <c r="K2054" s="523"/>
      <c r="L2054" s="524"/>
    </row>
    <row r="2055" spans="1:12" s="571" customFormat="1" x14ac:dyDescent="0.2">
      <c r="A2055" s="567">
        <v>30</v>
      </c>
      <c r="B2055" s="518" t="s">
        <v>2451</v>
      </c>
      <c r="C2055" s="525"/>
      <c r="D2055" s="513"/>
      <c r="E2055" s="514"/>
      <c r="F2055" s="515"/>
      <c r="G2055" s="568"/>
      <c r="H2055" s="526"/>
      <c r="I2055" s="522">
        <f t="shared" si="89"/>
        <v>0</v>
      </c>
      <c r="J2055" s="522">
        <f t="shared" si="90"/>
        <v>0</v>
      </c>
      <c r="K2055" s="523"/>
      <c r="L2055" s="524"/>
    </row>
    <row r="2056" spans="1:12" s="571" customFormat="1" x14ac:dyDescent="0.2">
      <c r="A2056" s="567">
        <v>31</v>
      </c>
      <c r="B2056" s="534" t="s">
        <v>2452</v>
      </c>
      <c r="C2056" s="525"/>
      <c r="D2056" s="513"/>
      <c r="E2056" s="514"/>
      <c r="F2056" s="515"/>
      <c r="G2056" s="568"/>
      <c r="H2056" s="526"/>
      <c r="I2056" s="537">
        <f t="shared" si="89"/>
        <v>0</v>
      </c>
      <c r="J2056" s="537">
        <f t="shared" si="90"/>
        <v>0</v>
      </c>
      <c r="K2056" s="523"/>
      <c r="L2056" s="524"/>
    </row>
    <row r="2057" spans="1:12" s="571" customFormat="1" x14ac:dyDescent="0.2">
      <c r="A2057" s="567">
        <v>32</v>
      </c>
      <c r="B2057" s="518" t="s">
        <v>2453</v>
      </c>
      <c r="C2057" s="525"/>
      <c r="D2057" s="513"/>
      <c r="E2057" s="520"/>
      <c r="F2057" s="520"/>
      <c r="G2057" s="568"/>
      <c r="H2057" s="526"/>
      <c r="I2057" s="522">
        <f t="shared" si="89"/>
        <v>0</v>
      </c>
      <c r="J2057" s="522">
        <f t="shared" si="90"/>
        <v>0</v>
      </c>
      <c r="K2057" s="523"/>
      <c r="L2057" s="524"/>
    </row>
    <row r="2058" spans="1:12" s="571" customFormat="1" x14ac:dyDescent="0.2">
      <c r="A2058" s="567">
        <v>33</v>
      </c>
      <c r="B2058" s="534" t="s">
        <v>2454</v>
      </c>
      <c r="C2058" s="525"/>
      <c r="D2058" s="513"/>
      <c r="E2058" s="514"/>
      <c r="F2058" s="515"/>
      <c r="G2058" s="568"/>
      <c r="H2058" s="526"/>
      <c r="I2058" s="537">
        <f t="shared" si="89"/>
        <v>0</v>
      </c>
      <c r="J2058" s="537">
        <f t="shared" si="90"/>
        <v>0</v>
      </c>
      <c r="K2058" s="523"/>
      <c r="L2058" s="527"/>
    </row>
    <row r="2059" spans="1:12" s="571" customFormat="1" x14ac:dyDescent="0.2">
      <c r="A2059" s="567">
        <v>34</v>
      </c>
      <c r="B2059" s="518" t="s">
        <v>2455</v>
      </c>
      <c r="C2059" s="525"/>
      <c r="D2059" s="513"/>
      <c r="E2059" s="514"/>
      <c r="F2059" s="515"/>
      <c r="G2059" s="568"/>
      <c r="H2059" s="526"/>
      <c r="I2059" s="522">
        <f t="shared" si="89"/>
        <v>0</v>
      </c>
      <c r="J2059" s="522">
        <f t="shared" si="90"/>
        <v>0</v>
      </c>
      <c r="K2059" s="523"/>
      <c r="L2059" s="524"/>
    </row>
    <row r="2060" spans="1:12" s="571" customFormat="1" x14ac:dyDescent="0.2">
      <c r="A2060" s="567">
        <v>35</v>
      </c>
      <c r="B2060" s="534" t="s">
        <v>2456</v>
      </c>
      <c r="C2060" s="525"/>
      <c r="D2060" s="513"/>
      <c r="E2060" s="520"/>
      <c r="F2060" s="520"/>
      <c r="G2060" s="568"/>
      <c r="H2060" s="526"/>
      <c r="I2060" s="537">
        <f t="shared" si="89"/>
        <v>0</v>
      </c>
      <c r="J2060" s="537">
        <f t="shared" si="90"/>
        <v>0</v>
      </c>
      <c r="K2060" s="523"/>
      <c r="L2060" s="524"/>
    </row>
    <row r="2061" spans="1:12" s="571" customFormat="1" x14ac:dyDescent="0.2">
      <c r="A2061" s="567">
        <v>36</v>
      </c>
      <c r="B2061" s="518" t="s">
        <v>2457</v>
      </c>
      <c r="C2061" s="525"/>
      <c r="D2061" s="513"/>
      <c r="E2061" s="514"/>
      <c r="F2061" s="515"/>
      <c r="G2061" s="568"/>
      <c r="H2061" s="526"/>
      <c r="I2061" s="522">
        <f t="shared" si="89"/>
        <v>0</v>
      </c>
      <c r="J2061" s="522">
        <f t="shared" si="90"/>
        <v>0</v>
      </c>
      <c r="K2061" s="523"/>
      <c r="L2061" s="524"/>
    </row>
    <row r="2062" spans="1:12" s="571" customFormat="1" x14ac:dyDescent="0.2">
      <c r="A2062" s="567">
        <v>37</v>
      </c>
      <c r="B2062" s="534" t="s">
        <v>2458</v>
      </c>
      <c r="C2062" s="525"/>
      <c r="D2062" s="513"/>
      <c r="E2062" s="514"/>
      <c r="F2062" s="515"/>
      <c r="G2062" s="568"/>
      <c r="H2062" s="526"/>
      <c r="I2062" s="537">
        <f t="shared" si="89"/>
        <v>0</v>
      </c>
      <c r="J2062" s="537">
        <f t="shared" si="90"/>
        <v>0</v>
      </c>
      <c r="K2062" s="523"/>
      <c r="L2062" s="524"/>
    </row>
    <row r="2063" spans="1:12" s="571" customFormat="1" x14ac:dyDescent="0.2">
      <c r="A2063" s="567">
        <v>38</v>
      </c>
      <c r="B2063" s="518" t="s">
        <v>2459</v>
      </c>
      <c r="C2063" s="525"/>
      <c r="D2063" s="513"/>
      <c r="E2063" s="520"/>
      <c r="F2063" s="520"/>
      <c r="G2063" s="568"/>
      <c r="H2063" s="526"/>
      <c r="I2063" s="522">
        <f t="shared" si="89"/>
        <v>0</v>
      </c>
      <c r="J2063" s="522">
        <f t="shared" si="90"/>
        <v>0</v>
      </c>
      <c r="K2063" s="523"/>
      <c r="L2063" s="524"/>
    </row>
    <row r="2064" spans="1:12" s="571" customFormat="1" x14ac:dyDescent="0.2">
      <c r="A2064" s="567">
        <v>39</v>
      </c>
      <c r="B2064" s="534" t="s">
        <v>2460</v>
      </c>
      <c r="C2064" s="525"/>
      <c r="D2064" s="513"/>
      <c r="E2064" s="514"/>
      <c r="F2064" s="515"/>
      <c r="G2064" s="568"/>
      <c r="H2064" s="526"/>
      <c r="I2064" s="537">
        <f t="shared" si="89"/>
        <v>0</v>
      </c>
      <c r="J2064" s="537">
        <f t="shared" si="90"/>
        <v>0</v>
      </c>
      <c r="K2064" s="523"/>
      <c r="L2064" s="524"/>
    </row>
    <row r="2065" spans="1:12" s="571" customFormat="1" x14ac:dyDescent="0.2">
      <c r="A2065" s="567">
        <v>40</v>
      </c>
      <c r="B2065" s="518" t="s">
        <v>2461</v>
      </c>
      <c r="C2065" s="525"/>
      <c r="D2065" s="536"/>
      <c r="E2065" s="553"/>
      <c r="F2065" s="554"/>
      <c r="G2065" s="568"/>
      <c r="H2065" s="526"/>
      <c r="I2065" s="522">
        <f t="shared" si="89"/>
        <v>0</v>
      </c>
      <c r="J2065" s="522">
        <f t="shared" si="90"/>
        <v>0</v>
      </c>
      <c r="K2065" s="523"/>
      <c r="L2065" s="524"/>
    </row>
    <row r="2066" spans="1:12" s="571" customFormat="1" x14ac:dyDescent="0.2">
      <c r="A2066" s="567">
        <v>41</v>
      </c>
      <c r="B2066" s="534" t="s">
        <v>2462</v>
      </c>
      <c r="C2066" s="525"/>
      <c r="D2066" s="513"/>
      <c r="E2066" s="520"/>
      <c r="F2066" s="520"/>
      <c r="G2066" s="568"/>
      <c r="H2066" s="526"/>
      <c r="I2066" s="537">
        <f t="shared" si="89"/>
        <v>0</v>
      </c>
      <c r="J2066" s="537">
        <f t="shared" si="90"/>
        <v>0</v>
      </c>
      <c r="K2066" s="523"/>
      <c r="L2066" s="524"/>
    </row>
    <row r="2067" spans="1:12" s="571" customFormat="1" x14ac:dyDescent="0.2">
      <c r="A2067" s="567">
        <v>42</v>
      </c>
      <c r="B2067" s="518" t="s">
        <v>2463</v>
      </c>
      <c r="C2067" s="525"/>
      <c r="D2067" s="513"/>
      <c r="E2067" s="514"/>
      <c r="F2067" s="515"/>
      <c r="G2067" s="568"/>
      <c r="H2067" s="526"/>
      <c r="I2067" s="522">
        <f t="shared" si="89"/>
        <v>0</v>
      </c>
      <c r="J2067" s="522">
        <f t="shared" si="90"/>
        <v>0</v>
      </c>
      <c r="K2067" s="523"/>
      <c r="L2067" s="524"/>
    </row>
    <row r="2068" spans="1:12" s="571" customFormat="1" x14ac:dyDescent="0.2">
      <c r="A2068" s="567">
        <v>43</v>
      </c>
      <c r="B2068" s="534" t="s">
        <v>2464</v>
      </c>
      <c r="C2068" s="525"/>
      <c r="D2068" s="513"/>
      <c r="E2068" s="514"/>
      <c r="F2068" s="515"/>
      <c r="G2068" s="568"/>
      <c r="H2068" s="526"/>
      <c r="I2068" s="537">
        <f t="shared" si="89"/>
        <v>0</v>
      </c>
      <c r="J2068" s="537">
        <f t="shared" si="90"/>
        <v>0</v>
      </c>
      <c r="K2068" s="523"/>
      <c r="L2068" s="524"/>
    </row>
    <row r="2069" spans="1:12" x14ac:dyDescent="0.2">
      <c r="A2069" s="314">
        <v>44</v>
      </c>
      <c r="B2069" s="518" t="s">
        <v>2465</v>
      </c>
      <c r="C2069" s="525"/>
      <c r="D2069" s="513"/>
      <c r="E2069" s="514"/>
      <c r="F2069" s="515"/>
      <c r="G2069" s="562"/>
      <c r="H2069" s="526"/>
      <c r="I2069" s="522">
        <f t="shared" si="89"/>
        <v>0</v>
      </c>
      <c r="J2069" s="522">
        <f t="shared" si="90"/>
        <v>0</v>
      </c>
      <c r="K2069" s="523"/>
      <c r="L2069" s="524"/>
    </row>
    <row r="2070" spans="1:12" x14ac:dyDescent="0.2">
      <c r="A2070" s="314">
        <v>45</v>
      </c>
      <c r="B2070" s="534" t="s">
        <v>2466</v>
      </c>
      <c r="C2070" s="525"/>
      <c r="D2070" s="513"/>
      <c r="E2070" s="514"/>
      <c r="F2070" s="515"/>
      <c r="G2070" s="513"/>
      <c r="H2070" s="526"/>
      <c r="I2070" s="537">
        <f t="shared" si="89"/>
        <v>0</v>
      </c>
      <c r="J2070" s="537">
        <f t="shared" si="90"/>
        <v>0</v>
      </c>
      <c r="K2070" s="523"/>
      <c r="L2070" s="524"/>
    </row>
    <row r="2071" spans="1:12" x14ac:dyDescent="0.2">
      <c r="A2071" s="314">
        <v>46</v>
      </c>
      <c r="B2071" s="518" t="s">
        <v>2467</v>
      </c>
      <c r="C2071" s="525"/>
      <c r="D2071" s="513"/>
      <c r="E2071" s="514"/>
      <c r="F2071" s="515"/>
      <c r="G2071" s="513"/>
      <c r="H2071" s="526"/>
      <c r="I2071" s="522">
        <f t="shared" si="89"/>
        <v>0</v>
      </c>
      <c r="J2071" s="522">
        <f t="shared" si="90"/>
        <v>0</v>
      </c>
      <c r="K2071" s="523"/>
      <c r="L2071" s="524"/>
    </row>
    <row r="2072" spans="1:12" x14ac:dyDescent="0.2">
      <c r="A2072" s="314">
        <v>47</v>
      </c>
      <c r="B2072" s="534" t="s">
        <v>2468</v>
      </c>
      <c r="C2072" s="525"/>
      <c r="D2072" s="513"/>
      <c r="E2072" s="514"/>
      <c r="F2072" s="515"/>
      <c r="G2072" s="513"/>
      <c r="H2072" s="526"/>
      <c r="I2072" s="537">
        <f t="shared" si="89"/>
        <v>0</v>
      </c>
      <c r="J2072" s="537">
        <f t="shared" si="90"/>
        <v>0</v>
      </c>
      <c r="K2072" s="523"/>
      <c r="L2072" s="524"/>
    </row>
    <row r="2073" spans="1:12" x14ac:dyDescent="0.2">
      <c r="A2073" s="314">
        <v>48</v>
      </c>
      <c r="B2073" s="518" t="s">
        <v>2469</v>
      </c>
      <c r="C2073" s="525"/>
      <c r="D2073" s="513"/>
      <c r="E2073" s="514"/>
      <c r="F2073" s="515"/>
      <c r="G2073" s="513"/>
      <c r="H2073" s="526"/>
      <c r="I2073" s="522">
        <f t="shared" si="89"/>
        <v>0</v>
      </c>
      <c r="J2073" s="522">
        <f t="shared" si="90"/>
        <v>0</v>
      </c>
      <c r="K2073" s="523"/>
      <c r="L2073" s="524"/>
    </row>
    <row r="2074" spans="1:12" x14ac:dyDescent="0.2">
      <c r="A2074" s="314">
        <v>49</v>
      </c>
      <c r="B2074" s="534" t="s">
        <v>2470</v>
      </c>
      <c r="C2074" s="525"/>
      <c r="D2074" s="513"/>
      <c r="E2074" s="514"/>
      <c r="F2074" s="515"/>
      <c r="G2074" s="513"/>
      <c r="H2074" s="526"/>
      <c r="I2074" s="537">
        <f t="shared" si="89"/>
        <v>0</v>
      </c>
      <c r="J2074" s="537">
        <f t="shared" si="90"/>
        <v>0</v>
      </c>
      <c r="K2074" s="523"/>
      <c r="L2074" s="524"/>
    </row>
    <row r="2075" spans="1:12" x14ac:dyDescent="0.2">
      <c r="A2075" s="314">
        <v>50</v>
      </c>
      <c r="B2075" s="518" t="s">
        <v>2471</v>
      </c>
      <c r="C2075" s="525"/>
      <c r="D2075" s="513"/>
      <c r="E2075" s="514"/>
      <c r="F2075" s="515"/>
      <c r="G2075" s="513"/>
      <c r="H2075" s="526"/>
      <c r="I2075" s="522">
        <f t="shared" si="89"/>
        <v>0</v>
      </c>
      <c r="J2075" s="522">
        <f t="shared" si="90"/>
        <v>0</v>
      </c>
      <c r="K2075" s="523"/>
      <c r="L2075" s="524"/>
    </row>
    <row r="2076" spans="1:12" x14ac:dyDescent="0.2">
      <c r="A2076" s="314">
        <v>51</v>
      </c>
      <c r="B2076" s="534" t="s">
        <v>2472</v>
      </c>
      <c r="C2076" s="525"/>
      <c r="D2076" s="513"/>
      <c r="E2076" s="514"/>
      <c r="F2076" s="515"/>
      <c r="G2076" s="513"/>
      <c r="H2076" s="526"/>
      <c r="I2076" s="537">
        <f t="shared" si="89"/>
        <v>0</v>
      </c>
      <c r="J2076" s="537">
        <f t="shared" si="90"/>
        <v>0</v>
      </c>
      <c r="K2076" s="523"/>
      <c r="L2076" s="524"/>
    </row>
    <row r="2077" spans="1:12" x14ac:dyDescent="0.2">
      <c r="A2077" s="314">
        <v>52</v>
      </c>
      <c r="B2077" s="518" t="s">
        <v>2473</v>
      </c>
      <c r="C2077" s="525"/>
      <c r="D2077" s="513"/>
      <c r="E2077" s="514"/>
      <c r="F2077" s="515"/>
      <c r="G2077" s="513"/>
      <c r="H2077" s="526"/>
      <c r="I2077" s="522">
        <f t="shared" si="89"/>
        <v>0</v>
      </c>
      <c r="J2077" s="522">
        <f t="shared" si="90"/>
        <v>0</v>
      </c>
      <c r="K2077" s="523"/>
      <c r="L2077" s="524"/>
    </row>
    <row r="2078" spans="1:12" x14ac:dyDescent="0.2">
      <c r="A2078" s="314">
        <v>53</v>
      </c>
      <c r="B2078" s="534" t="s">
        <v>2474</v>
      </c>
      <c r="C2078" s="525"/>
      <c r="D2078" s="513"/>
      <c r="E2078" s="520"/>
      <c r="F2078" s="520"/>
      <c r="G2078" s="513"/>
      <c r="H2078" s="521"/>
      <c r="I2078" s="537">
        <f t="shared" si="89"/>
        <v>0</v>
      </c>
      <c r="J2078" s="537">
        <f t="shared" si="90"/>
        <v>0</v>
      </c>
      <c r="K2078" s="523"/>
      <c r="L2078" s="524"/>
    </row>
    <row r="2079" spans="1:12" x14ac:dyDescent="0.2">
      <c r="A2079" s="314">
        <v>54</v>
      </c>
      <c r="B2079" s="518" t="s">
        <v>2475</v>
      </c>
      <c r="C2079" s="525"/>
      <c r="D2079" s="513"/>
      <c r="E2079" s="514"/>
      <c r="F2079" s="515"/>
      <c r="G2079" s="513"/>
      <c r="H2079" s="526"/>
      <c r="I2079" s="522">
        <f t="shared" si="89"/>
        <v>0</v>
      </c>
      <c r="J2079" s="522">
        <f t="shared" si="90"/>
        <v>0</v>
      </c>
      <c r="K2079" s="523"/>
      <c r="L2079" s="524"/>
    </row>
    <row r="2080" spans="1:12" x14ac:dyDescent="0.2">
      <c r="A2080" s="314">
        <v>55</v>
      </c>
      <c r="B2080" s="534" t="s">
        <v>2476</v>
      </c>
      <c r="C2080" s="525"/>
      <c r="D2080" s="513"/>
      <c r="E2080" s="514"/>
      <c r="F2080" s="515"/>
      <c r="G2080" s="513"/>
      <c r="H2080" s="526"/>
      <c r="I2080" s="537">
        <f t="shared" si="89"/>
        <v>0</v>
      </c>
      <c r="J2080" s="537">
        <f t="shared" si="90"/>
        <v>0</v>
      </c>
      <c r="K2080" s="523"/>
      <c r="L2080" s="524"/>
    </row>
    <row r="2081" spans="1:12" x14ac:dyDescent="0.2">
      <c r="A2081" s="314">
        <v>56</v>
      </c>
      <c r="B2081" s="518" t="s">
        <v>2477</v>
      </c>
      <c r="C2081" s="525"/>
      <c r="D2081" s="513"/>
      <c r="E2081" s="528"/>
      <c r="F2081" s="515"/>
      <c r="G2081" s="513"/>
      <c r="H2081" s="526"/>
      <c r="I2081" s="522">
        <f t="shared" si="89"/>
        <v>0</v>
      </c>
      <c r="J2081" s="522">
        <f t="shared" si="90"/>
        <v>0</v>
      </c>
      <c r="K2081" s="523"/>
      <c r="L2081" s="524"/>
    </row>
    <row r="2082" spans="1:12" x14ac:dyDescent="0.2">
      <c r="A2082" s="314">
        <v>57</v>
      </c>
      <c r="B2082" s="534" t="s">
        <v>2478</v>
      </c>
      <c r="C2082" s="525"/>
      <c r="D2082" s="513"/>
      <c r="E2082" s="514"/>
      <c r="F2082" s="515"/>
      <c r="G2082" s="513"/>
      <c r="H2082" s="526"/>
      <c r="I2082" s="537">
        <f t="shared" si="89"/>
        <v>0</v>
      </c>
      <c r="J2082" s="537">
        <f t="shared" si="90"/>
        <v>0</v>
      </c>
      <c r="K2082" s="523"/>
      <c r="L2082" s="524"/>
    </row>
    <row r="2083" spans="1:12" x14ac:dyDescent="0.2">
      <c r="A2083" s="314">
        <v>58</v>
      </c>
      <c r="B2083" s="518" t="s">
        <v>2479</v>
      </c>
      <c r="C2083" s="525"/>
      <c r="D2083" s="513"/>
      <c r="E2083" s="514"/>
      <c r="F2083" s="515"/>
      <c r="G2083" s="513"/>
      <c r="H2083" s="526"/>
      <c r="I2083" s="522">
        <f t="shared" si="89"/>
        <v>0</v>
      </c>
      <c r="J2083" s="522">
        <f t="shared" si="90"/>
        <v>0</v>
      </c>
      <c r="K2083" s="523"/>
      <c r="L2083" s="524"/>
    </row>
    <row r="2084" spans="1:12" x14ac:dyDescent="0.2">
      <c r="A2084" s="314">
        <v>59</v>
      </c>
      <c r="B2084" s="534" t="s">
        <v>2480</v>
      </c>
      <c r="C2084" s="525"/>
      <c r="D2084" s="513"/>
      <c r="E2084" s="514"/>
      <c r="F2084" s="515"/>
      <c r="G2084" s="513"/>
      <c r="H2084" s="526"/>
      <c r="I2084" s="537">
        <f t="shared" si="89"/>
        <v>0</v>
      </c>
      <c r="J2084" s="537">
        <f t="shared" si="90"/>
        <v>0</v>
      </c>
      <c r="K2084" s="523"/>
      <c r="L2084" s="524"/>
    </row>
    <row r="2085" spans="1:12" x14ac:dyDescent="0.2">
      <c r="A2085" s="314">
        <v>60</v>
      </c>
      <c r="B2085" s="518" t="s">
        <v>2481</v>
      </c>
      <c r="C2085" s="525"/>
      <c r="D2085" s="513"/>
      <c r="E2085" s="514"/>
      <c r="F2085" s="515"/>
      <c r="G2085" s="513"/>
      <c r="H2085" s="526"/>
      <c r="I2085" s="522">
        <f t="shared" si="89"/>
        <v>0</v>
      </c>
      <c r="J2085" s="522">
        <f t="shared" si="90"/>
        <v>0</v>
      </c>
      <c r="K2085" s="523"/>
      <c r="L2085" s="524"/>
    </row>
    <row r="2086" spans="1:12" x14ac:dyDescent="0.2">
      <c r="A2086" s="314">
        <v>61</v>
      </c>
      <c r="B2086" s="534" t="s">
        <v>2482</v>
      </c>
      <c r="C2086" s="525"/>
      <c r="D2086" s="513"/>
      <c r="E2086" s="514"/>
      <c r="F2086" s="515"/>
      <c r="G2086" s="513"/>
      <c r="H2086" s="526"/>
      <c r="I2086" s="537">
        <f t="shared" si="89"/>
        <v>0</v>
      </c>
      <c r="J2086" s="537">
        <f t="shared" si="90"/>
        <v>0</v>
      </c>
      <c r="K2086" s="523"/>
      <c r="L2086" s="524"/>
    </row>
    <row r="2087" spans="1:12" x14ac:dyDescent="0.2">
      <c r="A2087" s="314">
        <v>62</v>
      </c>
      <c r="B2087" s="518" t="s">
        <v>2483</v>
      </c>
      <c r="C2087" s="525"/>
      <c r="D2087" s="513"/>
      <c r="E2087" s="514"/>
      <c r="F2087" s="515"/>
      <c r="G2087" s="513"/>
      <c r="H2087" s="526"/>
      <c r="I2087" s="522">
        <f t="shared" si="89"/>
        <v>0</v>
      </c>
      <c r="J2087" s="522">
        <f t="shared" si="90"/>
        <v>0</v>
      </c>
      <c r="K2087" s="523"/>
      <c r="L2087" s="524"/>
    </row>
    <row r="2088" spans="1:12" x14ac:dyDescent="0.2">
      <c r="A2088" s="314">
        <v>63</v>
      </c>
      <c r="B2088" s="534" t="s">
        <v>2484</v>
      </c>
      <c r="C2088" s="525"/>
      <c r="D2088" s="513"/>
      <c r="E2088" s="514"/>
      <c r="F2088" s="515"/>
      <c r="G2088" s="513"/>
      <c r="H2088" s="526"/>
      <c r="I2088" s="537">
        <f t="shared" si="89"/>
        <v>0</v>
      </c>
      <c r="J2088" s="537">
        <f t="shared" si="90"/>
        <v>0</v>
      </c>
      <c r="K2088" s="523"/>
      <c r="L2088" s="524"/>
    </row>
    <row r="2089" spans="1:12" x14ac:dyDescent="0.2">
      <c r="A2089" s="314">
        <v>64</v>
      </c>
      <c r="B2089" s="518" t="s">
        <v>2485</v>
      </c>
      <c r="C2089" s="525"/>
      <c r="D2089" s="513"/>
      <c r="E2089" s="514"/>
      <c r="F2089" s="515"/>
      <c r="G2089" s="513"/>
      <c r="H2089" s="526"/>
      <c r="I2089" s="522">
        <f t="shared" si="89"/>
        <v>0</v>
      </c>
      <c r="J2089" s="522">
        <f t="shared" si="90"/>
        <v>0</v>
      </c>
      <c r="K2089" s="523"/>
      <c r="L2089" s="524"/>
    </row>
    <row r="2090" spans="1:12" x14ac:dyDescent="0.2">
      <c r="A2090" s="314">
        <v>65</v>
      </c>
      <c r="B2090" s="534" t="s">
        <v>2486</v>
      </c>
      <c r="C2090" s="525"/>
      <c r="D2090" s="513"/>
      <c r="E2090" s="514"/>
      <c r="F2090" s="515"/>
      <c r="G2090" s="513"/>
      <c r="H2090" s="526"/>
      <c r="I2090" s="537">
        <f t="shared" si="89"/>
        <v>0</v>
      </c>
      <c r="J2090" s="537">
        <f t="shared" si="90"/>
        <v>0</v>
      </c>
      <c r="K2090" s="523"/>
      <c r="L2090" s="524"/>
    </row>
    <row r="2091" spans="1:12" x14ac:dyDescent="0.2">
      <c r="A2091" s="314">
        <v>66</v>
      </c>
      <c r="B2091" s="518" t="s">
        <v>2487</v>
      </c>
      <c r="C2091" s="525"/>
      <c r="D2091" s="513"/>
      <c r="E2091" s="514"/>
      <c r="F2091" s="515"/>
      <c r="G2091" s="513"/>
      <c r="H2091" s="526"/>
      <c r="I2091" s="522">
        <f t="shared" si="89"/>
        <v>0</v>
      </c>
      <c r="J2091" s="522">
        <f t="shared" si="90"/>
        <v>0</v>
      </c>
      <c r="K2091" s="523"/>
      <c r="L2091" s="524"/>
    </row>
    <row r="2092" spans="1:12" x14ac:dyDescent="0.2">
      <c r="A2092" s="314">
        <v>67</v>
      </c>
      <c r="B2092" s="534" t="s">
        <v>2488</v>
      </c>
      <c r="C2092" s="525"/>
      <c r="D2092" s="513"/>
      <c r="E2092" s="514"/>
      <c r="F2092" s="515"/>
      <c r="G2092" s="513"/>
      <c r="H2092" s="526"/>
      <c r="I2092" s="537">
        <f t="shared" ref="I2092:I2155" si="91">K2092/1.11</f>
        <v>0</v>
      </c>
      <c r="J2092" s="537">
        <f t="shared" ref="J2092:J2155" si="92">I2092*11%</f>
        <v>0</v>
      </c>
      <c r="K2092" s="523"/>
      <c r="L2092" s="524"/>
    </row>
    <row r="2093" spans="1:12" x14ac:dyDescent="0.2">
      <c r="A2093" s="314">
        <v>68</v>
      </c>
      <c r="B2093" s="518" t="s">
        <v>2489</v>
      </c>
      <c r="C2093" s="525"/>
      <c r="D2093" s="513"/>
      <c r="E2093" s="514"/>
      <c r="F2093" s="515"/>
      <c r="G2093" s="513"/>
      <c r="H2093" s="526"/>
      <c r="I2093" s="522">
        <f t="shared" si="91"/>
        <v>0</v>
      </c>
      <c r="J2093" s="522">
        <f t="shared" si="92"/>
        <v>0</v>
      </c>
      <c r="K2093" s="523"/>
      <c r="L2093" s="524"/>
    </row>
    <row r="2094" spans="1:12" x14ac:dyDescent="0.2">
      <c r="A2094" s="314">
        <v>69</v>
      </c>
      <c r="B2094" s="534" t="s">
        <v>2490</v>
      </c>
      <c r="C2094" s="525"/>
      <c r="D2094" s="513"/>
      <c r="E2094" s="514"/>
      <c r="F2094" s="515"/>
      <c r="G2094" s="513"/>
      <c r="H2094" s="526"/>
      <c r="I2094" s="537">
        <f t="shared" si="91"/>
        <v>0</v>
      </c>
      <c r="J2094" s="537">
        <f t="shared" si="92"/>
        <v>0</v>
      </c>
      <c r="K2094" s="523"/>
      <c r="L2094" s="524"/>
    </row>
    <row r="2095" spans="1:12" x14ac:dyDescent="0.2">
      <c r="A2095" s="314">
        <v>70</v>
      </c>
      <c r="B2095" s="518" t="s">
        <v>2491</v>
      </c>
      <c r="C2095" s="525"/>
      <c r="D2095" s="513"/>
      <c r="E2095" s="514"/>
      <c r="F2095" s="515"/>
      <c r="G2095" s="513"/>
      <c r="H2095" s="526"/>
      <c r="I2095" s="522">
        <f t="shared" si="91"/>
        <v>0</v>
      </c>
      <c r="J2095" s="522">
        <f t="shared" si="92"/>
        <v>0</v>
      </c>
      <c r="K2095" s="523"/>
      <c r="L2095" s="524"/>
    </row>
    <row r="2096" spans="1:12" x14ac:dyDescent="0.2">
      <c r="A2096" s="314">
        <v>71</v>
      </c>
      <c r="B2096" s="534" t="s">
        <v>2492</v>
      </c>
      <c r="C2096" s="525"/>
      <c r="D2096" s="513"/>
      <c r="E2096" s="514"/>
      <c r="F2096" s="515"/>
      <c r="G2096" s="513"/>
      <c r="H2096" s="526"/>
      <c r="I2096" s="537">
        <f t="shared" si="91"/>
        <v>0</v>
      </c>
      <c r="J2096" s="537">
        <f t="shared" si="92"/>
        <v>0</v>
      </c>
      <c r="K2096" s="523"/>
      <c r="L2096" s="524"/>
    </row>
    <row r="2097" spans="1:12" x14ac:dyDescent="0.2">
      <c r="A2097" s="314">
        <v>72</v>
      </c>
      <c r="B2097" s="518" t="s">
        <v>2493</v>
      </c>
      <c r="C2097" s="525"/>
      <c r="D2097" s="513"/>
      <c r="E2097" s="514"/>
      <c r="F2097" s="515"/>
      <c r="G2097" s="513"/>
      <c r="H2097" s="526"/>
      <c r="I2097" s="522">
        <f t="shared" si="91"/>
        <v>0</v>
      </c>
      <c r="J2097" s="522">
        <f t="shared" si="92"/>
        <v>0</v>
      </c>
      <c r="K2097" s="523"/>
      <c r="L2097" s="524"/>
    </row>
    <row r="2098" spans="1:12" x14ac:dyDescent="0.2">
      <c r="A2098" s="314">
        <v>73</v>
      </c>
      <c r="B2098" s="534" t="s">
        <v>2494</v>
      </c>
      <c r="C2098" s="525"/>
      <c r="D2098" s="513"/>
      <c r="E2098" s="520"/>
      <c r="F2098" s="520"/>
      <c r="G2098" s="513"/>
      <c r="H2098" s="521"/>
      <c r="I2098" s="537">
        <f t="shared" si="91"/>
        <v>0</v>
      </c>
      <c r="J2098" s="537">
        <f t="shared" si="92"/>
        <v>0</v>
      </c>
      <c r="K2098" s="523"/>
      <c r="L2098" s="524"/>
    </row>
    <row r="2099" spans="1:12" x14ac:dyDescent="0.2">
      <c r="A2099" s="314">
        <v>74</v>
      </c>
      <c r="B2099" s="518" t="s">
        <v>2495</v>
      </c>
      <c r="C2099" s="525"/>
      <c r="D2099" s="513"/>
      <c r="E2099" s="514"/>
      <c r="F2099" s="515"/>
      <c r="G2099" s="513"/>
      <c r="H2099" s="526"/>
      <c r="I2099" s="522">
        <f t="shared" si="91"/>
        <v>0</v>
      </c>
      <c r="J2099" s="522">
        <f t="shared" si="92"/>
        <v>0</v>
      </c>
      <c r="K2099" s="523"/>
      <c r="L2099" s="524"/>
    </row>
    <row r="2100" spans="1:12" x14ac:dyDescent="0.2">
      <c r="A2100" s="314">
        <v>75</v>
      </c>
      <c r="B2100" s="534" t="s">
        <v>2496</v>
      </c>
      <c r="C2100" s="525"/>
      <c r="D2100" s="513"/>
      <c r="E2100" s="514"/>
      <c r="F2100" s="515"/>
      <c r="G2100" s="513"/>
      <c r="H2100" s="526"/>
      <c r="I2100" s="537">
        <f t="shared" si="91"/>
        <v>0</v>
      </c>
      <c r="J2100" s="537">
        <f t="shared" si="92"/>
        <v>0</v>
      </c>
      <c r="K2100" s="523"/>
      <c r="L2100" s="524"/>
    </row>
    <row r="2101" spans="1:12" x14ac:dyDescent="0.2">
      <c r="A2101" s="314">
        <v>76</v>
      </c>
      <c r="B2101" s="518" t="s">
        <v>2497</v>
      </c>
      <c r="C2101" s="525"/>
      <c r="D2101" s="513"/>
      <c r="E2101" s="514"/>
      <c r="F2101" s="515"/>
      <c r="G2101" s="513"/>
      <c r="H2101" s="526"/>
      <c r="I2101" s="522">
        <f t="shared" si="91"/>
        <v>0</v>
      </c>
      <c r="J2101" s="522">
        <f t="shared" si="92"/>
        <v>0</v>
      </c>
      <c r="K2101" s="523"/>
      <c r="L2101" s="524"/>
    </row>
    <row r="2102" spans="1:12" x14ac:dyDescent="0.2">
      <c r="A2102" s="314">
        <v>77</v>
      </c>
      <c r="B2102" s="534" t="s">
        <v>2498</v>
      </c>
      <c r="C2102" s="525"/>
      <c r="D2102" s="513"/>
      <c r="E2102" s="514"/>
      <c r="F2102" s="515"/>
      <c r="G2102" s="513"/>
      <c r="H2102" s="526"/>
      <c r="I2102" s="537">
        <f t="shared" si="91"/>
        <v>0</v>
      </c>
      <c r="J2102" s="537">
        <f t="shared" si="92"/>
        <v>0</v>
      </c>
      <c r="K2102" s="523"/>
      <c r="L2102" s="524"/>
    </row>
    <row r="2103" spans="1:12" x14ac:dyDescent="0.2">
      <c r="A2103" s="314">
        <v>78</v>
      </c>
      <c r="B2103" s="518" t="s">
        <v>2499</v>
      </c>
      <c r="C2103" s="525"/>
      <c r="D2103" s="513"/>
      <c r="E2103" s="514"/>
      <c r="F2103" s="515"/>
      <c r="G2103" s="513"/>
      <c r="H2103" s="526"/>
      <c r="I2103" s="522">
        <f t="shared" si="91"/>
        <v>0</v>
      </c>
      <c r="J2103" s="522">
        <f t="shared" si="92"/>
        <v>0</v>
      </c>
      <c r="K2103" s="523"/>
      <c r="L2103" s="524"/>
    </row>
    <row r="2104" spans="1:12" x14ac:dyDescent="0.2">
      <c r="A2104" s="314">
        <v>79</v>
      </c>
      <c r="B2104" s="534" t="s">
        <v>2500</v>
      </c>
      <c r="C2104" s="525"/>
      <c r="D2104" s="513"/>
      <c r="E2104" s="514"/>
      <c r="F2104" s="515"/>
      <c r="G2104" s="513"/>
      <c r="H2104" s="526"/>
      <c r="I2104" s="537">
        <f t="shared" si="91"/>
        <v>0</v>
      </c>
      <c r="J2104" s="537">
        <f t="shared" si="92"/>
        <v>0</v>
      </c>
      <c r="K2104" s="523"/>
      <c r="L2104" s="524"/>
    </row>
    <row r="2105" spans="1:12" x14ac:dyDescent="0.2">
      <c r="A2105" s="314">
        <v>80</v>
      </c>
      <c r="B2105" s="518" t="s">
        <v>2501</v>
      </c>
      <c r="C2105" s="525"/>
      <c r="D2105" s="513"/>
      <c r="E2105" s="514"/>
      <c r="F2105" s="515"/>
      <c r="G2105" s="513"/>
      <c r="H2105" s="526"/>
      <c r="I2105" s="522">
        <f t="shared" si="91"/>
        <v>0</v>
      </c>
      <c r="J2105" s="522">
        <f t="shared" si="92"/>
        <v>0</v>
      </c>
      <c r="K2105" s="523"/>
      <c r="L2105" s="524"/>
    </row>
    <row r="2106" spans="1:12" x14ac:dyDescent="0.2">
      <c r="A2106" s="314">
        <v>81</v>
      </c>
      <c r="B2106" s="534" t="s">
        <v>2502</v>
      </c>
      <c r="C2106" s="525"/>
      <c r="D2106" s="513"/>
      <c r="E2106" s="514"/>
      <c r="F2106" s="515"/>
      <c r="G2106" s="513"/>
      <c r="H2106" s="526"/>
      <c r="I2106" s="537">
        <f t="shared" si="91"/>
        <v>0</v>
      </c>
      <c r="J2106" s="537">
        <f t="shared" si="92"/>
        <v>0</v>
      </c>
      <c r="K2106" s="523"/>
      <c r="L2106" s="524"/>
    </row>
    <row r="2107" spans="1:12" x14ac:dyDescent="0.2">
      <c r="A2107" s="314">
        <v>82</v>
      </c>
      <c r="B2107" s="518" t="s">
        <v>2503</v>
      </c>
      <c r="C2107" s="525"/>
      <c r="D2107" s="513"/>
      <c r="E2107" s="514"/>
      <c r="F2107" s="515"/>
      <c r="G2107" s="513"/>
      <c r="H2107" s="526"/>
      <c r="I2107" s="522">
        <f t="shared" si="91"/>
        <v>0</v>
      </c>
      <c r="J2107" s="522">
        <f t="shared" si="92"/>
        <v>0</v>
      </c>
      <c r="K2107" s="523"/>
      <c r="L2107" s="524"/>
    </row>
    <row r="2108" spans="1:12" x14ac:dyDescent="0.2">
      <c r="A2108" s="314">
        <v>83</v>
      </c>
      <c r="B2108" s="534" t="s">
        <v>2504</v>
      </c>
      <c r="C2108" s="525"/>
      <c r="D2108" s="513"/>
      <c r="E2108" s="514"/>
      <c r="F2108" s="515"/>
      <c r="G2108" s="513"/>
      <c r="H2108" s="526"/>
      <c r="I2108" s="537">
        <f t="shared" si="91"/>
        <v>0</v>
      </c>
      <c r="J2108" s="537">
        <f t="shared" si="92"/>
        <v>0</v>
      </c>
      <c r="K2108" s="523"/>
      <c r="L2108" s="524"/>
    </row>
    <row r="2109" spans="1:12" x14ac:dyDescent="0.2">
      <c r="A2109" s="314">
        <v>84</v>
      </c>
      <c r="B2109" s="518" t="s">
        <v>2505</v>
      </c>
      <c r="C2109" s="525"/>
      <c r="D2109" s="513"/>
      <c r="E2109" s="520"/>
      <c r="F2109" s="520"/>
      <c r="G2109" s="513"/>
      <c r="H2109" s="521"/>
      <c r="I2109" s="522">
        <f t="shared" si="91"/>
        <v>0</v>
      </c>
      <c r="J2109" s="522">
        <f t="shared" si="92"/>
        <v>0</v>
      </c>
      <c r="K2109" s="523"/>
      <c r="L2109" s="524"/>
    </row>
    <row r="2110" spans="1:12" x14ac:dyDescent="0.2">
      <c r="A2110" s="314">
        <v>85</v>
      </c>
      <c r="B2110" s="534" t="s">
        <v>2506</v>
      </c>
      <c r="C2110" s="525"/>
      <c r="D2110" s="513"/>
      <c r="E2110" s="520"/>
      <c r="F2110" s="520"/>
      <c r="G2110" s="513"/>
      <c r="H2110" s="521"/>
      <c r="I2110" s="537">
        <f t="shared" si="91"/>
        <v>0</v>
      </c>
      <c r="J2110" s="537">
        <f t="shared" si="92"/>
        <v>0</v>
      </c>
      <c r="K2110" s="523"/>
      <c r="L2110" s="524"/>
    </row>
    <row r="2111" spans="1:12" x14ac:dyDescent="0.2">
      <c r="A2111" s="314">
        <v>86</v>
      </c>
      <c r="B2111" s="518" t="s">
        <v>2507</v>
      </c>
      <c r="C2111" s="525"/>
      <c r="D2111" s="513"/>
      <c r="E2111" s="514"/>
      <c r="F2111" s="515"/>
      <c r="G2111" s="513"/>
      <c r="H2111" s="526"/>
      <c r="I2111" s="522">
        <f t="shared" si="91"/>
        <v>0</v>
      </c>
      <c r="J2111" s="522">
        <f t="shared" si="92"/>
        <v>0</v>
      </c>
      <c r="K2111" s="523"/>
      <c r="L2111" s="524"/>
    </row>
    <row r="2112" spans="1:12" x14ac:dyDescent="0.2">
      <c r="A2112" s="314">
        <v>87</v>
      </c>
      <c r="B2112" s="534" t="s">
        <v>2508</v>
      </c>
      <c r="C2112" s="525"/>
      <c r="D2112" s="513"/>
      <c r="E2112" s="514"/>
      <c r="F2112" s="515"/>
      <c r="G2112" s="513"/>
      <c r="H2112" s="526"/>
      <c r="I2112" s="537">
        <f t="shared" si="91"/>
        <v>0</v>
      </c>
      <c r="J2112" s="537">
        <f t="shared" si="92"/>
        <v>0</v>
      </c>
      <c r="K2112" s="523"/>
      <c r="L2112" s="524"/>
    </row>
    <row r="2113" spans="1:12" x14ac:dyDescent="0.2">
      <c r="A2113" s="314">
        <v>88</v>
      </c>
      <c r="B2113" s="518" t="s">
        <v>2509</v>
      </c>
      <c r="C2113" s="525"/>
      <c r="D2113" s="513"/>
      <c r="E2113" s="514"/>
      <c r="F2113" s="515"/>
      <c r="G2113" s="513"/>
      <c r="H2113" s="526"/>
      <c r="I2113" s="522">
        <f t="shared" si="91"/>
        <v>0</v>
      </c>
      <c r="J2113" s="522">
        <f t="shared" si="92"/>
        <v>0</v>
      </c>
      <c r="K2113" s="523"/>
      <c r="L2113" s="524"/>
    </row>
    <row r="2114" spans="1:12" x14ac:dyDescent="0.2">
      <c r="A2114" s="314">
        <v>89</v>
      </c>
      <c r="B2114" s="534" t="s">
        <v>2510</v>
      </c>
      <c r="C2114" s="525"/>
      <c r="D2114" s="513"/>
      <c r="E2114" s="514"/>
      <c r="F2114" s="515"/>
      <c r="G2114" s="513"/>
      <c r="H2114" s="526"/>
      <c r="I2114" s="537">
        <f t="shared" si="91"/>
        <v>0</v>
      </c>
      <c r="J2114" s="537">
        <f t="shared" si="92"/>
        <v>0</v>
      </c>
      <c r="K2114" s="523"/>
      <c r="L2114" s="524"/>
    </row>
    <row r="2115" spans="1:12" x14ac:dyDescent="0.2">
      <c r="A2115" s="314">
        <v>90</v>
      </c>
      <c r="B2115" s="518" t="s">
        <v>2511</v>
      </c>
      <c r="C2115" s="525"/>
      <c r="D2115" s="513"/>
      <c r="E2115" s="514"/>
      <c r="F2115" s="515"/>
      <c r="G2115" s="513"/>
      <c r="H2115" s="526"/>
      <c r="I2115" s="522">
        <f t="shared" si="91"/>
        <v>0</v>
      </c>
      <c r="J2115" s="522">
        <f t="shared" si="92"/>
        <v>0</v>
      </c>
      <c r="K2115" s="523"/>
      <c r="L2115" s="524"/>
    </row>
    <row r="2116" spans="1:12" x14ac:dyDescent="0.2">
      <c r="A2116" s="314">
        <v>91</v>
      </c>
      <c r="B2116" s="534" t="s">
        <v>2512</v>
      </c>
      <c r="C2116" s="525"/>
      <c r="D2116" s="513"/>
      <c r="E2116" s="514"/>
      <c r="F2116" s="515"/>
      <c r="G2116" s="513"/>
      <c r="H2116" s="526"/>
      <c r="I2116" s="537">
        <f t="shared" si="91"/>
        <v>0</v>
      </c>
      <c r="J2116" s="537">
        <f t="shared" si="92"/>
        <v>0</v>
      </c>
      <c r="K2116" s="523"/>
      <c r="L2116" s="524"/>
    </row>
    <row r="2117" spans="1:12" x14ac:dyDescent="0.2">
      <c r="A2117" s="314">
        <v>92</v>
      </c>
      <c r="B2117" s="518" t="s">
        <v>2513</v>
      </c>
      <c r="C2117" s="525"/>
      <c r="D2117" s="513"/>
      <c r="E2117" s="514"/>
      <c r="F2117" s="515"/>
      <c r="G2117" s="513"/>
      <c r="H2117" s="526"/>
      <c r="I2117" s="522">
        <f t="shared" si="91"/>
        <v>0</v>
      </c>
      <c r="J2117" s="522">
        <f t="shared" si="92"/>
        <v>0</v>
      </c>
      <c r="K2117" s="523"/>
      <c r="L2117" s="524"/>
    </row>
    <row r="2118" spans="1:12" x14ac:dyDescent="0.2">
      <c r="A2118" s="314">
        <v>93</v>
      </c>
      <c r="B2118" s="534" t="s">
        <v>2514</v>
      </c>
      <c r="C2118" s="525"/>
      <c r="D2118" s="513"/>
      <c r="E2118" s="514"/>
      <c r="F2118" s="515"/>
      <c r="G2118" s="513"/>
      <c r="H2118" s="526"/>
      <c r="I2118" s="537">
        <f t="shared" si="91"/>
        <v>0</v>
      </c>
      <c r="J2118" s="537">
        <f t="shared" si="92"/>
        <v>0</v>
      </c>
      <c r="K2118" s="523"/>
      <c r="L2118" s="524"/>
    </row>
    <row r="2119" spans="1:12" x14ac:dyDescent="0.2">
      <c r="A2119" s="314">
        <v>94</v>
      </c>
      <c r="B2119" s="518" t="s">
        <v>2515</v>
      </c>
      <c r="C2119" s="525"/>
      <c r="D2119" s="513"/>
      <c r="E2119" s="514"/>
      <c r="F2119" s="515"/>
      <c r="G2119" s="513"/>
      <c r="H2119" s="526"/>
      <c r="I2119" s="522">
        <f t="shared" si="91"/>
        <v>0</v>
      </c>
      <c r="J2119" s="522">
        <f t="shared" si="92"/>
        <v>0</v>
      </c>
      <c r="K2119" s="523"/>
      <c r="L2119" s="524"/>
    </row>
    <row r="2120" spans="1:12" x14ac:dyDescent="0.2">
      <c r="A2120" s="314">
        <v>95</v>
      </c>
      <c r="B2120" s="534" t="s">
        <v>2516</v>
      </c>
      <c r="C2120" s="525"/>
      <c r="D2120" s="513"/>
      <c r="E2120" s="514"/>
      <c r="F2120" s="515"/>
      <c r="G2120" s="513"/>
      <c r="H2120" s="526"/>
      <c r="I2120" s="537">
        <f t="shared" si="91"/>
        <v>0</v>
      </c>
      <c r="J2120" s="537">
        <f t="shared" si="92"/>
        <v>0</v>
      </c>
      <c r="K2120" s="523"/>
      <c r="L2120" s="524"/>
    </row>
    <row r="2121" spans="1:12" x14ac:dyDescent="0.2">
      <c r="A2121" s="314">
        <v>96</v>
      </c>
      <c r="B2121" s="518" t="s">
        <v>2517</v>
      </c>
      <c r="C2121" s="529"/>
      <c r="D2121" s="530"/>
      <c r="E2121" s="531"/>
      <c r="F2121" s="532"/>
      <c r="G2121" s="563"/>
      <c r="H2121" s="533"/>
      <c r="I2121" s="522">
        <f t="shared" si="91"/>
        <v>0</v>
      </c>
      <c r="J2121" s="522">
        <f t="shared" si="92"/>
        <v>0</v>
      </c>
      <c r="K2121" s="523"/>
      <c r="L2121" s="524"/>
    </row>
    <row r="2122" spans="1:12" x14ac:dyDescent="0.2">
      <c r="A2122" s="314">
        <v>97</v>
      </c>
      <c r="B2122" s="534" t="s">
        <v>2518</v>
      </c>
      <c r="C2122" s="525"/>
      <c r="D2122" s="513"/>
      <c r="E2122" s="520"/>
      <c r="F2122" s="520"/>
      <c r="G2122" s="513"/>
      <c r="H2122" s="526"/>
      <c r="I2122" s="537">
        <f t="shared" si="91"/>
        <v>0</v>
      </c>
      <c r="J2122" s="537">
        <f t="shared" si="92"/>
        <v>0</v>
      </c>
      <c r="K2122" s="523"/>
      <c r="L2122" s="524"/>
    </row>
    <row r="2123" spans="1:12" x14ac:dyDescent="0.2">
      <c r="A2123" s="314">
        <v>98</v>
      </c>
      <c r="B2123" s="518" t="s">
        <v>2519</v>
      </c>
      <c r="C2123" s="525"/>
      <c r="D2123" s="513"/>
      <c r="E2123" s="514"/>
      <c r="F2123" s="515"/>
      <c r="G2123" s="513"/>
      <c r="H2123" s="526"/>
      <c r="I2123" s="522">
        <f t="shared" si="91"/>
        <v>0</v>
      </c>
      <c r="J2123" s="522">
        <f t="shared" si="92"/>
        <v>0</v>
      </c>
      <c r="K2123" s="523"/>
      <c r="L2123" s="524"/>
    </row>
    <row r="2124" spans="1:12" x14ac:dyDescent="0.2">
      <c r="A2124" s="314">
        <v>99</v>
      </c>
      <c r="B2124" s="534" t="s">
        <v>2520</v>
      </c>
      <c r="C2124" s="525"/>
      <c r="D2124" s="513"/>
      <c r="E2124" s="514"/>
      <c r="F2124" s="515"/>
      <c r="G2124" s="513"/>
      <c r="H2124" s="526"/>
      <c r="I2124" s="537">
        <f t="shared" si="91"/>
        <v>0</v>
      </c>
      <c r="J2124" s="537">
        <f t="shared" si="92"/>
        <v>0</v>
      </c>
      <c r="K2124" s="523"/>
      <c r="L2124" s="524"/>
    </row>
    <row r="2125" spans="1:12" x14ac:dyDescent="0.2">
      <c r="A2125" s="314">
        <v>100</v>
      </c>
      <c r="B2125" s="518" t="s">
        <v>2521</v>
      </c>
      <c r="C2125" s="525"/>
      <c r="D2125" s="513"/>
      <c r="E2125" s="514"/>
      <c r="F2125" s="515"/>
      <c r="G2125" s="513"/>
      <c r="H2125" s="526"/>
      <c r="I2125" s="522">
        <f t="shared" si="91"/>
        <v>0</v>
      </c>
      <c r="J2125" s="522">
        <f t="shared" si="92"/>
        <v>0</v>
      </c>
      <c r="K2125" s="523"/>
      <c r="L2125" s="524"/>
    </row>
    <row r="2126" spans="1:12" x14ac:dyDescent="0.2">
      <c r="A2126" s="314">
        <v>101</v>
      </c>
      <c r="B2126" s="534" t="s">
        <v>2522</v>
      </c>
      <c r="C2126" s="525"/>
      <c r="D2126" s="513"/>
      <c r="E2126" s="514"/>
      <c r="F2126" s="515"/>
      <c r="G2126" s="513"/>
      <c r="H2126" s="526"/>
      <c r="I2126" s="537">
        <f t="shared" si="91"/>
        <v>0</v>
      </c>
      <c r="J2126" s="537">
        <f t="shared" si="92"/>
        <v>0</v>
      </c>
      <c r="K2126" s="523"/>
      <c r="L2126" s="524"/>
    </row>
    <row r="2127" spans="1:12" x14ac:dyDescent="0.2">
      <c r="A2127" s="314">
        <v>102</v>
      </c>
      <c r="B2127" s="518" t="s">
        <v>2523</v>
      </c>
      <c r="C2127" s="525"/>
      <c r="D2127" s="513"/>
      <c r="E2127" s="514"/>
      <c r="F2127" s="515"/>
      <c r="G2127" s="513"/>
      <c r="H2127" s="526"/>
      <c r="I2127" s="522">
        <f t="shared" si="91"/>
        <v>0</v>
      </c>
      <c r="J2127" s="522">
        <f t="shared" si="92"/>
        <v>0</v>
      </c>
      <c r="K2127" s="523"/>
      <c r="L2127" s="524"/>
    </row>
    <row r="2128" spans="1:12" x14ac:dyDescent="0.2">
      <c r="A2128" s="314">
        <v>103</v>
      </c>
      <c r="B2128" s="534" t="s">
        <v>2524</v>
      </c>
      <c r="C2128" s="525"/>
      <c r="D2128" s="513"/>
      <c r="E2128" s="514"/>
      <c r="F2128" s="515"/>
      <c r="G2128" s="513"/>
      <c r="H2128" s="526"/>
      <c r="I2128" s="537">
        <f t="shared" si="91"/>
        <v>0</v>
      </c>
      <c r="J2128" s="537">
        <f t="shared" si="92"/>
        <v>0</v>
      </c>
      <c r="K2128" s="523"/>
      <c r="L2128" s="524"/>
    </row>
    <row r="2129" spans="1:12" x14ac:dyDescent="0.2">
      <c r="A2129" s="314">
        <v>104</v>
      </c>
      <c r="B2129" s="518" t="s">
        <v>2525</v>
      </c>
      <c r="C2129" s="525"/>
      <c r="D2129" s="513"/>
      <c r="E2129" s="514"/>
      <c r="F2129" s="515"/>
      <c r="G2129" s="513"/>
      <c r="H2129" s="526"/>
      <c r="I2129" s="522">
        <f t="shared" si="91"/>
        <v>0</v>
      </c>
      <c r="J2129" s="522">
        <f t="shared" si="92"/>
        <v>0</v>
      </c>
      <c r="K2129" s="523"/>
      <c r="L2129" s="524"/>
    </row>
    <row r="2130" spans="1:12" x14ac:dyDescent="0.2">
      <c r="A2130" s="314">
        <v>105</v>
      </c>
      <c r="B2130" s="534" t="s">
        <v>2526</v>
      </c>
      <c r="C2130" s="525"/>
      <c r="D2130" s="513"/>
      <c r="E2130" s="514"/>
      <c r="F2130" s="515"/>
      <c r="G2130" s="513"/>
      <c r="H2130" s="526"/>
      <c r="I2130" s="537">
        <f t="shared" si="91"/>
        <v>0</v>
      </c>
      <c r="J2130" s="537">
        <f t="shared" si="92"/>
        <v>0</v>
      </c>
      <c r="K2130" s="523"/>
      <c r="L2130" s="524"/>
    </row>
    <row r="2131" spans="1:12" x14ac:dyDescent="0.2">
      <c r="A2131" s="314">
        <v>106</v>
      </c>
      <c r="B2131" s="518" t="s">
        <v>2527</v>
      </c>
      <c r="C2131" s="525"/>
      <c r="D2131" s="513"/>
      <c r="E2131" s="514"/>
      <c r="F2131" s="515"/>
      <c r="G2131" s="513"/>
      <c r="H2131" s="526"/>
      <c r="I2131" s="522">
        <f t="shared" si="91"/>
        <v>0</v>
      </c>
      <c r="J2131" s="522">
        <f t="shared" si="92"/>
        <v>0</v>
      </c>
      <c r="K2131" s="523"/>
      <c r="L2131" s="524"/>
    </row>
    <row r="2132" spans="1:12" x14ac:dyDescent="0.2">
      <c r="A2132" s="314">
        <v>107</v>
      </c>
      <c r="B2132" s="534" t="s">
        <v>2528</v>
      </c>
      <c r="C2132" s="529"/>
      <c r="D2132" s="530"/>
      <c r="E2132" s="531"/>
      <c r="F2132" s="532"/>
      <c r="G2132" s="563"/>
      <c r="H2132" s="533"/>
      <c r="I2132" s="537">
        <f t="shared" si="91"/>
        <v>0</v>
      </c>
      <c r="J2132" s="537">
        <f t="shared" si="92"/>
        <v>0</v>
      </c>
      <c r="K2132" s="523"/>
      <c r="L2132" s="524"/>
    </row>
    <row r="2133" spans="1:12" x14ac:dyDescent="0.2">
      <c r="A2133" s="314">
        <v>108</v>
      </c>
      <c r="B2133" s="518" t="s">
        <v>2529</v>
      </c>
      <c r="C2133" s="525"/>
      <c r="D2133" s="513"/>
      <c r="E2133" s="520"/>
      <c r="F2133" s="520"/>
      <c r="G2133" s="513"/>
      <c r="H2133" s="526"/>
      <c r="I2133" s="522">
        <f t="shared" si="91"/>
        <v>0</v>
      </c>
      <c r="J2133" s="522">
        <f t="shared" si="92"/>
        <v>0</v>
      </c>
      <c r="K2133" s="523"/>
      <c r="L2133" s="524"/>
    </row>
    <row r="2134" spans="1:12" x14ac:dyDescent="0.2">
      <c r="A2134" s="314">
        <v>109</v>
      </c>
      <c r="B2134" s="534" t="s">
        <v>2530</v>
      </c>
      <c r="C2134" s="525"/>
      <c r="D2134" s="513"/>
      <c r="E2134" s="514"/>
      <c r="F2134" s="515"/>
      <c r="G2134" s="513"/>
      <c r="H2134" s="526"/>
      <c r="I2134" s="537">
        <f t="shared" si="91"/>
        <v>0</v>
      </c>
      <c r="J2134" s="537">
        <f t="shared" si="92"/>
        <v>0</v>
      </c>
      <c r="K2134" s="523"/>
      <c r="L2134" s="524"/>
    </row>
    <row r="2135" spans="1:12" x14ac:dyDescent="0.2">
      <c r="A2135" s="314">
        <v>110</v>
      </c>
      <c r="B2135" s="518" t="s">
        <v>2531</v>
      </c>
      <c r="C2135" s="525"/>
      <c r="D2135" s="513"/>
      <c r="E2135" s="514"/>
      <c r="F2135" s="515"/>
      <c r="G2135" s="513"/>
      <c r="H2135" s="526"/>
      <c r="I2135" s="522">
        <f t="shared" si="91"/>
        <v>0</v>
      </c>
      <c r="J2135" s="522">
        <f t="shared" si="92"/>
        <v>0</v>
      </c>
      <c r="K2135" s="523"/>
      <c r="L2135" s="524"/>
    </row>
    <row r="2136" spans="1:12" x14ac:dyDescent="0.2">
      <c r="A2136" s="314">
        <v>111</v>
      </c>
      <c r="B2136" s="534" t="s">
        <v>2532</v>
      </c>
      <c r="C2136" s="525"/>
      <c r="D2136" s="513"/>
      <c r="E2136" s="514"/>
      <c r="F2136" s="515"/>
      <c r="G2136" s="513"/>
      <c r="H2136" s="526"/>
      <c r="I2136" s="537">
        <f t="shared" si="91"/>
        <v>0</v>
      </c>
      <c r="J2136" s="537">
        <f t="shared" si="92"/>
        <v>0</v>
      </c>
      <c r="K2136" s="523"/>
      <c r="L2136" s="524"/>
    </row>
    <row r="2137" spans="1:12" x14ac:dyDescent="0.2">
      <c r="A2137" s="314">
        <v>112</v>
      </c>
      <c r="B2137" s="518" t="s">
        <v>2533</v>
      </c>
      <c r="C2137" s="525"/>
      <c r="D2137" s="513"/>
      <c r="E2137" s="514"/>
      <c r="F2137" s="515"/>
      <c r="G2137" s="513"/>
      <c r="H2137" s="526"/>
      <c r="I2137" s="522">
        <f t="shared" si="91"/>
        <v>0</v>
      </c>
      <c r="J2137" s="522">
        <f t="shared" si="92"/>
        <v>0</v>
      </c>
      <c r="K2137" s="523"/>
      <c r="L2137" s="524"/>
    </row>
    <row r="2138" spans="1:12" x14ac:dyDescent="0.2">
      <c r="A2138" s="314">
        <v>113</v>
      </c>
      <c r="B2138" s="534" t="s">
        <v>2534</v>
      </c>
      <c r="C2138" s="525"/>
      <c r="D2138" s="513"/>
      <c r="E2138" s="514"/>
      <c r="F2138" s="515"/>
      <c r="G2138" s="513"/>
      <c r="H2138" s="526"/>
      <c r="I2138" s="537">
        <f t="shared" si="91"/>
        <v>0</v>
      </c>
      <c r="J2138" s="537">
        <f t="shared" si="92"/>
        <v>0</v>
      </c>
      <c r="K2138" s="523"/>
      <c r="L2138" s="524"/>
    </row>
    <row r="2139" spans="1:12" x14ac:dyDescent="0.2">
      <c r="A2139" s="314">
        <v>114</v>
      </c>
      <c r="B2139" s="518" t="s">
        <v>2535</v>
      </c>
      <c r="C2139" s="525"/>
      <c r="D2139" s="513"/>
      <c r="E2139" s="514"/>
      <c r="F2139" s="515"/>
      <c r="G2139" s="513"/>
      <c r="H2139" s="526"/>
      <c r="I2139" s="522">
        <f t="shared" si="91"/>
        <v>0</v>
      </c>
      <c r="J2139" s="522">
        <f t="shared" si="92"/>
        <v>0</v>
      </c>
      <c r="K2139" s="523"/>
      <c r="L2139" s="524"/>
    </row>
    <row r="2140" spans="1:12" x14ac:dyDescent="0.2">
      <c r="A2140" s="314">
        <v>115</v>
      </c>
      <c r="B2140" s="534" t="s">
        <v>2536</v>
      </c>
      <c r="C2140" s="525"/>
      <c r="D2140" s="513"/>
      <c r="E2140" s="514"/>
      <c r="F2140" s="515"/>
      <c r="G2140" s="513"/>
      <c r="H2140" s="526"/>
      <c r="I2140" s="537">
        <f t="shared" si="91"/>
        <v>0</v>
      </c>
      <c r="J2140" s="537">
        <f t="shared" si="92"/>
        <v>0</v>
      </c>
      <c r="K2140" s="523"/>
      <c r="L2140" s="524"/>
    </row>
    <row r="2141" spans="1:12" x14ac:dyDescent="0.2">
      <c r="A2141" s="314">
        <v>116</v>
      </c>
      <c r="B2141" s="518" t="s">
        <v>2537</v>
      </c>
      <c r="C2141" s="525"/>
      <c r="D2141" s="513"/>
      <c r="E2141" s="514"/>
      <c r="F2141" s="515"/>
      <c r="G2141" s="513"/>
      <c r="H2141" s="526"/>
      <c r="I2141" s="522">
        <f t="shared" si="91"/>
        <v>0</v>
      </c>
      <c r="J2141" s="522">
        <f t="shared" si="92"/>
        <v>0</v>
      </c>
      <c r="K2141" s="523"/>
      <c r="L2141" s="524"/>
    </row>
    <row r="2142" spans="1:12" x14ac:dyDescent="0.2">
      <c r="A2142" s="314">
        <v>117</v>
      </c>
      <c r="B2142" s="534" t="s">
        <v>2538</v>
      </c>
      <c r="C2142" s="525"/>
      <c r="D2142" s="513"/>
      <c r="E2142" s="514"/>
      <c r="F2142" s="515"/>
      <c r="G2142" s="513"/>
      <c r="H2142" s="526"/>
      <c r="I2142" s="537">
        <f t="shared" si="91"/>
        <v>0</v>
      </c>
      <c r="J2142" s="537">
        <f t="shared" si="92"/>
        <v>0</v>
      </c>
      <c r="K2142" s="523"/>
      <c r="L2142" s="524"/>
    </row>
    <row r="2143" spans="1:12" x14ac:dyDescent="0.2">
      <c r="A2143" s="314">
        <v>118</v>
      </c>
      <c r="B2143" s="518" t="s">
        <v>2539</v>
      </c>
      <c r="C2143" s="529"/>
      <c r="D2143" s="530"/>
      <c r="E2143" s="531"/>
      <c r="F2143" s="532"/>
      <c r="G2143" s="563"/>
      <c r="H2143" s="533"/>
      <c r="I2143" s="522">
        <f t="shared" si="91"/>
        <v>0</v>
      </c>
      <c r="J2143" s="522">
        <f t="shared" si="92"/>
        <v>0</v>
      </c>
      <c r="K2143" s="523"/>
      <c r="L2143" s="524"/>
    </row>
    <row r="2144" spans="1:12" x14ac:dyDescent="0.2">
      <c r="A2144" s="314">
        <v>119</v>
      </c>
      <c r="B2144" s="534" t="s">
        <v>2540</v>
      </c>
      <c r="C2144" s="525"/>
      <c r="D2144" s="513"/>
      <c r="E2144" s="520"/>
      <c r="F2144" s="520"/>
      <c r="G2144" s="513"/>
      <c r="H2144" s="526"/>
      <c r="I2144" s="537">
        <f t="shared" si="91"/>
        <v>0</v>
      </c>
      <c r="J2144" s="537">
        <f t="shared" si="92"/>
        <v>0</v>
      </c>
      <c r="K2144" s="523"/>
      <c r="L2144" s="524"/>
    </row>
    <row r="2145" spans="1:12" x14ac:dyDescent="0.2">
      <c r="A2145" s="314">
        <v>120</v>
      </c>
      <c r="B2145" s="518" t="s">
        <v>2541</v>
      </c>
      <c r="C2145" s="525"/>
      <c r="D2145" s="513"/>
      <c r="E2145" s="514"/>
      <c r="F2145" s="515"/>
      <c r="G2145" s="513"/>
      <c r="H2145" s="526"/>
      <c r="I2145" s="522">
        <f t="shared" si="91"/>
        <v>0</v>
      </c>
      <c r="J2145" s="522">
        <f t="shared" si="92"/>
        <v>0</v>
      </c>
      <c r="K2145" s="523"/>
      <c r="L2145" s="524"/>
    </row>
    <row r="2146" spans="1:12" x14ac:dyDescent="0.2">
      <c r="A2146" s="314">
        <v>121</v>
      </c>
      <c r="B2146" s="534" t="s">
        <v>2542</v>
      </c>
      <c r="C2146" s="525"/>
      <c r="D2146" s="513"/>
      <c r="E2146" s="514"/>
      <c r="F2146" s="515"/>
      <c r="G2146" s="513"/>
      <c r="H2146" s="526"/>
      <c r="I2146" s="537">
        <f t="shared" si="91"/>
        <v>0</v>
      </c>
      <c r="J2146" s="537">
        <f t="shared" si="92"/>
        <v>0</v>
      </c>
      <c r="K2146" s="523"/>
      <c r="L2146" s="524"/>
    </row>
    <row r="2147" spans="1:12" x14ac:dyDescent="0.2">
      <c r="A2147" s="314">
        <v>122</v>
      </c>
      <c r="B2147" s="518" t="s">
        <v>2543</v>
      </c>
      <c r="C2147" s="525"/>
      <c r="D2147" s="513"/>
      <c r="E2147" s="514"/>
      <c r="F2147" s="515"/>
      <c r="G2147" s="513"/>
      <c r="H2147" s="526"/>
      <c r="I2147" s="522">
        <f t="shared" si="91"/>
        <v>0</v>
      </c>
      <c r="J2147" s="522">
        <f t="shared" si="92"/>
        <v>0</v>
      </c>
      <c r="K2147" s="523"/>
      <c r="L2147" s="524"/>
    </row>
    <row r="2148" spans="1:12" x14ac:dyDescent="0.2">
      <c r="A2148" s="314">
        <v>123</v>
      </c>
      <c r="B2148" s="534" t="s">
        <v>2544</v>
      </c>
      <c r="C2148" s="525"/>
      <c r="D2148" s="513"/>
      <c r="E2148" s="514"/>
      <c r="F2148" s="515"/>
      <c r="G2148" s="513"/>
      <c r="H2148" s="526"/>
      <c r="I2148" s="537">
        <f t="shared" si="91"/>
        <v>0</v>
      </c>
      <c r="J2148" s="537">
        <f t="shared" si="92"/>
        <v>0</v>
      </c>
      <c r="K2148" s="523"/>
      <c r="L2148" s="524"/>
    </row>
    <row r="2149" spans="1:12" x14ac:dyDescent="0.2">
      <c r="A2149" s="314">
        <v>124</v>
      </c>
      <c r="B2149" s="518" t="s">
        <v>2545</v>
      </c>
      <c r="C2149" s="525"/>
      <c r="D2149" s="513"/>
      <c r="E2149" s="514"/>
      <c r="F2149" s="515"/>
      <c r="G2149" s="513"/>
      <c r="H2149" s="526"/>
      <c r="I2149" s="522">
        <f t="shared" si="91"/>
        <v>0</v>
      </c>
      <c r="J2149" s="522">
        <f t="shared" si="92"/>
        <v>0</v>
      </c>
      <c r="K2149" s="523"/>
      <c r="L2149" s="524"/>
    </row>
    <row r="2150" spans="1:12" x14ac:dyDescent="0.2">
      <c r="A2150" s="314">
        <v>125</v>
      </c>
      <c r="B2150" s="534" t="s">
        <v>2546</v>
      </c>
      <c r="C2150" s="525"/>
      <c r="D2150" s="513"/>
      <c r="E2150" s="514"/>
      <c r="F2150" s="515"/>
      <c r="G2150" s="513"/>
      <c r="H2150" s="526"/>
      <c r="I2150" s="537">
        <f t="shared" si="91"/>
        <v>0</v>
      </c>
      <c r="J2150" s="537">
        <f t="shared" si="92"/>
        <v>0</v>
      </c>
      <c r="K2150" s="523"/>
      <c r="L2150" s="524"/>
    </row>
    <row r="2151" spans="1:12" x14ac:dyDescent="0.2">
      <c r="A2151" s="314">
        <v>126</v>
      </c>
      <c r="B2151" s="518" t="s">
        <v>2547</v>
      </c>
      <c r="C2151" s="525"/>
      <c r="D2151" s="513"/>
      <c r="E2151" s="514"/>
      <c r="F2151" s="515"/>
      <c r="G2151" s="513"/>
      <c r="H2151" s="526"/>
      <c r="I2151" s="522">
        <f t="shared" si="91"/>
        <v>0</v>
      </c>
      <c r="J2151" s="522">
        <f t="shared" si="92"/>
        <v>0</v>
      </c>
      <c r="K2151" s="523"/>
      <c r="L2151" s="524"/>
    </row>
    <row r="2152" spans="1:12" x14ac:dyDescent="0.2">
      <c r="A2152" s="314">
        <v>127</v>
      </c>
      <c r="B2152" s="534" t="s">
        <v>2548</v>
      </c>
      <c r="C2152" s="525"/>
      <c r="D2152" s="513"/>
      <c r="E2152" s="514"/>
      <c r="F2152" s="515"/>
      <c r="G2152" s="513"/>
      <c r="H2152" s="526"/>
      <c r="I2152" s="537">
        <f t="shared" si="91"/>
        <v>0</v>
      </c>
      <c r="J2152" s="537">
        <f t="shared" si="92"/>
        <v>0</v>
      </c>
      <c r="K2152" s="523"/>
      <c r="L2152" s="524"/>
    </row>
    <row r="2153" spans="1:12" x14ac:dyDescent="0.2">
      <c r="A2153" s="314">
        <v>128</v>
      </c>
      <c r="B2153" s="518" t="s">
        <v>2549</v>
      </c>
      <c r="C2153" s="525"/>
      <c r="D2153" s="513"/>
      <c r="E2153" s="514"/>
      <c r="F2153" s="515"/>
      <c r="G2153" s="513"/>
      <c r="H2153" s="526"/>
      <c r="I2153" s="522">
        <f t="shared" si="91"/>
        <v>0</v>
      </c>
      <c r="J2153" s="522">
        <f t="shared" si="92"/>
        <v>0</v>
      </c>
      <c r="K2153" s="523"/>
      <c r="L2153" s="524"/>
    </row>
    <row r="2154" spans="1:12" x14ac:dyDescent="0.2">
      <c r="A2154" s="314">
        <v>129</v>
      </c>
      <c r="B2154" s="534" t="s">
        <v>2550</v>
      </c>
      <c r="C2154" s="529"/>
      <c r="D2154" s="530"/>
      <c r="E2154" s="531"/>
      <c r="F2154" s="532"/>
      <c r="G2154" s="563"/>
      <c r="H2154" s="533"/>
      <c r="I2154" s="537">
        <f t="shared" si="91"/>
        <v>0</v>
      </c>
      <c r="J2154" s="537">
        <f t="shared" si="92"/>
        <v>0</v>
      </c>
      <c r="K2154" s="523"/>
      <c r="L2154" s="524"/>
    </row>
    <row r="2155" spans="1:12" x14ac:dyDescent="0.2">
      <c r="A2155" s="314">
        <v>130</v>
      </c>
      <c r="B2155" s="518" t="s">
        <v>2551</v>
      </c>
      <c r="C2155" s="525"/>
      <c r="D2155" s="513"/>
      <c r="E2155" s="520"/>
      <c r="F2155" s="520"/>
      <c r="G2155" s="513"/>
      <c r="H2155" s="526"/>
      <c r="I2155" s="522">
        <f t="shared" si="91"/>
        <v>0</v>
      </c>
      <c r="J2155" s="522">
        <f t="shared" si="92"/>
        <v>0</v>
      </c>
      <c r="K2155" s="523"/>
      <c r="L2155" s="524"/>
    </row>
    <row r="2156" spans="1:12" x14ac:dyDescent="0.2">
      <c r="A2156" s="314">
        <v>131</v>
      </c>
      <c r="B2156" s="534" t="s">
        <v>2552</v>
      </c>
      <c r="C2156" s="525"/>
      <c r="D2156" s="513"/>
      <c r="E2156" s="514"/>
      <c r="F2156" s="515"/>
      <c r="G2156" s="513"/>
      <c r="H2156" s="526"/>
      <c r="I2156" s="537">
        <f t="shared" ref="I2156:I2219" si="93">K2156/1.11</f>
        <v>0</v>
      </c>
      <c r="J2156" s="537">
        <f t="shared" ref="J2156:J2219" si="94">I2156*11%</f>
        <v>0</v>
      </c>
      <c r="K2156" s="523"/>
      <c r="L2156" s="524"/>
    </row>
    <row r="2157" spans="1:12" x14ac:dyDescent="0.2">
      <c r="A2157" s="314">
        <v>132</v>
      </c>
      <c r="B2157" s="518" t="s">
        <v>2553</v>
      </c>
      <c r="C2157" s="525"/>
      <c r="D2157" s="513"/>
      <c r="E2157" s="514"/>
      <c r="F2157" s="515"/>
      <c r="G2157" s="513"/>
      <c r="H2157" s="526"/>
      <c r="I2157" s="522">
        <f t="shared" si="93"/>
        <v>0</v>
      </c>
      <c r="J2157" s="522">
        <f t="shared" si="94"/>
        <v>0</v>
      </c>
      <c r="K2157" s="523"/>
      <c r="L2157" s="524"/>
    </row>
    <row r="2158" spans="1:12" x14ac:dyDescent="0.2">
      <c r="A2158" s="314">
        <v>133</v>
      </c>
      <c r="B2158" s="534" t="s">
        <v>2554</v>
      </c>
      <c r="C2158" s="525"/>
      <c r="D2158" s="513"/>
      <c r="E2158" s="514"/>
      <c r="F2158" s="515"/>
      <c r="G2158" s="513"/>
      <c r="H2158" s="526"/>
      <c r="I2158" s="537">
        <f t="shared" si="93"/>
        <v>0</v>
      </c>
      <c r="J2158" s="537">
        <f t="shared" si="94"/>
        <v>0</v>
      </c>
      <c r="K2158" s="523"/>
      <c r="L2158" s="524"/>
    </row>
    <row r="2159" spans="1:12" x14ac:dyDescent="0.2">
      <c r="A2159" s="314">
        <v>134</v>
      </c>
      <c r="B2159" s="518" t="s">
        <v>2555</v>
      </c>
      <c r="C2159" s="525"/>
      <c r="D2159" s="513"/>
      <c r="E2159" s="514"/>
      <c r="F2159" s="515"/>
      <c r="G2159" s="513"/>
      <c r="H2159" s="526"/>
      <c r="I2159" s="522">
        <f t="shared" si="93"/>
        <v>0</v>
      </c>
      <c r="J2159" s="522">
        <f t="shared" si="94"/>
        <v>0</v>
      </c>
      <c r="K2159" s="523"/>
      <c r="L2159" s="524"/>
    </row>
    <row r="2160" spans="1:12" x14ac:dyDescent="0.2">
      <c r="A2160" s="314">
        <v>135</v>
      </c>
      <c r="B2160" s="534" t="s">
        <v>2556</v>
      </c>
      <c r="C2160" s="525"/>
      <c r="D2160" s="513"/>
      <c r="E2160" s="514"/>
      <c r="F2160" s="515"/>
      <c r="G2160" s="513"/>
      <c r="H2160" s="526"/>
      <c r="I2160" s="537">
        <f t="shared" si="93"/>
        <v>0</v>
      </c>
      <c r="J2160" s="537">
        <f t="shared" si="94"/>
        <v>0</v>
      </c>
      <c r="K2160" s="523"/>
      <c r="L2160" s="524"/>
    </row>
    <row r="2161" spans="1:12" x14ac:dyDescent="0.2">
      <c r="A2161" s="314">
        <v>136</v>
      </c>
      <c r="B2161" s="518" t="s">
        <v>2557</v>
      </c>
      <c r="C2161" s="525"/>
      <c r="D2161" s="513"/>
      <c r="E2161" s="514"/>
      <c r="F2161" s="515"/>
      <c r="G2161" s="513"/>
      <c r="H2161" s="526"/>
      <c r="I2161" s="522">
        <f t="shared" si="93"/>
        <v>0</v>
      </c>
      <c r="J2161" s="522">
        <f t="shared" si="94"/>
        <v>0</v>
      </c>
      <c r="K2161" s="523"/>
      <c r="L2161" s="524"/>
    </row>
    <row r="2162" spans="1:12" x14ac:dyDescent="0.2">
      <c r="A2162" s="314">
        <v>137</v>
      </c>
      <c r="B2162" s="534" t="s">
        <v>2558</v>
      </c>
      <c r="C2162" s="525"/>
      <c r="D2162" s="513"/>
      <c r="E2162" s="514"/>
      <c r="F2162" s="515"/>
      <c r="G2162" s="513"/>
      <c r="H2162" s="526"/>
      <c r="I2162" s="537">
        <f t="shared" si="93"/>
        <v>0</v>
      </c>
      <c r="J2162" s="537">
        <f t="shared" si="94"/>
        <v>0</v>
      </c>
      <c r="K2162" s="523"/>
      <c r="L2162" s="524"/>
    </row>
    <row r="2163" spans="1:12" x14ac:dyDescent="0.2">
      <c r="A2163" s="314">
        <v>138</v>
      </c>
      <c r="B2163" s="518" t="s">
        <v>2559</v>
      </c>
      <c r="C2163" s="525"/>
      <c r="D2163" s="513"/>
      <c r="E2163" s="514"/>
      <c r="F2163" s="515"/>
      <c r="G2163" s="513"/>
      <c r="H2163" s="526"/>
      <c r="I2163" s="522">
        <f t="shared" si="93"/>
        <v>0</v>
      </c>
      <c r="J2163" s="522">
        <f t="shared" si="94"/>
        <v>0</v>
      </c>
      <c r="K2163" s="523"/>
      <c r="L2163" s="524"/>
    </row>
    <row r="2164" spans="1:12" x14ac:dyDescent="0.2">
      <c r="A2164" s="314">
        <v>139</v>
      </c>
      <c r="B2164" s="534" t="s">
        <v>2560</v>
      </c>
      <c r="C2164" s="525"/>
      <c r="D2164" s="513"/>
      <c r="E2164" s="514"/>
      <c r="F2164" s="515"/>
      <c r="G2164" s="513"/>
      <c r="H2164" s="526"/>
      <c r="I2164" s="537">
        <f t="shared" si="93"/>
        <v>0</v>
      </c>
      <c r="J2164" s="537">
        <f t="shared" si="94"/>
        <v>0</v>
      </c>
      <c r="K2164" s="523"/>
      <c r="L2164" s="524"/>
    </row>
    <row r="2165" spans="1:12" x14ac:dyDescent="0.2">
      <c r="A2165" s="314">
        <v>140</v>
      </c>
      <c r="B2165" s="518" t="s">
        <v>2561</v>
      </c>
      <c r="C2165" s="529"/>
      <c r="D2165" s="530"/>
      <c r="E2165" s="531"/>
      <c r="F2165" s="532"/>
      <c r="G2165" s="563"/>
      <c r="H2165" s="533"/>
      <c r="I2165" s="522">
        <f t="shared" si="93"/>
        <v>0</v>
      </c>
      <c r="J2165" s="522">
        <f t="shared" si="94"/>
        <v>0</v>
      </c>
      <c r="K2165" s="523"/>
      <c r="L2165" s="524"/>
    </row>
    <row r="2166" spans="1:12" x14ac:dyDescent="0.2">
      <c r="A2166" s="314">
        <v>141</v>
      </c>
      <c r="B2166" s="534" t="s">
        <v>2562</v>
      </c>
      <c r="C2166" s="525"/>
      <c r="D2166" s="513"/>
      <c r="E2166" s="514"/>
      <c r="F2166" s="515"/>
      <c r="G2166" s="513"/>
      <c r="H2166" s="526"/>
      <c r="I2166" s="537">
        <f t="shared" si="93"/>
        <v>0</v>
      </c>
      <c r="J2166" s="537">
        <f t="shared" si="94"/>
        <v>0</v>
      </c>
      <c r="K2166" s="523"/>
      <c r="L2166" s="524"/>
    </row>
    <row r="2167" spans="1:12" x14ac:dyDescent="0.2">
      <c r="A2167" s="314">
        <v>142</v>
      </c>
      <c r="B2167" s="518" t="s">
        <v>2563</v>
      </c>
      <c r="C2167" s="525"/>
      <c r="D2167" s="513"/>
      <c r="E2167" s="514"/>
      <c r="F2167" s="515"/>
      <c r="G2167" s="513"/>
      <c r="H2167" s="526"/>
      <c r="I2167" s="522">
        <f t="shared" si="93"/>
        <v>0</v>
      </c>
      <c r="J2167" s="522">
        <f t="shared" si="94"/>
        <v>0</v>
      </c>
      <c r="K2167" s="523"/>
      <c r="L2167" s="524"/>
    </row>
    <row r="2168" spans="1:12" x14ac:dyDescent="0.2">
      <c r="A2168" s="314">
        <v>143</v>
      </c>
      <c r="B2168" s="534" t="s">
        <v>2564</v>
      </c>
      <c r="C2168" s="525"/>
      <c r="D2168" s="513"/>
      <c r="E2168" s="514"/>
      <c r="F2168" s="515"/>
      <c r="G2168" s="513"/>
      <c r="H2168" s="526"/>
      <c r="I2168" s="537">
        <f t="shared" si="93"/>
        <v>0</v>
      </c>
      <c r="J2168" s="537">
        <f t="shared" si="94"/>
        <v>0</v>
      </c>
      <c r="K2168" s="523"/>
      <c r="L2168" s="524"/>
    </row>
    <row r="2169" spans="1:12" x14ac:dyDescent="0.2">
      <c r="A2169" s="314">
        <v>144</v>
      </c>
      <c r="B2169" s="518" t="s">
        <v>2565</v>
      </c>
      <c r="C2169" s="525"/>
      <c r="D2169" s="513"/>
      <c r="E2169" s="514"/>
      <c r="F2169" s="515"/>
      <c r="G2169" s="513"/>
      <c r="H2169" s="526"/>
      <c r="I2169" s="522">
        <f t="shared" si="93"/>
        <v>0</v>
      </c>
      <c r="J2169" s="522">
        <f t="shared" si="94"/>
        <v>0</v>
      </c>
      <c r="K2169" s="523"/>
      <c r="L2169" s="524"/>
    </row>
    <row r="2170" spans="1:12" x14ac:dyDescent="0.2">
      <c r="A2170" s="314">
        <v>145</v>
      </c>
      <c r="B2170" s="534" t="s">
        <v>2566</v>
      </c>
      <c r="C2170" s="529"/>
      <c r="D2170" s="530"/>
      <c r="E2170" s="531"/>
      <c r="F2170" s="532"/>
      <c r="G2170" s="563"/>
      <c r="H2170" s="533"/>
      <c r="I2170" s="537">
        <f t="shared" si="93"/>
        <v>0</v>
      </c>
      <c r="J2170" s="537">
        <f t="shared" si="94"/>
        <v>0</v>
      </c>
      <c r="K2170" s="523"/>
      <c r="L2170" s="524"/>
    </row>
    <row r="2171" spans="1:12" x14ac:dyDescent="0.2">
      <c r="A2171" s="314">
        <v>146</v>
      </c>
      <c r="B2171" s="518" t="s">
        <v>2567</v>
      </c>
      <c r="C2171" s="525"/>
      <c r="D2171" s="513"/>
      <c r="E2171" s="514"/>
      <c r="F2171" s="515"/>
      <c r="G2171" s="513"/>
      <c r="H2171" s="526"/>
      <c r="I2171" s="522">
        <f t="shared" si="93"/>
        <v>0</v>
      </c>
      <c r="J2171" s="522">
        <f t="shared" si="94"/>
        <v>0</v>
      </c>
      <c r="K2171" s="523"/>
      <c r="L2171" s="524"/>
    </row>
    <row r="2172" spans="1:12" x14ac:dyDescent="0.2">
      <c r="A2172" s="314">
        <v>147</v>
      </c>
      <c r="B2172" s="534" t="s">
        <v>2568</v>
      </c>
      <c r="C2172" s="525"/>
      <c r="D2172" s="513"/>
      <c r="E2172" s="514"/>
      <c r="F2172" s="515"/>
      <c r="G2172" s="513"/>
      <c r="H2172" s="526"/>
      <c r="I2172" s="537">
        <f t="shared" si="93"/>
        <v>0</v>
      </c>
      <c r="J2172" s="537">
        <f t="shared" si="94"/>
        <v>0</v>
      </c>
      <c r="K2172" s="523"/>
      <c r="L2172" s="524"/>
    </row>
    <row r="2173" spans="1:12" x14ac:dyDescent="0.2">
      <c r="A2173" s="314">
        <v>148</v>
      </c>
      <c r="B2173" s="518" t="s">
        <v>2569</v>
      </c>
      <c r="C2173" s="525"/>
      <c r="D2173" s="513"/>
      <c r="E2173" s="514"/>
      <c r="F2173" s="515"/>
      <c r="G2173" s="513"/>
      <c r="H2173" s="526"/>
      <c r="I2173" s="522">
        <f t="shared" si="93"/>
        <v>0</v>
      </c>
      <c r="J2173" s="522">
        <f t="shared" si="94"/>
        <v>0</v>
      </c>
      <c r="K2173" s="523"/>
      <c r="L2173" s="524"/>
    </row>
    <row r="2174" spans="1:12" x14ac:dyDescent="0.2">
      <c r="A2174" s="314">
        <v>149</v>
      </c>
      <c r="B2174" s="534" t="s">
        <v>2570</v>
      </c>
      <c r="C2174" s="525"/>
      <c r="D2174" s="513"/>
      <c r="E2174" s="514"/>
      <c r="F2174" s="515"/>
      <c r="G2174" s="513"/>
      <c r="H2174" s="526"/>
      <c r="I2174" s="537">
        <f t="shared" si="93"/>
        <v>0</v>
      </c>
      <c r="J2174" s="537">
        <f t="shared" si="94"/>
        <v>0</v>
      </c>
      <c r="K2174" s="523"/>
      <c r="L2174" s="524"/>
    </row>
    <row r="2175" spans="1:12" x14ac:dyDescent="0.2">
      <c r="A2175" s="314">
        <v>150</v>
      </c>
      <c r="B2175" s="518" t="s">
        <v>2571</v>
      </c>
      <c r="C2175" s="525"/>
      <c r="D2175" s="513"/>
      <c r="E2175" s="514"/>
      <c r="F2175" s="515"/>
      <c r="G2175" s="513"/>
      <c r="H2175" s="526"/>
      <c r="I2175" s="522">
        <f t="shared" si="93"/>
        <v>0</v>
      </c>
      <c r="J2175" s="522">
        <f t="shared" si="94"/>
        <v>0</v>
      </c>
      <c r="K2175" s="523"/>
      <c r="L2175" s="524"/>
    </row>
    <row r="2176" spans="1:12" x14ac:dyDescent="0.2">
      <c r="A2176" s="314">
        <v>151</v>
      </c>
      <c r="B2176" s="534" t="s">
        <v>2572</v>
      </c>
      <c r="C2176" s="525"/>
      <c r="D2176" s="513"/>
      <c r="E2176" s="514"/>
      <c r="F2176" s="515"/>
      <c r="G2176" s="513"/>
      <c r="H2176" s="526"/>
      <c r="I2176" s="537">
        <f t="shared" si="93"/>
        <v>0</v>
      </c>
      <c r="J2176" s="537">
        <f t="shared" si="94"/>
        <v>0</v>
      </c>
      <c r="K2176" s="523"/>
      <c r="L2176" s="524"/>
    </row>
    <row r="2177" spans="1:12" x14ac:dyDescent="0.2">
      <c r="A2177" s="314">
        <v>152</v>
      </c>
      <c r="B2177" s="518" t="s">
        <v>2573</v>
      </c>
      <c r="C2177" s="525"/>
      <c r="D2177" s="513"/>
      <c r="E2177" s="514"/>
      <c r="F2177" s="515"/>
      <c r="G2177" s="513"/>
      <c r="H2177" s="526"/>
      <c r="I2177" s="522">
        <f t="shared" si="93"/>
        <v>0</v>
      </c>
      <c r="J2177" s="522">
        <f t="shared" si="94"/>
        <v>0</v>
      </c>
      <c r="K2177" s="523"/>
      <c r="L2177" s="524"/>
    </row>
    <row r="2178" spans="1:12" x14ac:dyDescent="0.2">
      <c r="A2178" s="314">
        <v>153</v>
      </c>
      <c r="B2178" s="534" t="s">
        <v>2574</v>
      </c>
      <c r="C2178" s="529"/>
      <c r="D2178" s="530"/>
      <c r="E2178" s="531"/>
      <c r="F2178" s="532"/>
      <c r="G2178" s="563"/>
      <c r="H2178" s="533"/>
      <c r="I2178" s="537">
        <f t="shared" si="93"/>
        <v>0</v>
      </c>
      <c r="J2178" s="537">
        <f t="shared" si="94"/>
        <v>0</v>
      </c>
      <c r="K2178" s="523"/>
      <c r="L2178" s="524"/>
    </row>
    <row r="2179" spans="1:12" x14ac:dyDescent="0.2">
      <c r="A2179" s="314">
        <v>154</v>
      </c>
      <c r="B2179" s="518" t="s">
        <v>2575</v>
      </c>
      <c r="C2179" s="525"/>
      <c r="D2179" s="513"/>
      <c r="E2179" s="514"/>
      <c r="F2179" s="515"/>
      <c r="G2179" s="513"/>
      <c r="H2179" s="526"/>
      <c r="I2179" s="522">
        <f t="shared" si="93"/>
        <v>0</v>
      </c>
      <c r="J2179" s="522">
        <f t="shared" si="94"/>
        <v>0</v>
      </c>
      <c r="K2179" s="523"/>
      <c r="L2179" s="524"/>
    </row>
    <row r="2180" spans="1:12" x14ac:dyDescent="0.2">
      <c r="A2180" s="314">
        <v>155</v>
      </c>
      <c r="B2180" s="534" t="s">
        <v>2576</v>
      </c>
      <c r="C2180" s="525"/>
      <c r="D2180" s="513"/>
      <c r="E2180" s="514"/>
      <c r="F2180" s="515"/>
      <c r="G2180" s="513"/>
      <c r="H2180" s="526"/>
      <c r="I2180" s="537">
        <f t="shared" si="93"/>
        <v>0</v>
      </c>
      <c r="J2180" s="537">
        <f t="shared" si="94"/>
        <v>0</v>
      </c>
      <c r="K2180" s="523"/>
      <c r="L2180" s="524"/>
    </row>
    <row r="2181" spans="1:12" x14ac:dyDescent="0.2">
      <c r="A2181" s="314">
        <v>156</v>
      </c>
      <c r="B2181" s="518" t="s">
        <v>2577</v>
      </c>
      <c r="C2181" s="525"/>
      <c r="D2181" s="513"/>
      <c r="E2181" s="514"/>
      <c r="F2181" s="515"/>
      <c r="G2181" s="513"/>
      <c r="H2181" s="526"/>
      <c r="I2181" s="522">
        <f t="shared" si="93"/>
        <v>0</v>
      </c>
      <c r="J2181" s="522">
        <f t="shared" si="94"/>
        <v>0</v>
      </c>
      <c r="K2181" s="523"/>
      <c r="L2181" s="524"/>
    </row>
    <row r="2182" spans="1:12" x14ac:dyDescent="0.2">
      <c r="A2182" s="314">
        <v>157</v>
      </c>
      <c r="B2182" s="534" t="s">
        <v>2578</v>
      </c>
      <c r="C2182" s="525"/>
      <c r="D2182" s="513"/>
      <c r="E2182" s="514"/>
      <c r="F2182" s="515"/>
      <c r="G2182" s="513"/>
      <c r="H2182" s="526"/>
      <c r="I2182" s="537">
        <f t="shared" si="93"/>
        <v>0</v>
      </c>
      <c r="J2182" s="537">
        <f t="shared" si="94"/>
        <v>0</v>
      </c>
      <c r="K2182" s="523"/>
      <c r="L2182" s="524"/>
    </row>
    <row r="2183" spans="1:12" x14ac:dyDescent="0.2">
      <c r="A2183" s="314">
        <v>158</v>
      </c>
      <c r="B2183" s="518" t="s">
        <v>2579</v>
      </c>
      <c r="C2183" s="529"/>
      <c r="D2183" s="530"/>
      <c r="E2183" s="531"/>
      <c r="F2183" s="532"/>
      <c r="G2183" s="563"/>
      <c r="H2183" s="533"/>
      <c r="I2183" s="522">
        <f t="shared" si="93"/>
        <v>0</v>
      </c>
      <c r="J2183" s="522">
        <f t="shared" si="94"/>
        <v>0</v>
      </c>
      <c r="K2183" s="523"/>
      <c r="L2183" s="524"/>
    </row>
    <row r="2184" spans="1:12" x14ac:dyDescent="0.2">
      <c r="A2184" s="314">
        <v>159</v>
      </c>
      <c r="B2184" s="534" t="s">
        <v>2580</v>
      </c>
      <c r="C2184" s="525"/>
      <c r="D2184" s="513"/>
      <c r="E2184" s="514"/>
      <c r="F2184" s="515"/>
      <c r="G2184" s="513"/>
      <c r="H2184" s="526"/>
      <c r="I2184" s="537">
        <f t="shared" si="93"/>
        <v>0</v>
      </c>
      <c r="J2184" s="537">
        <f t="shared" si="94"/>
        <v>0</v>
      </c>
      <c r="K2184" s="523"/>
      <c r="L2184" s="524"/>
    </row>
    <row r="2185" spans="1:12" x14ac:dyDescent="0.2">
      <c r="A2185" s="314">
        <v>160</v>
      </c>
      <c r="B2185" s="518" t="s">
        <v>2581</v>
      </c>
      <c r="C2185" s="525"/>
      <c r="D2185" s="513"/>
      <c r="E2185" s="514"/>
      <c r="F2185" s="515"/>
      <c r="G2185" s="513"/>
      <c r="H2185" s="526"/>
      <c r="I2185" s="522">
        <f t="shared" si="93"/>
        <v>0</v>
      </c>
      <c r="J2185" s="522">
        <f t="shared" si="94"/>
        <v>0</v>
      </c>
      <c r="K2185" s="523"/>
      <c r="L2185" s="524"/>
    </row>
    <row r="2186" spans="1:12" x14ac:dyDescent="0.2">
      <c r="A2186" s="314">
        <v>161</v>
      </c>
      <c r="B2186" s="534" t="s">
        <v>2582</v>
      </c>
      <c r="C2186" s="525"/>
      <c r="D2186" s="513"/>
      <c r="E2186" s="514"/>
      <c r="F2186" s="515"/>
      <c r="G2186" s="513"/>
      <c r="H2186" s="526"/>
      <c r="I2186" s="537">
        <f t="shared" si="93"/>
        <v>0</v>
      </c>
      <c r="J2186" s="537">
        <f t="shared" si="94"/>
        <v>0</v>
      </c>
      <c r="K2186" s="523"/>
      <c r="L2186" s="524"/>
    </row>
    <row r="2187" spans="1:12" x14ac:dyDescent="0.2">
      <c r="A2187" s="314">
        <v>162</v>
      </c>
      <c r="B2187" s="518" t="s">
        <v>2583</v>
      </c>
      <c r="C2187" s="525"/>
      <c r="D2187" s="513"/>
      <c r="E2187" s="514"/>
      <c r="F2187" s="515"/>
      <c r="G2187" s="513"/>
      <c r="H2187" s="526"/>
      <c r="I2187" s="522">
        <f t="shared" si="93"/>
        <v>0</v>
      </c>
      <c r="J2187" s="522">
        <f t="shared" si="94"/>
        <v>0</v>
      </c>
      <c r="K2187" s="523"/>
      <c r="L2187" s="524"/>
    </row>
    <row r="2188" spans="1:12" x14ac:dyDescent="0.2">
      <c r="A2188" s="314">
        <v>163</v>
      </c>
      <c r="B2188" s="534" t="s">
        <v>2584</v>
      </c>
      <c r="C2188" s="525"/>
      <c r="D2188" s="513"/>
      <c r="E2188" s="514"/>
      <c r="F2188" s="515"/>
      <c r="G2188" s="513"/>
      <c r="H2188" s="526"/>
      <c r="I2188" s="537">
        <f t="shared" si="93"/>
        <v>0</v>
      </c>
      <c r="J2188" s="537">
        <f t="shared" si="94"/>
        <v>0</v>
      </c>
      <c r="K2188" s="523"/>
      <c r="L2188" s="524"/>
    </row>
    <row r="2189" spans="1:12" x14ac:dyDescent="0.2">
      <c r="A2189" s="314">
        <v>164</v>
      </c>
      <c r="B2189" s="518" t="s">
        <v>2585</v>
      </c>
      <c r="C2189" s="525"/>
      <c r="D2189" s="513"/>
      <c r="E2189" s="514"/>
      <c r="F2189" s="515"/>
      <c r="G2189" s="513"/>
      <c r="H2189" s="526"/>
      <c r="I2189" s="522">
        <f t="shared" si="93"/>
        <v>0</v>
      </c>
      <c r="J2189" s="522">
        <f t="shared" si="94"/>
        <v>0</v>
      </c>
      <c r="K2189" s="523"/>
      <c r="L2189" s="524"/>
    </row>
    <row r="2190" spans="1:12" x14ac:dyDescent="0.2">
      <c r="A2190" s="314">
        <v>165</v>
      </c>
      <c r="B2190" s="534" t="s">
        <v>2586</v>
      </c>
      <c r="C2190" s="525"/>
      <c r="D2190" s="513"/>
      <c r="E2190" s="514"/>
      <c r="F2190" s="515"/>
      <c r="G2190" s="513"/>
      <c r="H2190" s="526"/>
      <c r="I2190" s="537">
        <f t="shared" si="93"/>
        <v>0</v>
      </c>
      <c r="J2190" s="537">
        <f t="shared" si="94"/>
        <v>0</v>
      </c>
      <c r="K2190" s="523"/>
      <c r="L2190" s="524"/>
    </row>
    <row r="2191" spans="1:12" x14ac:dyDescent="0.2">
      <c r="A2191" s="314">
        <v>166</v>
      </c>
      <c r="B2191" s="518" t="s">
        <v>2587</v>
      </c>
      <c r="C2191" s="529"/>
      <c r="D2191" s="530"/>
      <c r="E2191" s="531"/>
      <c r="F2191" s="532"/>
      <c r="G2191" s="563"/>
      <c r="H2191" s="533"/>
      <c r="I2191" s="522">
        <f t="shared" si="93"/>
        <v>0</v>
      </c>
      <c r="J2191" s="522">
        <f t="shared" si="94"/>
        <v>0</v>
      </c>
      <c r="K2191" s="523"/>
      <c r="L2191" s="524"/>
    </row>
    <row r="2192" spans="1:12" x14ac:dyDescent="0.2">
      <c r="A2192" s="314">
        <v>167</v>
      </c>
      <c r="B2192" s="534" t="s">
        <v>2588</v>
      </c>
      <c r="C2192" s="525"/>
      <c r="D2192" s="513"/>
      <c r="E2192" s="514"/>
      <c r="F2192" s="515"/>
      <c r="G2192" s="513"/>
      <c r="H2192" s="526"/>
      <c r="I2192" s="537">
        <f t="shared" si="93"/>
        <v>0</v>
      </c>
      <c r="J2192" s="537">
        <f t="shared" si="94"/>
        <v>0</v>
      </c>
      <c r="K2192" s="523"/>
      <c r="L2192" s="524"/>
    </row>
    <row r="2193" spans="1:12" x14ac:dyDescent="0.2">
      <c r="A2193" s="314">
        <v>168</v>
      </c>
      <c r="B2193" s="518" t="s">
        <v>2589</v>
      </c>
      <c r="C2193" s="525"/>
      <c r="D2193" s="513"/>
      <c r="E2193" s="514"/>
      <c r="F2193" s="515"/>
      <c r="G2193" s="513"/>
      <c r="H2193" s="526"/>
      <c r="I2193" s="522">
        <f t="shared" si="93"/>
        <v>0</v>
      </c>
      <c r="J2193" s="522">
        <f t="shared" si="94"/>
        <v>0</v>
      </c>
      <c r="K2193" s="523"/>
      <c r="L2193" s="524"/>
    </row>
    <row r="2194" spans="1:12" x14ac:dyDescent="0.2">
      <c r="A2194" s="314">
        <v>169</v>
      </c>
      <c r="B2194" s="534" t="s">
        <v>2590</v>
      </c>
      <c r="C2194" s="525"/>
      <c r="D2194" s="513"/>
      <c r="E2194" s="514"/>
      <c r="F2194" s="515"/>
      <c r="G2194" s="513"/>
      <c r="H2194" s="526"/>
      <c r="I2194" s="537">
        <f t="shared" si="93"/>
        <v>0</v>
      </c>
      <c r="J2194" s="537">
        <f t="shared" si="94"/>
        <v>0</v>
      </c>
      <c r="K2194" s="523"/>
      <c r="L2194" s="524"/>
    </row>
    <row r="2195" spans="1:12" x14ac:dyDescent="0.2">
      <c r="A2195" s="314">
        <v>170</v>
      </c>
      <c r="B2195" s="518" t="s">
        <v>2591</v>
      </c>
      <c r="C2195" s="525"/>
      <c r="D2195" s="513"/>
      <c r="E2195" s="514"/>
      <c r="F2195" s="515"/>
      <c r="G2195" s="513"/>
      <c r="H2195" s="526"/>
      <c r="I2195" s="522">
        <f t="shared" si="93"/>
        <v>0</v>
      </c>
      <c r="J2195" s="522">
        <f t="shared" si="94"/>
        <v>0</v>
      </c>
      <c r="K2195" s="523"/>
      <c r="L2195" s="524"/>
    </row>
    <row r="2196" spans="1:12" x14ac:dyDescent="0.2">
      <c r="A2196" s="314">
        <v>171</v>
      </c>
      <c r="B2196" s="534" t="s">
        <v>2592</v>
      </c>
      <c r="C2196" s="525"/>
      <c r="D2196" s="513"/>
      <c r="E2196" s="514"/>
      <c r="F2196" s="515"/>
      <c r="G2196" s="513"/>
      <c r="H2196" s="526"/>
      <c r="I2196" s="537">
        <f t="shared" si="93"/>
        <v>0</v>
      </c>
      <c r="J2196" s="537">
        <f t="shared" si="94"/>
        <v>0</v>
      </c>
      <c r="K2196" s="523"/>
      <c r="L2196" s="524"/>
    </row>
    <row r="2197" spans="1:12" x14ac:dyDescent="0.2">
      <c r="A2197" s="314">
        <v>172</v>
      </c>
      <c r="B2197" s="518" t="s">
        <v>2593</v>
      </c>
      <c r="C2197" s="525"/>
      <c r="D2197" s="513"/>
      <c r="E2197" s="514"/>
      <c r="F2197" s="515"/>
      <c r="G2197" s="513"/>
      <c r="H2197" s="526"/>
      <c r="I2197" s="522">
        <f t="shared" si="93"/>
        <v>0</v>
      </c>
      <c r="J2197" s="522">
        <f t="shared" si="94"/>
        <v>0</v>
      </c>
      <c r="K2197" s="523"/>
      <c r="L2197" s="524"/>
    </row>
    <row r="2198" spans="1:12" x14ac:dyDescent="0.2">
      <c r="A2198" s="314">
        <v>173</v>
      </c>
      <c r="B2198" s="534" t="s">
        <v>2594</v>
      </c>
      <c r="C2198" s="525"/>
      <c r="D2198" s="513"/>
      <c r="E2198" s="514"/>
      <c r="F2198" s="515"/>
      <c r="G2198" s="513"/>
      <c r="H2198" s="526"/>
      <c r="I2198" s="537">
        <f t="shared" si="93"/>
        <v>0</v>
      </c>
      <c r="J2198" s="537">
        <f t="shared" si="94"/>
        <v>0</v>
      </c>
      <c r="K2198" s="523"/>
      <c r="L2198" s="524"/>
    </row>
    <row r="2199" spans="1:12" x14ac:dyDescent="0.2">
      <c r="A2199" s="314">
        <v>174</v>
      </c>
      <c r="B2199" s="518" t="s">
        <v>2595</v>
      </c>
      <c r="C2199" s="525"/>
      <c r="D2199" s="513"/>
      <c r="E2199" s="514"/>
      <c r="F2199" s="515"/>
      <c r="G2199" s="513"/>
      <c r="H2199" s="526"/>
      <c r="I2199" s="522">
        <f t="shared" si="93"/>
        <v>0</v>
      </c>
      <c r="J2199" s="522">
        <f t="shared" si="94"/>
        <v>0</v>
      </c>
      <c r="K2199" s="523"/>
      <c r="L2199" s="524"/>
    </row>
    <row r="2200" spans="1:12" x14ac:dyDescent="0.2">
      <c r="A2200" s="314">
        <v>175</v>
      </c>
      <c r="B2200" s="534" t="s">
        <v>2596</v>
      </c>
      <c r="C2200" s="525"/>
      <c r="D2200" s="513"/>
      <c r="E2200" s="514"/>
      <c r="F2200" s="515"/>
      <c r="G2200" s="513"/>
      <c r="H2200" s="526"/>
      <c r="I2200" s="537">
        <f t="shared" si="93"/>
        <v>0</v>
      </c>
      <c r="J2200" s="537">
        <f t="shared" si="94"/>
        <v>0</v>
      </c>
      <c r="K2200" s="523"/>
      <c r="L2200" s="524"/>
    </row>
    <row r="2201" spans="1:12" x14ac:dyDescent="0.2">
      <c r="A2201" s="314">
        <v>176</v>
      </c>
      <c r="B2201" s="518" t="s">
        <v>2597</v>
      </c>
      <c r="C2201" s="525"/>
      <c r="D2201" s="513"/>
      <c r="E2201" s="514"/>
      <c r="F2201" s="515"/>
      <c r="G2201" s="513"/>
      <c r="H2201" s="526"/>
      <c r="I2201" s="522">
        <f t="shared" si="93"/>
        <v>0</v>
      </c>
      <c r="J2201" s="522">
        <f t="shared" si="94"/>
        <v>0</v>
      </c>
      <c r="K2201" s="523"/>
      <c r="L2201" s="524"/>
    </row>
    <row r="2202" spans="1:12" x14ac:dyDescent="0.2">
      <c r="A2202" s="314">
        <v>177</v>
      </c>
      <c r="B2202" s="534" t="s">
        <v>2598</v>
      </c>
      <c r="C2202" s="529"/>
      <c r="D2202" s="530"/>
      <c r="E2202" s="531"/>
      <c r="F2202" s="532"/>
      <c r="G2202" s="563"/>
      <c r="H2202" s="533"/>
      <c r="I2202" s="537">
        <f t="shared" si="93"/>
        <v>0</v>
      </c>
      <c r="J2202" s="537">
        <f t="shared" si="94"/>
        <v>0</v>
      </c>
      <c r="K2202" s="523"/>
      <c r="L2202" s="524"/>
    </row>
    <row r="2203" spans="1:12" x14ac:dyDescent="0.2">
      <c r="A2203" s="314">
        <v>178</v>
      </c>
      <c r="B2203" s="518" t="s">
        <v>2599</v>
      </c>
      <c r="C2203" s="525"/>
      <c r="D2203" s="513"/>
      <c r="E2203" s="514"/>
      <c r="F2203" s="515"/>
      <c r="G2203" s="513"/>
      <c r="H2203" s="526"/>
      <c r="I2203" s="522">
        <f t="shared" si="93"/>
        <v>0</v>
      </c>
      <c r="J2203" s="522">
        <f t="shared" si="94"/>
        <v>0</v>
      </c>
      <c r="K2203" s="523"/>
      <c r="L2203" s="524"/>
    </row>
    <row r="2204" spans="1:12" x14ac:dyDescent="0.2">
      <c r="A2204" s="314">
        <v>179</v>
      </c>
      <c r="B2204" s="534" t="s">
        <v>2600</v>
      </c>
      <c r="C2204" s="525"/>
      <c r="D2204" s="513"/>
      <c r="E2204" s="514"/>
      <c r="F2204" s="515"/>
      <c r="G2204" s="513"/>
      <c r="H2204" s="526"/>
      <c r="I2204" s="537">
        <f t="shared" si="93"/>
        <v>0</v>
      </c>
      <c r="J2204" s="537">
        <f t="shared" si="94"/>
        <v>0</v>
      </c>
      <c r="K2204" s="523"/>
      <c r="L2204" s="524"/>
    </row>
    <row r="2205" spans="1:12" x14ac:dyDescent="0.2">
      <c r="A2205" s="314">
        <v>180</v>
      </c>
      <c r="B2205" s="518" t="s">
        <v>2601</v>
      </c>
      <c r="C2205" s="525"/>
      <c r="D2205" s="513"/>
      <c r="E2205" s="514"/>
      <c r="F2205" s="515"/>
      <c r="G2205" s="513"/>
      <c r="H2205" s="526"/>
      <c r="I2205" s="522">
        <f t="shared" si="93"/>
        <v>0</v>
      </c>
      <c r="J2205" s="522">
        <f t="shared" si="94"/>
        <v>0</v>
      </c>
      <c r="K2205" s="523"/>
      <c r="L2205" s="524"/>
    </row>
    <row r="2206" spans="1:12" x14ac:dyDescent="0.2">
      <c r="A2206" s="314">
        <v>181</v>
      </c>
      <c r="B2206" s="534" t="s">
        <v>2602</v>
      </c>
      <c r="C2206" s="525"/>
      <c r="D2206" s="513"/>
      <c r="E2206" s="514"/>
      <c r="F2206" s="515"/>
      <c r="G2206" s="513"/>
      <c r="H2206" s="526"/>
      <c r="I2206" s="537">
        <f t="shared" si="93"/>
        <v>0</v>
      </c>
      <c r="J2206" s="537">
        <f t="shared" si="94"/>
        <v>0</v>
      </c>
      <c r="K2206" s="523"/>
      <c r="L2206" s="524"/>
    </row>
    <row r="2207" spans="1:12" x14ac:dyDescent="0.2">
      <c r="A2207" s="314">
        <v>182</v>
      </c>
      <c r="B2207" s="518" t="s">
        <v>2603</v>
      </c>
      <c r="C2207" s="529"/>
      <c r="D2207" s="530"/>
      <c r="E2207" s="531"/>
      <c r="F2207" s="532"/>
      <c r="G2207" s="563"/>
      <c r="H2207" s="533"/>
      <c r="I2207" s="522">
        <f t="shared" si="93"/>
        <v>0</v>
      </c>
      <c r="J2207" s="522">
        <f t="shared" si="94"/>
        <v>0</v>
      </c>
      <c r="K2207" s="523"/>
      <c r="L2207" s="524"/>
    </row>
    <row r="2208" spans="1:12" x14ac:dyDescent="0.2">
      <c r="A2208" s="314">
        <v>183</v>
      </c>
      <c r="B2208" s="534" t="s">
        <v>2604</v>
      </c>
      <c r="C2208" s="525"/>
      <c r="D2208" s="513"/>
      <c r="E2208" s="514"/>
      <c r="F2208" s="515"/>
      <c r="G2208" s="513"/>
      <c r="H2208" s="526"/>
      <c r="I2208" s="537">
        <f t="shared" si="93"/>
        <v>0</v>
      </c>
      <c r="J2208" s="537">
        <f t="shared" si="94"/>
        <v>0</v>
      </c>
      <c r="K2208" s="523"/>
      <c r="L2208" s="524"/>
    </row>
    <row r="2209" spans="1:12" x14ac:dyDescent="0.2">
      <c r="A2209" s="314">
        <v>184</v>
      </c>
      <c r="B2209" s="518" t="s">
        <v>2605</v>
      </c>
      <c r="C2209" s="525"/>
      <c r="D2209" s="513"/>
      <c r="E2209" s="514"/>
      <c r="F2209" s="515"/>
      <c r="G2209" s="513"/>
      <c r="H2209" s="526"/>
      <c r="I2209" s="522">
        <f t="shared" si="93"/>
        <v>0</v>
      </c>
      <c r="J2209" s="522">
        <f t="shared" si="94"/>
        <v>0</v>
      </c>
      <c r="K2209" s="523"/>
      <c r="L2209" s="524"/>
    </row>
    <row r="2210" spans="1:12" x14ac:dyDescent="0.2">
      <c r="A2210" s="314">
        <v>185</v>
      </c>
      <c r="B2210" s="534" t="s">
        <v>2606</v>
      </c>
      <c r="C2210" s="525"/>
      <c r="D2210" s="513"/>
      <c r="E2210" s="514"/>
      <c r="F2210" s="515"/>
      <c r="G2210" s="513"/>
      <c r="H2210" s="526"/>
      <c r="I2210" s="537">
        <f t="shared" si="93"/>
        <v>0</v>
      </c>
      <c r="J2210" s="537">
        <f t="shared" si="94"/>
        <v>0</v>
      </c>
      <c r="K2210" s="523"/>
      <c r="L2210" s="524"/>
    </row>
    <row r="2211" spans="1:12" x14ac:dyDescent="0.2">
      <c r="A2211" s="314">
        <v>186</v>
      </c>
      <c r="B2211" s="518" t="s">
        <v>2607</v>
      </c>
      <c r="C2211" s="525"/>
      <c r="D2211" s="513"/>
      <c r="E2211" s="514"/>
      <c r="F2211" s="515"/>
      <c r="G2211" s="513"/>
      <c r="H2211" s="526"/>
      <c r="I2211" s="522">
        <f t="shared" si="93"/>
        <v>0</v>
      </c>
      <c r="J2211" s="522">
        <f t="shared" si="94"/>
        <v>0</v>
      </c>
      <c r="K2211" s="523"/>
      <c r="L2211" s="524"/>
    </row>
    <row r="2212" spans="1:12" x14ac:dyDescent="0.2">
      <c r="A2212" s="314">
        <v>187</v>
      </c>
      <c r="B2212" s="534" t="s">
        <v>2608</v>
      </c>
      <c r="C2212" s="525"/>
      <c r="D2212" s="513"/>
      <c r="E2212" s="514"/>
      <c r="F2212" s="515"/>
      <c r="G2212" s="513"/>
      <c r="H2212" s="526"/>
      <c r="I2212" s="537">
        <f t="shared" si="93"/>
        <v>0</v>
      </c>
      <c r="J2212" s="537">
        <f t="shared" si="94"/>
        <v>0</v>
      </c>
      <c r="K2212" s="523"/>
      <c r="L2212" s="524"/>
    </row>
    <row r="2213" spans="1:12" x14ac:dyDescent="0.2">
      <c r="A2213" s="314">
        <v>188</v>
      </c>
      <c r="B2213" s="518" t="s">
        <v>2609</v>
      </c>
      <c r="C2213" s="525"/>
      <c r="D2213" s="513"/>
      <c r="E2213" s="514"/>
      <c r="F2213" s="515"/>
      <c r="G2213" s="513"/>
      <c r="H2213" s="526"/>
      <c r="I2213" s="522">
        <f t="shared" si="93"/>
        <v>0</v>
      </c>
      <c r="J2213" s="522">
        <f t="shared" si="94"/>
        <v>0</v>
      </c>
      <c r="K2213" s="523"/>
      <c r="L2213" s="524"/>
    </row>
    <row r="2214" spans="1:12" x14ac:dyDescent="0.2">
      <c r="A2214" s="314">
        <v>189</v>
      </c>
      <c r="B2214" s="534" t="s">
        <v>2610</v>
      </c>
      <c r="C2214" s="525"/>
      <c r="D2214" s="513"/>
      <c r="E2214" s="514"/>
      <c r="F2214" s="515"/>
      <c r="G2214" s="513"/>
      <c r="H2214" s="526"/>
      <c r="I2214" s="537">
        <f t="shared" si="93"/>
        <v>0</v>
      </c>
      <c r="J2214" s="537">
        <f t="shared" si="94"/>
        <v>0</v>
      </c>
      <c r="K2214" s="523"/>
      <c r="L2214" s="524"/>
    </row>
    <row r="2215" spans="1:12" x14ac:dyDescent="0.2">
      <c r="A2215" s="314">
        <v>190</v>
      </c>
      <c r="B2215" s="518" t="s">
        <v>2611</v>
      </c>
      <c r="C2215" s="529"/>
      <c r="D2215" s="530"/>
      <c r="E2215" s="531"/>
      <c r="F2215" s="532"/>
      <c r="G2215" s="563"/>
      <c r="H2215" s="533"/>
      <c r="I2215" s="522">
        <f t="shared" si="93"/>
        <v>0</v>
      </c>
      <c r="J2215" s="522">
        <f t="shared" si="94"/>
        <v>0</v>
      </c>
      <c r="K2215" s="523"/>
      <c r="L2215" s="524"/>
    </row>
    <row r="2216" spans="1:12" x14ac:dyDescent="0.2">
      <c r="A2216" s="314">
        <v>191</v>
      </c>
      <c r="B2216" s="534" t="s">
        <v>2612</v>
      </c>
      <c r="C2216" s="525"/>
      <c r="D2216" s="513"/>
      <c r="E2216" s="514"/>
      <c r="F2216" s="515"/>
      <c r="G2216" s="513"/>
      <c r="H2216" s="526"/>
      <c r="I2216" s="537">
        <f t="shared" si="93"/>
        <v>0</v>
      </c>
      <c r="J2216" s="537">
        <f t="shared" si="94"/>
        <v>0</v>
      </c>
      <c r="K2216" s="523"/>
      <c r="L2216" s="524"/>
    </row>
    <row r="2217" spans="1:12" x14ac:dyDescent="0.2">
      <c r="A2217" s="314">
        <v>192</v>
      </c>
      <c r="B2217" s="518" t="s">
        <v>2613</v>
      </c>
      <c r="C2217" s="525"/>
      <c r="D2217" s="513"/>
      <c r="E2217" s="514"/>
      <c r="F2217" s="515"/>
      <c r="G2217" s="513"/>
      <c r="H2217" s="526"/>
      <c r="I2217" s="522">
        <f t="shared" si="93"/>
        <v>0</v>
      </c>
      <c r="J2217" s="522">
        <f t="shared" si="94"/>
        <v>0</v>
      </c>
      <c r="K2217" s="523"/>
      <c r="L2217" s="524"/>
    </row>
    <row r="2218" spans="1:12" x14ac:dyDescent="0.2">
      <c r="A2218" s="314">
        <v>193</v>
      </c>
      <c r="B2218" s="534" t="s">
        <v>2614</v>
      </c>
      <c r="C2218" s="525"/>
      <c r="D2218" s="513"/>
      <c r="E2218" s="514"/>
      <c r="F2218" s="515"/>
      <c r="G2218" s="513"/>
      <c r="H2218" s="526"/>
      <c r="I2218" s="537">
        <f t="shared" si="93"/>
        <v>0</v>
      </c>
      <c r="J2218" s="537">
        <f t="shared" si="94"/>
        <v>0</v>
      </c>
      <c r="K2218" s="523"/>
      <c r="L2218" s="524"/>
    </row>
    <row r="2219" spans="1:12" x14ac:dyDescent="0.2">
      <c r="A2219" s="314">
        <v>194</v>
      </c>
      <c r="B2219" s="518" t="s">
        <v>2615</v>
      </c>
      <c r="C2219" s="525"/>
      <c r="D2219" s="513"/>
      <c r="E2219" s="514"/>
      <c r="F2219" s="515"/>
      <c r="G2219" s="513"/>
      <c r="H2219" s="526"/>
      <c r="I2219" s="522">
        <f t="shared" si="93"/>
        <v>0</v>
      </c>
      <c r="J2219" s="522">
        <f t="shared" si="94"/>
        <v>0</v>
      </c>
      <c r="K2219" s="523"/>
      <c r="L2219" s="524"/>
    </row>
    <row r="2220" spans="1:12" x14ac:dyDescent="0.2">
      <c r="A2220" s="314">
        <v>195</v>
      </c>
      <c r="B2220" s="534" t="s">
        <v>2616</v>
      </c>
      <c r="C2220" s="525"/>
      <c r="D2220" s="513"/>
      <c r="E2220" s="514"/>
      <c r="F2220" s="515"/>
      <c r="G2220" s="513"/>
      <c r="H2220" s="526"/>
      <c r="I2220" s="537">
        <f t="shared" ref="I2220:I2225" si="95">K2220/1.11</f>
        <v>0</v>
      </c>
      <c r="J2220" s="537">
        <f t="shared" ref="J2220:J2225" si="96">I2220*11%</f>
        <v>0</v>
      </c>
      <c r="K2220" s="523"/>
      <c r="L2220" s="524"/>
    </row>
    <row r="2221" spans="1:12" x14ac:dyDescent="0.2">
      <c r="A2221" s="314">
        <v>196</v>
      </c>
      <c r="B2221" s="518" t="s">
        <v>2617</v>
      </c>
      <c r="C2221" s="525"/>
      <c r="D2221" s="513"/>
      <c r="E2221" s="514"/>
      <c r="F2221" s="515"/>
      <c r="G2221" s="513"/>
      <c r="H2221" s="526"/>
      <c r="I2221" s="522">
        <f t="shared" si="95"/>
        <v>0</v>
      </c>
      <c r="J2221" s="522">
        <f t="shared" si="96"/>
        <v>0</v>
      </c>
      <c r="K2221" s="523"/>
      <c r="L2221" s="524"/>
    </row>
    <row r="2222" spans="1:12" x14ac:dyDescent="0.2">
      <c r="A2222" s="314">
        <v>197</v>
      </c>
      <c r="B2222" s="534" t="s">
        <v>2618</v>
      </c>
      <c r="C2222" s="529"/>
      <c r="D2222" s="530"/>
      <c r="E2222" s="531"/>
      <c r="F2222" s="532"/>
      <c r="G2222" s="563"/>
      <c r="H2222" s="533"/>
      <c r="I2222" s="537">
        <f t="shared" si="95"/>
        <v>0</v>
      </c>
      <c r="J2222" s="537">
        <f t="shared" si="96"/>
        <v>0</v>
      </c>
      <c r="K2222" s="523"/>
      <c r="L2222" s="524"/>
    </row>
    <row r="2223" spans="1:12" x14ac:dyDescent="0.2">
      <c r="A2223" s="314">
        <v>198</v>
      </c>
      <c r="B2223" s="518" t="s">
        <v>2619</v>
      </c>
      <c r="C2223" s="525"/>
      <c r="D2223" s="513"/>
      <c r="E2223" s="514"/>
      <c r="F2223" s="515"/>
      <c r="G2223" s="513"/>
      <c r="H2223" s="526"/>
      <c r="I2223" s="522">
        <f t="shared" si="95"/>
        <v>0</v>
      </c>
      <c r="J2223" s="522">
        <f t="shared" si="96"/>
        <v>0</v>
      </c>
      <c r="K2223" s="523"/>
      <c r="L2223" s="524"/>
    </row>
    <row r="2224" spans="1:12" x14ac:dyDescent="0.2">
      <c r="A2224" s="314">
        <v>199</v>
      </c>
      <c r="B2224" s="534" t="s">
        <v>2620</v>
      </c>
      <c r="C2224" s="525"/>
      <c r="D2224" s="513"/>
      <c r="E2224" s="514"/>
      <c r="F2224" s="515"/>
      <c r="G2224" s="513"/>
      <c r="H2224" s="526"/>
      <c r="I2224" s="537">
        <f t="shared" si="95"/>
        <v>0</v>
      </c>
      <c r="J2224" s="537">
        <f t="shared" si="96"/>
        <v>0</v>
      </c>
      <c r="K2224" s="523"/>
      <c r="L2224" s="524"/>
    </row>
    <row r="2225" spans="1:12" x14ac:dyDescent="0.2">
      <c r="A2225" s="314">
        <v>200</v>
      </c>
      <c r="B2225" s="518" t="s">
        <v>2621</v>
      </c>
      <c r="C2225" s="525"/>
      <c r="D2225" s="513"/>
      <c r="E2225" s="514"/>
      <c r="F2225" s="515"/>
      <c r="G2225" s="513"/>
      <c r="H2225" s="526"/>
      <c r="I2225" s="522">
        <f t="shared" si="95"/>
        <v>0</v>
      </c>
      <c r="J2225" s="522">
        <f t="shared" si="96"/>
        <v>0</v>
      </c>
      <c r="K2225" s="523"/>
      <c r="L2225" s="524"/>
    </row>
    <row r="2226" spans="1:12" ht="18" x14ac:dyDescent="0.25">
      <c r="B2226" s="539" t="s">
        <v>214</v>
      </c>
      <c r="C2226" s="540"/>
      <c r="D2226" s="541"/>
      <c r="E2226" s="542"/>
      <c r="F2226" s="543"/>
      <c r="G2226" s="564"/>
      <c r="H2226" s="544"/>
      <c r="I2226" s="545">
        <f>SUM(I2026:I2225)</f>
        <v>0</v>
      </c>
      <c r="J2226" s="545">
        <f t="shared" ref="J2226:K2226" si="97">SUM(J2026:J2225)</f>
        <v>0</v>
      </c>
      <c r="K2226" s="545">
        <f t="shared" si="97"/>
        <v>0</v>
      </c>
      <c r="L2226" s="547"/>
    </row>
    <row r="2227" spans="1:12" s="401" customFormat="1" ht="20.25" x14ac:dyDescent="0.3">
      <c r="A2227" s="314"/>
      <c r="B2227" s="548" t="s">
        <v>109</v>
      </c>
      <c r="C2227" s="535"/>
      <c r="D2227" s="536"/>
      <c r="E2227" s="536"/>
      <c r="F2227" s="536"/>
      <c r="G2227" s="536"/>
      <c r="H2227" s="549"/>
      <c r="I2227" s="550"/>
      <c r="J2227" s="550"/>
      <c r="K2227" s="551"/>
      <c r="L2227" s="552"/>
    </row>
    <row r="2228" spans="1:12" s="570" customFormat="1" x14ac:dyDescent="0.2">
      <c r="A2228" s="567">
        <v>1</v>
      </c>
      <c r="B2228" s="534" t="s">
        <v>2622</v>
      </c>
      <c r="C2228" s="535"/>
      <c r="D2228" s="536"/>
      <c r="E2228" s="553"/>
      <c r="F2228" s="554"/>
      <c r="G2228" s="568"/>
      <c r="H2228" s="569"/>
      <c r="I2228" s="537">
        <f>K2228/1.11</f>
        <v>0</v>
      </c>
      <c r="J2228" s="537">
        <f>I2228*11%</f>
        <v>0</v>
      </c>
      <c r="K2228" s="538"/>
      <c r="L2228" s="599"/>
    </row>
    <row r="2229" spans="1:12" s="570" customFormat="1" x14ac:dyDescent="0.2">
      <c r="A2229" s="567">
        <v>2</v>
      </c>
      <c r="B2229" s="518" t="s">
        <v>2623</v>
      </c>
      <c r="C2229" s="519"/>
      <c r="D2229" s="513"/>
      <c r="E2229" s="514"/>
      <c r="F2229" s="515"/>
      <c r="G2229" s="568"/>
      <c r="H2229" s="569"/>
      <c r="I2229" s="522">
        <f>K2229/1.11</f>
        <v>0</v>
      </c>
      <c r="J2229" s="522">
        <f>I2229*11%</f>
        <v>0</v>
      </c>
      <c r="K2229" s="523"/>
      <c r="L2229" s="524"/>
    </row>
    <row r="2230" spans="1:12" s="570" customFormat="1" x14ac:dyDescent="0.2">
      <c r="A2230" s="567">
        <v>3</v>
      </c>
      <c r="B2230" s="534" t="s">
        <v>2624</v>
      </c>
      <c r="C2230" s="525"/>
      <c r="D2230" s="513"/>
      <c r="E2230" s="520"/>
      <c r="F2230" s="520"/>
      <c r="G2230" s="568"/>
      <c r="H2230" s="569"/>
      <c r="I2230" s="537">
        <f t="shared" ref="I2230:I2293" si="98">K2230/1.11</f>
        <v>0</v>
      </c>
      <c r="J2230" s="537">
        <f t="shared" ref="J2230:J2293" si="99">I2230*11%</f>
        <v>0</v>
      </c>
      <c r="K2230" s="523"/>
      <c r="L2230" s="524"/>
    </row>
    <row r="2231" spans="1:12" s="570" customFormat="1" x14ac:dyDescent="0.2">
      <c r="A2231" s="567">
        <v>4</v>
      </c>
      <c r="B2231" s="518" t="s">
        <v>2625</v>
      </c>
      <c r="C2231" s="525"/>
      <c r="D2231" s="513"/>
      <c r="E2231" s="514"/>
      <c r="F2231" s="515"/>
      <c r="G2231" s="568"/>
      <c r="H2231" s="569"/>
      <c r="I2231" s="522">
        <f t="shared" si="98"/>
        <v>0</v>
      </c>
      <c r="J2231" s="522">
        <f t="shared" si="99"/>
        <v>0</v>
      </c>
      <c r="K2231" s="523"/>
      <c r="L2231" s="524"/>
    </row>
    <row r="2232" spans="1:12" s="570" customFormat="1" x14ac:dyDescent="0.2">
      <c r="A2232" s="567">
        <v>5</v>
      </c>
      <c r="B2232" s="534" t="s">
        <v>2626</v>
      </c>
      <c r="C2232" s="525"/>
      <c r="D2232" s="536"/>
      <c r="E2232" s="553"/>
      <c r="F2232" s="554"/>
      <c r="G2232" s="568"/>
      <c r="H2232" s="569"/>
      <c r="I2232" s="537">
        <f t="shared" si="98"/>
        <v>0</v>
      </c>
      <c r="J2232" s="537">
        <f t="shared" si="99"/>
        <v>0</v>
      </c>
      <c r="K2232" s="523"/>
      <c r="L2232" s="524"/>
    </row>
    <row r="2233" spans="1:12" s="570" customFormat="1" x14ac:dyDescent="0.2">
      <c r="A2233" s="567">
        <v>6</v>
      </c>
      <c r="B2233" s="518" t="s">
        <v>2627</v>
      </c>
      <c r="C2233" s="525"/>
      <c r="D2233" s="513"/>
      <c r="E2233" s="514"/>
      <c r="F2233" s="515"/>
      <c r="G2233" s="568"/>
      <c r="H2233" s="569"/>
      <c r="I2233" s="522">
        <f t="shared" si="98"/>
        <v>0</v>
      </c>
      <c r="J2233" s="522">
        <f t="shared" si="99"/>
        <v>0</v>
      </c>
      <c r="K2233" s="523"/>
      <c r="L2233" s="524"/>
    </row>
    <row r="2234" spans="1:12" s="570" customFormat="1" x14ac:dyDescent="0.2">
      <c r="A2234" s="567">
        <v>7</v>
      </c>
      <c r="B2234" s="534" t="s">
        <v>2628</v>
      </c>
      <c r="C2234" s="525"/>
      <c r="D2234" s="561"/>
      <c r="E2234" s="514"/>
      <c r="F2234" s="560"/>
      <c r="G2234" s="568"/>
      <c r="H2234" s="569"/>
      <c r="I2234" s="537">
        <f t="shared" si="98"/>
        <v>0</v>
      </c>
      <c r="J2234" s="537">
        <f t="shared" si="99"/>
        <v>0</v>
      </c>
      <c r="K2234" s="523"/>
      <c r="L2234" s="524"/>
    </row>
    <row r="2235" spans="1:12" s="570" customFormat="1" x14ac:dyDescent="0.2">
      <c r="A2235" s="567">
        <v>8</v>
      </c>
      <c r="B2235" s="518" t="s">
        <v>2629</v>
      </c>
      <c r="C2235" s="525"/>
      <c r="D2235" s="536"/>
      <c r="E2235" s="553"/>
      <c r="F2235" s="554"/>
      <c r="G2235" s="568"/>
      <c r="H2235" s="569"/>
      <c r="I2235" s="522">
        <f t="shared" si="98"/>
        <v>0</v>
      </c>
      <c r="J2235" s="522">
        <f t="shared" si="99"/>
        <v>0</v>
      </c>
      <c r="K2235" s="523"/>
      <c r="L2235" s="524"/>
    </row>
    <row r="2236" spans="1:12" s="570" customFormat="1" x14ac:dyDescent="0.2">
      <c r="A2236" s="567">
        <v>9</v>
      </c>
      <c r="B2236" s="534" t="s">
        <v>2630</v>
      </c>
      <c r="C2236" s="525"/>
      <c r="D2236" s="513"/>
      <c r="E2236" s="520"/>
      <c r="F2236" s="520"/>
      <c r="G2236" s="568"/>
      <c r="H2236" s="569"/>
      <c r="I2236" s="537">
        <f t="shared" si="98"/>
        <v>0</v>
      </c>
      <c r="J2236" s="537">
        <f t="shared" si="99"/>
        <v>0</v>
      </c>
      <c r="K2236" s="523"/>
      <c r="L2236" s="524"/>
    </row>
    <row r="2237" spans="1:12" s="570" customFormat="1" ht="14.25" customHeight="1" x14ac:dyDescent="0.2">
      <c r="A2237" s="567">
        <v>10</v>
      </c>
      <c r="B2237" s="518" t="s">
        <v>2631</v>
      </c>
      <c r="C2237" s="525"/>
      <c r="D2237" s="513"/>
      <c r="E2237" s="514"/>
      <c r="F2237" s="515"/>
      <c r="G2237" s="568"/>
      <c r="H2237" s="569"/>
      <c r="I2237" s="522">
        <f t="shared" si="98"/>
        <v>0</v>
      </c>
      <c r="J2237" s="522">
        <f t="shared" si="99"/>
        <v>0</v>
      </c>
      <c r="K2237" s="523"/>
      <c r="L2237" s="524"/>
    </row>
    <row r="2238" spans="1:12" s="570" customFormat="1" ht="14.25" customHeight="1" x14ac:dyDescent="0.2">
      <c r="A2238" s="567">
        <v>11</v>
      </c>
      <c r="B2238" s="534" t="s">
        <v>2632</v>
      </c>
      <c r="C2238" s="525"/>
      <c r="D2238" s="513"/>
      <c r="E2238" s="514"/>
      <c r="F2238" s="515"/>
      <c r="G2238" s="568"/>
      <c r="H2238" s="569"/>
      <c r="I2238" s="537">
        <f t="shared" si="98"/>
        <v>0</v>
      </c>
      <c r="J2238" s="537">
        <f t="shared" si="99"/>
        <v>0</v>
      </c>
      <c r="K2238" s="523"/>
      <c r="L2238" s="524"/>
    </row>
    <row r="2239" spans="1:12" s="570" customFormat="1" x14ac:dyDescent="0.2">
      <c r="A2239" s="567">
        <v>12</v>
      </c>
      <c r="B2239" s="518" t="s">
        <v>2633</v>
      </c>
      <c r="C2239" s="525"/>
      <c r="D2239" s="536"/>
      <c r="E2239" s="553"/>
      <c r="F2239" s="554"/>
      <c r="G2239" s="568"/>
      <c r="H2239" s="569"/>
      <c r="I2239" s="522">
        <f t="shared" si="98"/>
        <v>0</v>
      </c>
      <c r="J2239" s="522">
        <f t="shared" si="99"/>
        <v>0</v>
      </c>
      <c r="K2239" s="523"/>
      <c r="L2239" s="524"/>
    </row>
    <row r="2240" spans="1:12" s="570" customFormat="1" ht="14.25" customHeight="1" x14ac:dyDescent="0.2">
      <c r="A2240" s="567">
        <v>13</v>
      </c>
      <c r="B2240" s="534" t="s">
        <v>2634</v>
      </c>
      <c r="C2240" s="525"/>
      <c r="D2240" s="513"/>
      <c r="E2240" s="514"/>
      <c r="F2240" s="515"/>
      <c r="G2240" s="568"/>
      <c r="H2240" s="569"/>
      <c r="I2240" s="537">
        <f t="shared" si="98"/>
        <v>0</v>
      </c>
      <c r="J2240" s="537">
        <f t="shared" si="99"/>
        <v>0</v>
      </c>
      <c r="K2240" s="523"/>
      <c r="L2240" s="524"/>
    </row>
    <row r="2241" spans="1:12" s="570" customFormat="1" ht="14.25" customHeight="1" x14ac:dyDescent="0.2">
      <c r="A2241" s="567">
        <v>14</v>
      </c>
      <c r="B2241" s="518" t="s">
        <v>2635</v>
      </c>
      <c r="C2241" s="525"/>
      <c r="D2241" s="513"/>
      <c r="E2241" s="514"/>
      <c r="F2241" s="515"/>
      <c r="G2241" s="568"/>
      <c r="H2241" s="569"/>
      <c r="I2241" s="522">
        <f t="shared" si="98"/>
        <v>0</v>
      </c>
      <c r="J2241" s="522">
        <f t="shared" si="99"/>
        <v>0</v>
      </c>
      <c r="K2241" s="523"/>
      <c r="L2241" s="524"/>
    </row>
    <row r="2242" spans="1:12" s="570" customFormat="1" x14ac:dyDescent="0.2">
      <c r="A2242" s="567">
        <v>15</v>
      </c>
      <c r="B2242" s="534" t="s">
        <v>2636</v>
      </c>
      <c r="C2242" s="525"/>
      <c r="D2242" s="513"/>
      <c r="E2242" s="520"/>
      <c r="F2242" s="520"/>
      <c r="G2242" s="568"/>
      <c r="H2242" s="569"/>
      <c r="I2242" s="537">
        <f t="shared" si="98"/>
        <v>0</v>
      </c>
      <c r="J2242" s="537">
        <f t="shared" si="99"/>
        <v>0</v>
      </c>
      <c r="K2242" s="523"/>
      <c r="L2242" s="524"/>
    </row>
    <row r="2243" spans="1:12" s="570" customFormat="1" x14ac:dyDescent="0.2">
      <c r="A2243" s="567">
        <v>16</v>
      </c>
      <c r="B2243" s="518" t="s">
        <v>2637</v>
      </c>
      <c r="C2243" s="525"/>
      <c r="D2243" s="513"/>
      <c r="E2243" s="514"/>
      <c r="F2243" s="515"/>
      <c r="G2243" s="568"/>
      <c r="H2243" s="569"/>
      <c r="I2243" s="522">
        <f t="shared" si="98"/>
        <v>0</v>
      </c>
      <c r="J2243" s="522">
        <f t="shared" si="99"/>
        <v>0</v>
      </c>
      <c r="K2243" s="523"/>
      <c r="L2243" s="524"/>
    </row>
    <row r="2244" spans="1:12" s="570" customFormat="1" x14ac:dyDescent="0.2">
      <c r="A2244" s="567">
        <v>17</v>
      </c>
      <c r="B2244" s="534" t="s">
        <v>2638</v>
      </c>
      <c r="C2244" s="525"/>
      <c r="D2244" s="536"/>
      <c r="E2244" s="553"/>
      <c r="F2244" s="554"/>
      <c r="G2244" s="568"/>
      <c r="H2244" s="569"/>
      <c r="I2244" s="537">
        <f t="shared" si="98"/>
        <v>0</v>
      </c>
      <c r="J2244" s="537">
        <f t="shared" si="99"/>
        <v>0</v>
      </c>
      <c r="K2244" s="523"/>
      <c r="L2244" s="524"/>
    </row>
    <row r="2245" spans="1:12" s="570" customFormat="1" x14ac:dyDescent="0.2">
      <c r="A2245" s="567">
        <v>18</v>
      </c>
      <c r="B2245" s="518" t="s">
        <v>2639</v>
      </c>
      <c r="C2245" s="525"/>
      <c r="D2245" s="513"/>
      <c r="E2245" s="514"/>
      <c r="F2245" s="515"/>
      <c r="G2245" s="568"/>
      <c r="H2245" s="569"/>
      <c r="I2245" s="522">
        <f t="shared" si="98"/>
        <v>0</v>
      </c>
      <c r="J2245" s="522">
        <f t="shared" si="99"/>
        <v>0</v>
      </c>
      <c r="K2245" s="523"/>
      <c r="L2245" s="524"/>
    </row>
    <row r="2246" spans="1:12" s="570" customFormat="1" x14ac:dyDescent="0.2">
      <c r="A2246" s="567">
        <v>19</v>
      </c>
      <c r="B2246" s="534" t="s">
        <v>2640</v>
      </c>
      <c r="C2246" s="525"/>
      <c r="D2246" s="513"/>
      <c r="E2246" s="514"/>
      <c r="F2246" s="515"/>
      <c r="G2246" s="568"/>
      <c r="H2246" s="526"/>
      <c r="I2246" s="537">
        <f t="shared" si="98"/>
        <v>0</v>
      </c>
      <c r="J2246" s="537">
        <f t="shared" si="99"/>
        <v>0</v>
      </c>
      <c r="K2246" s="523"/>
      <c r="L2246" s="524"/>
    </row>
    <row r="2247" spans="1:12" s="570" customFormat="1" x14ac:dyDescent="0.2">
      <c r="A2247" s="567">
        <v>20</v>
      </c>
      <c r="B2247" s="518" t="s">
        <v>2641</v>
      </c>
      <c r="C2247" s="525"/>
      <c r="D2247" s="536"/>
      <c r="E2247" s="553"/>
      <c r="F2247" s="554"/>
      <c r="G2247" s="568"/>
      <c r="H2247" s="526"/>
      <c r="I2247" s="522">
        <f t="shared" si="98"/>
        <v>0</v>
      </c>
      <c r="J2247" s="522">
        <f t="shared" si="99"/>
        <v>0</v>
      </c>
      <c r="K2247" s="523"/>
      <c r="L2247" s="524"/>
    </row>
    <row r="2248" spans="1:12" s="570" customFormat="1" x14ac:dyDescent="0.2">
      <c r="A2248" s="567">
        <v>21</v>
      </c>
      <c r="B2248" s="534" t="s">
        <v>2642</v>
      </c>
      <c r="C2248" s="525"/>
      <c r="D2248" s="536"/>
      <c r="E2248" s="553"/>
      <c r="F2248" s="554"/>
      <c r="G2248" s="568"/>
      <c r="H2248" s="526"/>
      <c r="I2248" s="537">
        <f t="shared" si="98"/>
        <v>0</v>
      </c>
      <c r="J2248" s="537">
        <f t="shared" si="99"/>
        <v>0</v>
      </c>
      <c r="K2248" s="523"/>
      <c r="L2248" s="524"/>
    </row>
    <row r="2249" spans="1:12" s="570" customFormat="1" x14ac:dyDescent="0.2">
      <c r="A2249" s="567">
        <v>22</v>
      </c>
      <c r="B2249" s="518" t="s">
        <v>2643</v>
      </c>
      <c r="C2249" s="525"/>
      <c r="D2249" s="513"/>
      <c r="E2249" s="520"/>
      <c r="F2249" s="520"/>
      <c r="G2249" s="568"/>
      <c r="H2249" s="526"/>
      <c r="I2249" s="522">
        <f t="shared" si="98"/>
        <v>0</v>
      </c>
      <c r="J2249" s="522">
        <f t="shared" si="99"/>
        <v>0</v>
      </c>
      <c r="K2249" s="523"/>
      <c r="L2249" s="524"/>
    </row>
    <row r="2250" spans="1:12" s="570" customFormat="1" x14ac:dyDescent="0.2">
      <c r="A2250" s="567">
        <v>23</v>
      </c>
      <c r="B2250" s="534" t="s">
        <v>2644</v>
      </c>
      <c r="C2250" s="525"/>
      <c r="D2250" s="536"/>
      <c r="E2250" s="553"/>
      <c r="F2250" s="554"/>
      <c r="G2250" s="568"/>
      <c r="H2250" s="526"/>
      <c r="I2250" s="537">
        <f t="shared" si="98"/>
        <v>0</v>
      </c>
      <c r="J2250" s="537">
        <f t="shared" si="99"/>
        <v>0</v>
      </c>
      <c r="K2250" s="523"/>
      <c r="L2250" s="524"/>
    </row>
    <row r="2251" spans="1:12" s="570" customFormat="1" x14ac:dyDescent="0.2">
      <c r="A2251" s="567">
        <v>24</v>
      </c>
      <c r="B2251" s="518" t="s">
        <v>2645</v>
      </c>
      <c r="C2251" s="525"/>
      <c r="D2251" s="513"/>
      <c r="E2251" s="520"/>
      <c r="F2251" s="520"/>
      <c r="G2251" s="568"/>
      <c r="H2251" s="526"/>
      <c r="I2251" s="522">
        <f t="shared" si="98"/>
        <v>0</v>
      </c>
      <c r="J2251" s="522">
        <f t="shared" si="99"/>
        <v>0</v>
      </c>
      <c r="K2251" s="523"/>
      <c r="L2251" s="524"/>
    </row>
    <row r="2252" spans="1:12" s="570" customFormat="1" x14ac:dyDescent="0.2">
      <c r="A2252" s="567">
        <v>25</v>
      </c>
      <c r="B2252" s="534" t="s">
        <v>2646</v>
      </c>
      <c r="C2252" s="525"/>
      <c r="D2252" s="536"/>
      <c r="E2252" s="553"/>
      <c r="F2252" s="554"/>
      <c r="G2252" s="568"/>
      <c r="H2252" s="526"/>
      <c r="I2252" s="537">
        <f t="shared" si="98"/>
        <v>0</v>
      </c>
      <c r="J2252" s="537">
        <f t="shared" si="99"/>
        <v>0</v>
      </c>
      <c r="K2252" s="523"/>
      <c r="L2252" s="524"/>
    </row>
    <row r="2253" spans="1:12" s="571" customFormat="1" x14ac:dyDescent="0.2">
      <c r="A2253" s="567">
        <v>26</v>
      </c>
      <c r="B2253" s="518" t="s">
        <v>2647</v>
      </c>
      <c r="C2253" s="525"/>
      <c r="D2253" s="513"/>
      <c r="E2253" s="514"/>
      <c r="F2253" s="515"/>
      <c r="G2253" s="568"/>
      <c r="H2253" s="526"/>
      <c r="I2253" s="522">
        <f t="shared" si="98"/>
        <v>0</v>
      </c>
      <c r="J2253" s="522">
        <f t="shared" si="99"/>
        <v>0</v>
      </c>
      <c r="K2253" s="523"/>
      <c r="L2253" s="524"/>
    </row>
    <row r="2254" spans="1:12" s="571" customFormat="1" x14ac:dyDescent="0.2">
      <c r="A2254" s="567">
        <v>27</v>
      </c>
      <c r="B2254" s="534" t="s">
        <v>2648</v>
      </c>
      <c r="C2254" s="525"/>
      <c r="D2254" s="513"/>
      <c r="E2254" s="514"/>
      <c r="F2254" s="515"/>
      <c r="G2254" s="568"/>
      <c r="H2254" s="526"/>
      <c r="I2254" s="537">
        <f t="shared" si="98"/>
        <v>0</v>
      </c>
      <c r="J2254" s="537">
        <f t="shared" si="99"/>
        <v>0</v>
      </c>
      <c r="K2254" s="523"/>
      <c r="L2254" s="524"/>
    </row>
    <row r="2255" spans="1:12" s="571" customFormat="1" x14ac:dyDescent="0.2">
      <c r="A2255" s="567">
        <v>28</v>
      </c>
      <c r="B2255" s="518" t="s">
        <v>2649</v>
      </c>
      <c r="C2255" s="525"/>
      <c r="D2255" s="513"/>
      <c r="E2255" s="520"/>
      <c r="F2255" s="520"/>
      <c r="G2255" s="568"/>
      <c r="H2255" s="526"/>
      <c r="I2255" s="522">
        <f t="shared" si="98"/>
        <v>0</v>
      </c>
      <c r="J2255" s="522">
        <f t="shared" si="99"/>
        <v>0</v>
      </c>
      <c r="K2255" s="523"/>
      <c r="L2255" s="524"/>
    </row>
    <row r="2256" spans="1:12" s="571" customFormat="1" x14ac:dyDescent="0.2">
      <c r="A2256" s="567">
        <v>29</v>
      </c>
      <c r="B2256" s="534" t="s">
        <v>2650</v>
      </c>
      <c r="C2256" s="525"/>
      <c r="D2256" s="536"/>
      <c r="E2256" s="553"/>
      <c r="F2256" s="554"/>
      <c r="G2256" s="568"/>
      <c r="H2256" s="526"/>
      <c r="I2256" s="537">
        <f t="shared" si="98"/>
        <v>0</v>
      </c>
      <c r="J2256" s="537">
        <f t="shared" si="99"/>
        <v>0</v>
      </c>
      <c r="K2256" s="523"/>
      <c r="L2256" s="524"/>
    </row>
    <row r="2257" spans="1:12" s="571" customFormat="1" x14ac:dyDescent="0.2">
      <c r="A2257" s="567">
        <v>30</v>
      </c>
      <c r="B2257" s="518" t="s">
        <v>2651</v>
      </c>
      <c r="C2257" s="525"/>
      <c r="D2257" s="513"/>
      <c r="E2257" s="514"/>
      <c r="F2257" s="515"/>
      <c r="G2257" s="568"/>
      <c r="H2257" s="526"/>
      <c r="I2257" s="522">
        <f t="shared" si="98"/>
        <v>0</v>
      </c>
      <c r="J2257" s="522">
        <f t="shared" si="99"/>
        <v>0</v>
      </c>
      <c r="K2257" s="523"/>
      <c r="L2257" s="524"/>
    </row>
    <row r="2258" spans="1:12" s="571" customFormat="1" x14ac:dyDescent="0.2">
      <c r="A2258" s="567">
        <v>31</v>
      </c>
      <c r="B2258" s="534" t="s">
        <v>2652</v>
      </c>
      <c r="C2258" s="525"/>
      <c r="D2258" s="513"/>
      <c r="E2258" s="514"/>
      <c r="F2258" s="515"/>
      <c r="G2258" s="568"/>
      <c r="H2258" s="526"/>
      <c r="I2258" s="537">
        <f t="shared" si="98"/>
        <v>0</v>
      </c>
      <c r="J2258" s="537">
        <f t="shared" si="99"/>
        <v>0</v>
      </c>
      <c r="K2258" s="523"/>
      <c r="L2258" s="524"/>
    </row>
    <row r="2259" spans="1:12" s="571" customFormat="1" x14ac:dyDescent="0.2">
      <c r="A2259" s="567">
        <v>32</v>
      </c>
      <c r="B2259" s="518" t="s">
        <v>2653</v>
      </c>
      <c r="C2259" s="525"/>
      <c r="D2259" s="513"/>
      <c r="E2259" s="520"/>
      <c r="F2259" s="520"/>
      <c r="G2259" s="568"/>
      <c r="H2259" s="526"/>
      <c r="I2259" s="522">
        <f t="shared" si="98"/>
        <v>0</v>
      </c>
      <c r="J2259" s="522">
        <f t="shared" si="99"/>
        <v>0</v>
      </c>
      <c r="K2259" s="523"/>
      <c r="L2259" s="524"/>
    </row>
    <row r="2260" spans="1:12" s="571" customFormat="1" x14ac:dyDescent="0.2">
      <c r="A2260" s="567">
        <v>33</v>
      </c>
      <c r="B2260" s="534" t="s">
        <v>2654</v>
      </c>
      <c r="C2260" s="525"/>
      <c r="D2260" s="513"/>
      <c r="E2260" s="514"/>
      <c r="F2260" s="515"/>
      <c r="G2260" s="568"/>
      <c r="H2260" s="526"/>
      <c r="I2260" s="537">
        <f t="shared" si="98"/>
        <v>0</v>
      </c>
      <c r="J2260" s="537">
        <f t="shared" si="99"/>
        <v>0</v>
      </c>
      <c r="K2260" s="523"/>
      <c r="L2260" s="527"/>
    </row>
    <row r="2261" spans="1:12" s="571" customFormat="1" x14ac:dyDescent="0.2">
      <c r="A2261" s="567">
        <v>34</v>
      </c>
      <c r="B2261" s="518" t="s">
        <v>2655</v>
      </c>
      <c r="C2261" s="525"/>
      <c r="D2261" s="513"/>
      <c r="E2261" s="514"/>
      <c r="F2261" s="515"/>
      <c r="G2261" s="568"/>
      <c r="H2261" s="526"/>
      <c r="I2261" s="522">
        <f t="shared" si="98"/>
        <v>0</v>
      </c>
      <c r="J2261" s="522">
        <f t="shared" si="99"/>
        <v>0</v>
      </c>
      <c r="K2261" s="523"/>
      <c r="L2261" s="524"/>
    </row>
    <row r="2262" spans="1:12" s="571" customFormat="1" x14ac:dyDescent="0.2">
      <c r="A2262" s="567">
        <v>35</v>
      </c>
      <c r="B2262" s="534" t="s">
        <v>2656</v>
      </c>
      <c r="C2262" s="525"/>
      <c r="D2262" s="513"/>
      <c r="E2262" s="520"/>
      <c r="F2262" s="520"/>
      <c r="G2262" s="568"/>
      <c r="H2262" s="526"/>
      <c r="I2262" s="537">
        <f t="shared" si="98"/>
        <v>0</v>
      </c>
      <c r="J2262" s="537">
        <f t="shared" si="99"/>
        <v>0</v>
      </c>
      <c r="K2262" s="523"/>
      <c r="L2262" s="524"/>
    </row>
    <row r="2263" spans="1:12" s="571" customFormat="1" x14ac:dyDescent="0.2">
      <c r="A2263" s="567">
        <v>36</v>
      </c>
      <c r="B2263" s="518" t="s">
        <v>2657</v>
      </c>
      <c r="C2263" s="525"/>
      <c r="D2263" s="513"/>
      <c r="E2263" s="514"/>
      <c r="F2263" s="515"/>
      <c r="G2263" s="568"/>
      <c r="H2263" s="526"/>
      <c r="I2263" s="522">
        <f t="shared" si="98"/>
        <v>0</v>
      </c>
      <c r="J2263" s="522">
        <f t="shared" si="99"/>
        <v>0</v>
      </c>
      <c r="K2263" s="523"/>
      <c r="L2263" s="524"/>
    </row>
    <row r="2264" spans="1:12" s="571" customFormat="1" x14ac:dyDescent="0.2">
      <c r="A2264" s="567">
        <v>37</v>
      </c>
      <c r="B2264" s="534" t="s">
        <v>2658</v>
      </c>
      <c r="C2264" s="525"/>
      <c r="D2264" s="513"/>
      <c r="E2264" s="514"/>
      <c r="F2264" s="515"/>
      <c r="G2264" s="568"/>
      <c r="H2264" s="526"/>
      <c r="I2264" s="537">
        <f t="shared" si="98"/>
        <v>0</v>
      </c>
      <c r="J2264" s="537">
        <f t="shared" si="99"/>
        <v>0</v>
      </c>
      <c r="K2264" s="523"/>
      <c r="L2264" s="524"/>
    </row>
    <row r="2265" spans="1:12" s="571" customFormat="1" x14ac:dyDescent="0.2">
      <c r="A2265" s="567">
        <v>38</v>
      </c>
      <c r="B2265" s="518" t="s">
        <v>2659</v>
      </c>
      <c r="C2265" s="525"/>
      <c r="D2265" s="513"/>
      <c r="E2265" s="520"/>
      <c r="F2265" s="520"/>
      <c r="G2265" s="568"/>
      <c r="H2265" s="526"/>
      <c r="I2265" s="522">
        <f t="shared" si="98"/>
        <v>0</v>
      </c>
      <c r="J2265" s="522">
        <f t="shared" si="99"/>
        <v>0</v>
      </c>
      <c r="K2265" s="523"/>
      <c r="L2265" s="524"/>
    </row>
    <row r="2266" spans="1:12" s="571" customFormat="1" x14ac:dyDescent="0.2">
      <c r="A2266" s="567">
        <v>39</v>
      </c>
      <c r="B2266" s="534" t="s">
        <v>2660</v>
      </c>
      <c r="C2266" s="525"/>
      <c r="D2266" s="513"/>
      <c r="E2266" s="514"/>
      <c r="F2266" s="515"/>
      <c r="G2266" s="568"/>
      <c r="H2266" s="526"/>
      <c r="I2266" s="537">
        <f t="shared" si="98"/>
        <v>0</v>
      </c>
      <c r="J2266" s="537">
        <f t="shared" si="99"/>
        <v>0</v>
      </c>
      <c r="K2266" s="523"/>
      <c r="L2266" s="524"/>
    </row>
    <row r="2267" spans="1:12" s="571" customFormat="1" x14ac:dyDescent="0.2">
      <c r="A2267" s="567">
        <v>40</v>
      </c>
      <c r="B2267" s="518" t="s">
        <v>2661</v>
      </c>
      <c r="C2267" s="525"/>
      <c r="D2267" s="536"/>
      <c r="E2267" s="553"/>
      <c r="F2267" s="554"/>
      <c r="G2267" s="568"/>
      <c r="H2267" s="526"/>
      <c r="I2267" s="522">
        <f t="shared" si="98"/>
        <v>0</v>
      </c>
      <c r="J2267" s="522">
        <f t="shared" si="99"/>
        <v>0</v>
      </c>
      <c r="K2267" s="523"/>
      <c r="L2267" s="524"/>
    </row>
    <row r="2268" spans="1:12" s="571" customFormat="1" x14ac:dyDescent="0.2">
      <c r="A2268" s="567">
        <v>41</v>
      </c>
      <c r="B2268" s="534" t="s">
        <v>2662</v>
      </c>
      <c r="C2268" s="525"/>
      <c r="D2268" s="513"/>
      <c r="E2268" s="520"/>
      <c r="F2268" s="520"/>
      <c r="G2268" s="568"/>
      <c r="H2268" s="526"/>
      <c r="I2268" s="537">
        <f t="shared" si="98"/>
        <v>0</v>
      </c>
      <c r="J2268" s="537">
        <f t="shared" si="99"/>
        <v>0</v>
      </c>
      <c r="K2268" s="523"/>
      <c r="L2268" s="524"/>
    </row>
    <row r="2269" spans="1:12" s="571" customFormat="1" x14ac:dyDescent="0.2">
      <c r="A2269" s="567">
        <v>42</v>
      </c>
      <c r="B2269" s="518" t="s">
        <v>2663</v>
      </c>
      <c r="C2269" s="525"/>
      <c r="D2269" s="513"/>
      <c r="E2269" s="514"/>
      <c r="F2269" s="515"/>
      <c r="G2269" s="568"/>
      <c r="H2269" s="526"/>
      <c r="I2269" s="522">
        <f t="shared" si="98"/>
        <v>0</v>
      </c>
      <c r="J2269" s="522">
        <f t="shared" si="99"/>
        <v>0</v>
      </c>
      <c r="K2269" s="523"/>
      <c r="L2269" s="524"/>
    </row>
    <row r="2270" spans="1:12" s="571" customFormat="1" x14ac:dyDescent="0.2">
      <c r="A2270" s="567">
        <v>43</v>
      </c>
      <c r="B2270" s="534" t="s">
        <v>2664</v>
      </c>
      <c r="C2270" s="525"/>
      <c r="D2270" s="513"/>
      <c r="E2270" s="514"/>
      <c r="F2270" s="515"/>
      <c r="G2270" s="568"/>
      <c r="H2270" s="526"/>
      <c r="I2270" s="537">
        <f t="shared" si="98"/>
        <v>0</v>
      </c>
      <c r="J2270" s="537">
        <f t="shared" si="99"/>
        <v>0</v>
      </c>
      <c r="K2270" s="523"/>
      <c r="L2270" s="524"/>
    </row>
    <row r="2271" spans="1:12" x14ac:dyDescent="0.2">
      <c r="A2271" s="314">
        <v>44</v>
      </c>
      <c r="B2271" s="518" t="s">
        <v>2665</v>
      </c>
      <c r="C2271" s="525"/>
      <c r="D2271" s="513"/>
      <c r="E2271" s="514"/>
      <c r="F2271" s="515"/>
      <c r="G2271" s="562"/>
      <c r="H2271" s="526"/>
      <c r="I2271" s="522">
        <f t="shared" si="98"/>
        <v>0</v>
      </c>
      <c r="J2271" s="522">
        <f t="shared" si="99"/>
        <v>0</v>
      </c>
      <c r="K2271" s="523"/>
      <c r="L2271" s="524"/>
    </row>
    <row r="2272" spans="1:12" x14ac:dyDescent="0.2">
      <c r="A2272" s="314">
        <v>45</v>
      </c>
      <c r="B2272" s="534" t="s">
        <v>2666</v>
      </c>
      <c r="C2272" s="525"/>
      <c r="D2272" s="513"/>
      <c r="E2272" s="514"/>
      <c r="F2272" s="515"/>
      <c r="G2272" s="513"/>
      <c r="H2272" s="526"/>
      <c r="I2272" s="537">
        <f t="shared" si="98"/>
        <v>0</v>
      </c>
      <c r="J2272" s="537">
        <f t="shared" si="99"/>
        <v>0</v>
      </c>
      <c r="K2272" s="523"/>
      <c r="L2272" s="524"/>
    </row>
    <row r="2273" spans="1:12" x14ac:dyDescent="0.2">
      <c r="A2273" s="314">
        <v>46</v>
      </c>
      <c r="B2273" s="518" t="s">
        <v>2667</v>
      </c>
      <c r="C2273" s="525"/>
      <c r="D2273" s="513"/>
      <c r="E2273" s="514"/>
      <c r="F2273" s="515"/>
      <c r="G2273" s="513"/>
      <c r="H2273" s="526"/>
      <c r="I2273" s="522">
        <f t="shared" si="98"/>
        <v>0</v>
      </c>
      <c r="J2273" s="522">
        <f t="shared" si="99"/>
        <v>0</v>
      </c>
      <c r="K2273" s="523"/>
      <c r="L2273" s="524"/>
    </row>
    <row r="2274" spans="1:12" x14ac:dyDescent="0.2">
      <c r="A2274" s="314">
        <v>47</v>
      </c>
      <c r="B2274" s="534" t="s">
        <v>2668</v>
      </c>
      <c r="C2274" s="525"/>
      <c r="D2274" s="513"/>
      <c r="E2274" s="514"/>
      <c r="F2274" s="515"/>
      <c r="G2274" s="513"/>
      <c r="H2274" s="526"/>
      <c r="I2274" s="537">
        <f t="shared" si="98"/>
        <v>0</v>
      </c>
      <c r="J2274" s="537">
        <f t="shared" si="99"/>
        <v>0</v>
      </c>
      <c r="K2274" s="523"/>
      <c r="L2274" s="524"/>
    </row>
    <row r="2275" spans="1:12" x14ac:dyDescent="0.2">
      <c r="A2275" s="314">
        <v>48</v>
      </c>
      <c r="B2275" s="518" t="s">
        <v>2669</v>
      </c>
      <c r="C2275" s="525"/>
      <c r="D2275" s="513"/>
      <c r="E2275" s="514"/>
      <c r="F2275" s="515"/>
      <c r="G2275" s="513"/>
      <c r="H2275" s="526"/>
      <c r="I2275" s="522">
        <f t="shared" si="98"/>
        <v>0</v>
      </c>
      <c r="J2275" s="522">
        <f t="shared" si="99"/>
        <v>0</v>
      </c>
      <c r="K2275" s="523"/>
      <c r="L2275" s="524"/>
    </row>
    <row r="2276" spans="1:12" x14ac:dyDescent="0.2">
      <c r="A2276" s="314">
        <v>49</v>
      </c>
      <c r="B2276" s="534" t="s">
        <v>2670</v>
      </c>
      <c r="C2276" s="525"/>
      <c r="D2276" s="513"/>
      <c r="E2276" s="514"/>
      <c r="F2276" s="515"/>
      <c r="G2276" s="513"/>
      <c r="H2276" s="526"/>
      <c r="I2276" s="537">
        <f t="shared" si="98"/>
        <v>0</v>
      </c>
      <c r="J2276" s="537">
        <f t="shared" si="99"/>
        <v>0</v>
      </c>
      <c r="K2276" s="523"/>
      <c r="L2276" s="524"/>
    </row>
    <row r="2277" spans="1:12" x14ac:dyDescent="0.2">
      <c r="A2277" s="314">
        <v>50</v>
      </c>
      <c r="B2277" s="518" t="s">
        <v>2671</v>
      </c>
      <c r="C2277" s="525"/>
      <c r="D2277" s="513"/>
      <c r="E2277" s="514"/>
      <c r="F2277" s="515"/>
      <c r="G2277" s="513"/>
      <c r="H2277" s="526"/>
      <c r="I2277" s="522">
        <f t="shared" si="98"/>
        <v>0</v>
      </c>
      <c r="J2277" s="522">
        <f t="shared" si="99"/>
        <v>0</v>
      </c>
      <c r="K2277" s="523"/>
      <c r="L2277" s="524"/>
    </row>
    <row r="2278" spans="1:12" x14ac:dyDescent="0.2">
      <c r="A2278" s="314">
        <v>51</v>
      </c>
      <c r="B2278" s="534" t="s">
        <v>2672</v>
      </c>
      <c r="C2278" s="525"/>
      <c r="D2278" s="513"/>
      <c r="E2278" s="514"/>
      <c r="F2278" s="515"/>
      <c r="G2278" s="513"/>
      <c r="H2278" s="526"/>
      <c r="I2278" s="537">
        <f t="shared" si="98"/>
        <v>0</v>
      </c>
      <c r="J2278" s="537">
        <f t="shared" si="99"/>
        <v>0</v>
      </c>
      <c r="K2278" s="523"/>
      <c r="L2278" s="524"/>
    </row>
    <row r="2279" spans="1:12" x14ac:dyDescent="0.2">
      <c r="A2279" s="314">
        <v>52</v>
      </c>
      <c r="B2279" s="518" t="s">
        <v>2673</v>
      </c>
      <c r="C2279" s="525"/>
      <c r="D2279" s="513"/>
      <c r="E2279" s="514"/>
      <c r="F2279" s="515"/>
      <c r="G2279" s="513"/>
      <c r="H2279" s="526"/>
      <c r="I2279" s="522">
        <f t="shared" si="98"/>
        <v>0</v>
      </c>
      <c r="J2279" s="522">
        <f t="shared" si="99"/>
        <v>0</v>
      </c>
      <c r="K2279" s="523"/>
      <c r="L2279" s="524"/>
    </row>
    <row r="2280" spans="1:12" x14ac:dyDescent="0.2">
      <c r="A2280" s="314">
        <v>53</v>
      </c>
      <c r="B2280" s="534" t="s">
        <v>2674</v>
      </c>
      <c r="C2280" s="525"/>
      <c r="D2280" s="513"/>
      <c r="E2280" s="520"/>
      <c r="F2280" s="520"/>
      <c r="G2280" s="513"/>
      <c r="H2280" s="521"/>
      <c r="I2280" s="537">
        <f t="shared" si="98"/>
        <v>0</v>
      </c>
      <c r="J2280" s="537">
        <f t="shared" si="99"/>
        <v>0</v>
      </c>
      <c r="K2280" s="523"/>
      <c r="L2280" s="524"/>
    </row>
    <row r="2281" spans="1:12" x14ac:dyDescent="0.2">
      <c r="A2281" s="314">
        <v>54</v>
      </c>
      <c r="B2281" s="518" t="s">
        <v>2675</v>
      </c>
      <c r="C2281" s="525"/>
      <c r="D2281" s="513"/>
      <c r="E2281" s="514"/>
      <c r="F2281" s="515"/>
      <c r="G2281" s="513"/>
      <c r="H2281" s="526"/>
      <c r="I2281" s="522">
        <f t="shared" si="98"/>
        <v>0</v>
      </c>
      <c r="J2281" s="522">
        <f t="shared" si="99"/>
        <v>0</v>
      </c>
      <c r="K2281" s="523"/>
      <c r="L2281" s="524"/>
    </row>
    <row r="2282" spans="1:12" x14ac:dyDescent="0.2">
      <c r="A2282" s="314">
        <v>55</v>
      </c>
      <c r="B2282" s="534" t="s">
        <v>2676</v>
      </c>
      <c r="C2282" s="525"/>
      <c r="D2282" s="513"/>
      <c r="E2282" s="514"/>
      <c r="F2282" s="515"/>
      <c r="G2282" s="513"/>
      <c r="H2282" s="526"/>
      <c r="I2282" s="537">
        <f t="shared" si="98"/>
        <v>0</v>
      </c>
      <c r="J2282" s="537">
        <f t="shared" si="99"/>
        <v>0</v>
      </c>
      <c r="K2282" s="523"/>
      <c r="L2282" s="524"/>
    </row>
    <row r="2283" spans="1:12" x14ac:dyDescent="0.2">
      <c r="A2283" s="314">
        <v>56</v>
      </c>
      <c r="B2283" s="518" t="s">
        <v>2677</v>
      </c>
      <c r="C2283" s="525"/>
      <c r="D2283" s="513"/>
      <c r="E2283" s="528"/>
      <c r="F2283" s="515"/>
      <c r="G2283" s="513"/>
      <c r="H2283" s="526"/>
      <c r="I2283" s="522">
        <f t="shared" si="98"/>
        <v>0</v>
      </c>
      <c r="J2283" s="522">
        <f t="shared" si="99"/>
        <v>0</v>
      </c>
      <c r="K2283" s="523"/>
      <c r="L2283" s="524"/>
    </row>
    <row r="2284" spans="1:12" x14ac:dyDescent="0.2">
      <c r="A2284" s="314">
        <v>57</v>
      </c>
      <c r="B2284" s="534" t="s">
        <v>2678</v>
      </c>
      <c r="C2284" s="525"/>
      <c r="D2284" s="513"/>
      <c r="E2284" s="514"/>
      <c r="F2284" s="515"/>
      <c r="G2284" s="513"/>
      <c r="H2284" s="526"/>
      <c r="I2284" s="537">
        <f t="shared" si="98"/>
        <v>0</v>
      </c>
      <c r="J2284" s="537">
        <f t="shared" si="99"/>
        <v>0</v>
      </c>
      <c r="K2284" s="523"/>
      <c r="L2284" s="524"/>
    </row>
    <row r="2285" spans="1:12" x14ac:dyDescent="0.2">
      <c r="A2285" s="314">
        <v>58</v>
      </c>
      <c r="B2285" s="518" t="s">
        <v>2679</v>
      </c>
      <c r="C2285" s="525"/>
      <c r="D2285" s="513"/>
      <c r="E2285" s="514"/>
      <c r="F2285" s="515"/>
      <c r="G2285" s="513"/>
      <c r="H2285" s="526"/>
      <c r="I2285" s="522">
        <f t="shared" si="98"/>
        <v>0</v>
      </c>
      <c r="J2285" s="522">
        <f t="shared" si="99"/>
        <v>0</v>
      </c>
      <c r="K2285" s="523"/>
      <c r="L2285" s="524"/>
    </row>
    <row r="2286" spans="1:12" x14ac:dyDescent="0.2">
      <c r="A2286" s="314">
        <v>59</v>
      </c>
      <c r="B2286" s="534" t="s">
        <v>2680</v>
      </c>
      <c r="C2286" s="525"/>
      <c r="D2286" s="513"/>
      <c r="E2286" s="514"/>
      <c r="F2286" s="515"/>
      <c r="G2286" s="513"/>
      <c r="H2286" s="526"/>
      <c r="I2286" s="537">
        <f t="shared" si="98"/>
        <v>0</v>
      </c>
      <c r="J2286" s="537">
        <f t="shared" si="99"/>
        <v>0</v>
      </c>
      <c r="K2286" s="523"/>
      <c r="L2286" s="524"/>
    </row>
    <row r="2287" spans="1:12" x14ac:dyDescent="0.2">
      <c r="A2287" s="314">
        <v>60</v>
      </c>
      <c r="B2287" s="518" t="s">
        <v>2681</v>
      </c>
      <c r="C2287" s="525"/>
      <c r="D2287" s="513"/>
      <c r="E2287" s="514"/>
      <c r="F2287" s="515"/>
      <c r="G2287" s="513"/>
      <c r="H2287" s="526"/>
      <c r="I2287" s="522">
        <f t="shared" si="98"/>
        <v>0</v>
      </c>
      <c r="J2287" s="522">
        <f t="shared" si="99"/>
        <v>0</v>
      </c>
      <c r="K2287" s="523"/>
      <c r="L2287" s="524"/>
    </row>
    <row r="2288" spans="1:12" x14ac:dyDescent="0.2">
      <c r="A2288" s="314">
        <v>61</v>
      </c>
      <c r="B2288" s="534" t="s">
        <v>2682</v>
      </c>
      <c r="C2288" s="525"/>
      <c r="D2288" s="513"/>
      <c r="E2288" s="514"/>
      <c r="F2288" s="515"/>
      <c r="G2288" s="513"/>
      <c r="H2288" s="526"/>
      <c r="I2288" s="537">
        <f t="shared" si="98"/>
        <v>0</v>
      </c>
      <c r="J2288" s="537">
        <f t="shared" si="99"/>
        <v>0</v>
      </c>
      <c r="K2288" s="523"/>
      <c r="L2288" s="524"/>
    </row>
    <row r="2289" spans="1:12" x14ac:dyDescent="0.2">
      <c r="A2289" s="314">
        <v>62</v>
      </c>
      <c r="B2289" s="518" t="s">
        <v>2683</v>
      </c>
      <c r="C2289" s="525"/>
      <c r="D2289" s="513"/>
      <c r="E2289" s="514"/>
      <c r="F2289" s="515"/>
      <c r="G2289" s="513"/>
      <c r="H2289" s="526"/>
      <c r="I2289" s="522">
        <f t="shared" si="98"/>
        <v>0</v>
      </c>
      <c r="J2289" s="522">
        <f t="shared" si="99"/>
        <v>0</v>
      </c>
      <c r="K2289" s="523"/>
      <c r="L2289" s="524"/>
    </row>
    <row r="2290" spans="1:12" x14ac:dyDescent="0.2">
      <c r="A2290" s="314">
        <v>63</v>
      </c>
      <c r="B2290" s="534" t="s">
        <v>2684</v>
      </c>
      <c r="C2290" s="525"/>
      <c r="D2290" s="513"/>
      <c r="E2290" s="514"/>
      <c r="F2290" s="515"/>
      <c r="G2290" s="513"/>
      <c r="H2290" s="526"/>
      <c r="I2290" s="537">
        <f t="shared" si="98"/>
        <v>0</v>
      </c>
      <c r="J2290" s="537">
        <f t="shared" si="99"/>
        <v>0</v>
      </c>
      <c r="K2290" s="523"/>
      <c r="L2290" s="524"/>
    </row>
    <row r="2291" spans="1:12" x14ac:dyDescent="0.2">
      <c r="A2291" s="314">
        <v>64</v>
      </c>
      <c r="B2291" s="518" t="s">
        <v>2685</v>
      </c>
      <c r="C2291" s="525"/>
      <c r="D2291" s="513"/>
      <c r="E2291" s="514"/>
      <c r="F2291" s="515"/>
      <c r="G2291" s="513"/>
      <c r="H2291" s="526"/>
      <c r="I2291" s="522">
        <f t="shared" si="98"/>
        <v>0</v>
      </c>
      <c r="J2291" s="522">
        <f t="shared" si="99"/>
        <v>0</v>
      </c>
      <c r="K2291" s="523"/>
      <c r="L2291" s="524"/>
    </row>
    <row r="2292" spans="1:12" x14ac:dyDescent="0.2">
      <c r="A2292" s="314">
        <v>65</v>
      </c>
      <c r="B2292" s="534" t="s">
        <v>2686</v>
      </c>
      <c r="C2292" s="525"/>
      <c r="D2292" s="513"/>
      <c r="E2292" s="514"/>
      <c r="F2292" s="515"/>
      <c r="G2292" s="513"/>
      <c r="H2292" s="526"/>
      <c r="I2292" s="537">
        <f t="shared" si="98"/>
        <v>0</v>
      </c>
      <c r="J2292" s="537">
        <f t="shared" si="99"/>
        <v>0</v>
      </c>
      <c r="K2292" s="523"/>
      <c r="L2292" s="524"/>
    </row>
    <row r="2293" spans="1:12" x14ac:dyDescent="0.2">
      <c r="A2293" s="314">
        <v>66</v>
      </c>
      <c r="B2293" s="518" t="s">
        <v>2687</v>
      </c>
      <c r="C2293" s="525"/>
      <c r="D2293" s="513"/>
      <c r="E2293" s="514"/>
      <c r="F2293" s="515"/>
      <c r="G2293" s="513"/>
      <c r="H2293" s="526"/>
      <c r="I2293" s="522">
        <f t="shared" si="98"/>
        <v>0</v>
      </c>
      <c r="J2293" s="522">
        <f t="shared" si="99"/>
        <v>0</v>
      </c>
      <c r="K2293" s="523"/>
      <c r="L2293" s="524"/>
    </row>
    <row r="2294" spans="1:12" x14ac:dyDescent="0.2">
      <c r="A2294" s="314">
        <v>67</v>
      </c>
      <c r="B2294" s="534" t="s">
        <v>2688</v>
      </c>
      <c r="C2294" s="525"/>
      <c r="D2294" s="513"/>
      <c r="E2294" s="514"/>
      <c r="F2294" s="515"/>
      <c r="G2294" s="513"/>
      <c r="H2294" s="526"/>
      <c r="I2294" s="537">
        <f t="shared" ref="I2294:I2357" si="100">K2294/1.11</f>
        <v>0</v>
      </c>
      <c r="J2294" s="537">
        <f t="shared" ref="J2294:J2357" si="101">I2294*11%</f>
        <v>0</v>
      </c>
      <c r="K2294" s="523"/>
      <c r="L2294" s="524"/>
    </row>
    <row r="2295" spans="1:12" x14ac:dyDescent="0.2">
      <c r="A2295" s="314">
        <v>68</v>
      </c>
      <c r="B2295" s="518" t="s">
        <v>2689</v>
      </c>
      <c r="C2295" s="525"/>
      <c r="D2295" s="513"/>
      <c r="E2295" s="514"/>
      <c r="F2295" s="515"/>
      <c r="G2295" s="513"/>
      <c r="H2295" s="526"/>
      <c r="I2295" s="522">
        <f t="shared" si="100"/>
        <v>0</v>
      </c>
      <c r="J2295" s="522">
        <f t="shared" si="101"/>
        <v>0</v>
      </c>
      <c r="K2295" s="523"/>
      <c r="L2295" s="524"/>
    </row>
    <row r="2296" spans="1:12" x14ac:dyDescent="0.2">
      <c r="A2296" s="314">
        <v>69</v>
      </c>
      <c r="B2296" s="534" t="s">
        <v>2690</v>
      </c>
      <c r="C2296" s="525"/>
      <c r="D2296" s="513"/>
      <c r="E2296" s="514"/>
      <c r="F2296" s="515"/>
      <c r="G2296" s="513"/>
      <c r="H2296" s="526"/>
      <c r="I2296" s="537">
        <f t="shared" si="100"/>
        <v>0</v>
      </c>
      <c r="J2296" s="537">
        <f t="shared" si="101"/>
        <v>0</v>
      </c>
      <c r="K2296" s="523"/>
      <c r="L2296" s="524"/>
    </row>
    <row r="2297" spans="1:12" x14ac:dyDescent="0.2">
      <c r="A2297" s="314">
        <v>70</v>
      </c>
      <c r="B2297" s="518" t="s">
        <v>2691</v>
      </c>
      <c r="C2297" s="525"/>
      <c r="D2297" s="513"/>
      <c r="E2297" s="514"/>
      <c r="F2297" s="515"/>
      <c r="G2297" s="513"/>
      <c r="H2297" s="526"/>
      <c r="I2297" s="522">
        <f t="shared" si="100"/>
        <v>0</v>
      </c>
      <c r="J2297" s="522">
        <f t="shared" si="101"/>
        <v>0</v>
      </c>
      <c r="K2297" s="523"/>
      <c r="L2297" s="524"/>
    </row>
    <row r="2298" spans="1:12" x14ac:dyDescent="0.2">
      <c r="A2298" s="314">
        <v>71</v>
      </c>
      <c r="B2298" s="534" t="s">
        <v>2692</v>
      </c>
      <c r="C2298" s="525"/>
      <c r="D2298" s="513"/>
      <c r="E2298" s="514"/>
      <c r="F2298" s="515"/>
      <c r="G2298" s="513"/>
      <c r="H2298" s="526"/>
      <c r="I2298" s="537">
        <f t="shared" si="100"/>
        <v>0</v>
      </c>
      <c r="J2298" s="537">
        <f t="shared" si="101"/>
        <v>0</v>
      </c>
      <c r="K2298" s="523"/>
      <c r="L2298" s="524"/>
    </row>
    <row r="2299" spans="1:12" x14ac:dyDescent="0.2">
      <c r="A2299" s="314">
        <v>72</v>
      </c>
      <c r="B2299" s="518" t="s">
        <v>2693</v>
      </c>
      <c r="C2299" s="525"/>
      <c r="D2299" s="513"/>
      <c r="E2299" s="514"/>
      <c r="F2299" s="515"/>
      <c r="G2299" s="513"/>
      <c r="H2299" s="526"/>
      <c r="I2299" s="522">
        <f t="shared" si="100"/>
        <v>0</v>
      </c>
      <c r="J2299" s="522">
        <f t="shared" si="101"/>
        <v>0</v>
      </c>
      <c r="K2299" s="523"/>
      <c r="L2299" s="524"/>
    </row>
    <row r="2300" spans="1:12" x14ac:dyDescent="0.2">
      <c r="A2300" s="314">
        <v>73</v>
      </c>
      <c r="B2300" s="534" t="s">
        <v>2694</v>
      </c>
      <c r="C2300" s="525"/>
      <c r="D2300" s="513"/>
      <c r="E2300" s="520"/>
      <c r="F2300" s="520"/>
      <c r="G2300" s="513"/>
      <c r="H2300" s="521"/>
      <c r="I2300" s="537">
        <f t="shared" si="100"/>
        <v>0</v>
      </c>
      <c r="J2300" s="537">
        <f t="shared" si="101"/>
        <v>0</v>
      </c>
      <c r="K2300" s="523"/>
      <c r="L2300" s="524"/>
    </row>
    <row r="2301" spans="1:12" x14ac:dyDescent="0.2">
      <c r="A2301" s="314">
        <v>74</v>
      </c>
      <c r="B2301" s="518" t="s">
        <v>2695</v>
      </c>
      <c r="C2301" s="525"/>
      <c r="D2301" s="513"/>
      <c r="E2301" s="514"/>
      <c r="F2301" s="515"/>
      <c r="G2301" s="513"/>
      <c r="H2301" s="526"/>
      <c r="I2301" s="522">
        <f t="shared" si="100"/>
        <v>0</v>
      </c>
      <c r="J2301" s="522">
        <f t="shared" si="101"/>
        <v>0</v>
      </c>
      <c r="K2301" s="523"/>
      <c r="L2301" s="524"/>
    </row>
    <row r="2302" spans="1:12" x14ac:dyDescent="0.2">
      <c r="A2302" s="314">
        <v>75</v>
      </c>
      <c r="B2302" s="534" t="s">
        <v>2696</v>
      </c>
      <c r="C2302" s="525"/>
      <c r="D2302" s="513"/>
      <c r="E2302" s="514"/>
      <c r="F2302" s="515"/>
      <c r="G2302" s="513"/>
      <c r="H2302" s="526"/>
      <c r="I2302" s="537">
        <f t="shared" si="100"/>
        <v>0</v>
      </c>
      <c r="J2302" s="537">
        <f t="shared" si="101"/>
        <v>0</v>
      </c>
      <c r="K2302" s="523"/>
      <c r="L2302" s="524"/>
    </row>
    <row r="2303" spans="1:12" x14ac:dyDescent="0.2">
      <c r="A2303" s="314">
        <v>76</v>
      </c>
      <c r="B2303" s="518" t="s">
        <v>2697</v>
      </c>
      <c r="C2303" s="525"/>
      <c r="D2303" s="513"/>
      <c r="E2303" s="514"/>
      <c r="F2303" s="515"/>
      <c r="G2303" s="513"/>
      <c r="H2303" s="526"/>
      <c r="I2303" s="522">
        <f t="shared" si="100"/>
        <v>0</v>
      </c>
      <c r="J2303" s="522">
        <f t="shared" si="101"/>
        <v>0</v>
      </c>
      <c r="K2303" s="523"/>
      <c r="L2303" s="524"/>
    </row>
    <row r="2304" spans="1:12" x14ac:dyDescent="0.2">
      <c r="A2304" s="314">
        <v>77</v>
      </c>
      <c r="B2304" s="534" t="s">
        <v>2698</v>
      </c>
      <c r="C2304" s="525"/>
      <c r="D2304" s="513"/>
      <c r="E2304" s="514"/>
      <c r="F2304" s="515"/>
      <c r="G2304" s="513"/>
      <c r="H2304" s="526"/>
      <c r="I2304" s="537">
        <f t="shared" si="100"/>
        <v>0</v>
      </c>
      <c r="J2304" s="537">
        <f t="shared" si="101"/>
        <v>0</v>
      </c>
      <c r="K2304" s="523"/>
      <c r="L2304" s="524"/>
    </row>
    <row r="2305" spans="1:12" x14ac:dyDescent="0.2">
      <c r="A2305" s="314">
        <v>78</v>
      </c>
      <c r="B2305" s="518" t="s">
        <v>2699</v>
      </c>
      <c r="C2305" s="525"/>
      <c r="D2305" s="513"/>
      <c r="E2305" s="514"/>
      <c r="F2305" s="515"/>
      <c r="G2305" s="513"/>
      <c r="H2305" s="526"/>
      <c r="I2305" s="522">
        <f t="shared" si="100"/>
        <v>0</v>
      </c>
      <c r="J2305" s="522">
        <f t="shared" si="101"/>
        <v>0</v>
      </c>
      <c r="K2305" s="523"/>
      <c r="L2305" s="524"/>
    </row>
    <row r="2306" spans="1:12" x14ac:dyDescent="0.2">
      <c r="A2306" s="314">
        <v>79</v>
      </c>
      <c r="B2306" s="534" t="s">
        <v>2700</v>
      </c>
      <c r="C2306" s="525"/>
      <c r="D2306" s="513"/>
      <c r="E2306" s="514"/>
      <c r="F2306" s="515"/>
      <c r="G2306" s="513"/>
      <c r="H2306" s="526"/>
      <c r="I2306" s="537">
        <f t="shared" si="100"/>
        <v>0</v>
      </c>
      <c r="J2306" s="537">
        <f t="shared" si="101"/>
        <v>0</v>
      </c>
      <c r="K2306" s="523"/>
      <c r="L2306" s="524"/>
    </row>
    <row r="2307" spans="1:12" x14ac:dyDescent="0.2">
      <c r="A2307" s="314">
        <v>80</v>
      </c>
      <c r="B2307" s="518" t="s">
        <v>2701</v>
      </c>
      <c r="C2307" s="525"/>
      <c r="D2307" s="513"/>
      <c r="E2307" s="514"/>
      <c r="F2307" s="515"/>
      <c r="G2307" s="513"/>
      <c r="H2307" s="526"/>
      <c r="I2307" s="522">
        <f t="shared" si="100"/>
        <v>0</v>
      </c>
      <c r="J2307" s="522">
        <f t="shared" si="101"/>
        <v>0</v>
      </c>
      <c r="K2307" s="523"/>
      <c r="L2307" s="524"/>
    </row>
    <row r="2308" spans="1:12" x14ac:dyDescent="0.2">
      <c r="A2308" s="314">
        <v>81</v>
      </c>
      <c r="B2308" s="534" t="s">
        <v>2702</v>
      </c>
      <c r="C2308" s="525"/>
      <c r="D2308" s="513"/>
      <c r="E2308" s="514"/>
      <c r="F2308" s="515"/>
      <c r="G2308" s="513"/>
      <c r="H2308" s="526"/>
      <c r="I2308" s="537">
        <f t="shared" si="100"/>
        <v>0</v>
      </c>
      <c r="J2308" s="537">
        <f t="shared" si="101"/>
        <v>0</v>
      </c>
      <c r="K2308" s="523"/>
      <c r="L2308" s="524"/>
    </row>
    <row r="2309" spans="1:12" x14ac:dyDescent="0.2">
      <c r="A2309" s="314">
        <v>82</v>
      </c>
      <c r="B2309" s="518" t="s">
        <v>2703</v>
      </c>
      <c r="C2309" s="525"/>
      <c r="D2309" s="513"/>
      <c r="E2309" s="514"/>
      <c r="F2309" s="515"/>
      <c r="G2309" s="513"/>
      <c r="H2309" s="526"/>
      <c r="I2309" s="522">
        <f t="shared" si="100"/>
        <v>0</v>
      </c>
      <c r="J2309" s="522">
        <f t="shared" si="101"/>
        <v>0</v>
      </c>
      <c r="K2309" s="523"/>
      <c r="L2309" s="524"/>
    </row>
    <row r="2310" spans="1:12" x14ac:dyDescent="0.2">
      <c r="A2310" s="314">
        <v>83</v>
      </c>
      <c r="B2310" s="534" t="s">
        <v>2704</v>
      </c>
      <c r="C2310" s="525"/>
      <c r="D2310" s="513"/>
      <c r="E2310" s="514"/>
      <c r="F2310" s="515"/>
      <c r="G2310" s="513"/>
      <c r="H2310" s="526"/>
      <c r="I2310" s="537">
        <f t="shared" si="100"/>
        <v>0</v>
      </c>
      <c r="J2310" s="537">
        <f t="shared" si="101"/>
        <v>0</v>
      </c>
      <c r="K2310" s="523"/>
      <c r="L2310" s="524"/>
    </row>
    <row r="2311" spans="1:12" x14ac:dyDescent="0.2">
      <c r="A2311" s="314">
        <v>84</v>
      </c>
      <c r="B2311" s="518" t="s">
        <v>2705</v>
      </c>
      <c r="C2311" s="525"/>
      <c r="D2311" s="513"/>
      <c r="E2311" s="520"/>
      <c r="F2311" s="520"/>
      <c r="G2311" s="513"/>
      <c r="H2311" s="521"/>
      <c r="I2311" s="522">
        <f t="shared" si="100"/>
        <v>0</v>
      </c>
      <c r="J2311" s="522">
        <f t="shared" si="101"/>
        <v>0</v>
      </c>
      <c r="K2311" s="523"/>
      <c r="L2311" s="524"/>
    </row>
    <row r="2312" spans="1:12" x14ac:dyDescent="0.2">
      <c r="A2312" s="314">
        <v>85</v>
      </c>
      <c r="B2312" s="534" t="s">
        <v>2706</v>
      </c>
      <c r="C2312" s="525"/>
      <c r="D2312" s="513"/>
      <c r="E2312" s="520"/>
      <c r="F2312" s="520"/>
      <c r="G2312" s="513"/>
      <c r="H2312" s="521"/>
      <c r="I2312" s="537">
        <f t="shared" si="100"/>
        <v>0</v>
      </c>
      <c r="J2312" s="537">
        <f t="shared" si="101"/>
        <v>0</v>
      </c>
      <c r="K2312" s="523"/>
      <c r="L2312" s="524"/>
    </row>
    <row r="2313" spans="1:12" x14ac:dyDescent="0.2">
      <c r="A2313" s="314">
        <v>86</v>
      </c>
      <c r="B2313" s="518" t="s">
        <v>2707</v>
      </c>
      <c r="C2313" s="525"/>
      <c r="D2313" s="513"/>
      <c r="E2313" s="514"/>
      <c r="F2313" s="515"/>
      <c r="G2313" s="513"/>
      <c r="H2313" s="526"/>
      <c r="I2313" s="522">
        <f t="shared" si="100"/>
        <v>0</v>
      </c>
      <c r="J2313" s="522">
        <f t="shared" si="101"/>
        <v>0</v>
      </c>
      <c r="K2313" s="523"/>
      <c r="L2313" s="524"/>
    </row>
    <row r="2314" spans="1:12" x14ac:dyDescent="0.2">
      <c r="A2314" s="314">
        <v>87</v>
      </c>
      <c r="B2314" s="534" t="s">
        <v>2708</v>
      </c>
      <c r="C2314" s="525"/>
      <c r="D2314" s="513"/>
      <c r="E2314" s="514"/>
      <c r="F2314" s="515"/>
      <c r="G2314" s="513"/>
      <c r="H2314" s="526"/>
      <c r="I2314" s="537">
        <f t="shared" si="100"/>
        <v>0</v>
      </c>
      <c r="J2314" s="537">
        <f t="shared" si="101"/>
        <v>0</v>
      </c>
      <c r="K2314" s="523"/>
      <c r="L2314" s="524"/>
    </row>
    <row r="2315" spans="1:12" x14ac:dyDescent="0.2">
      <c r="A2315" s="314">
        <v>88</v>
      </c>
      <c r="B2315" s="518" t="s">
        <v>2709</v>
      </c>
      <c r="C2315" s="525"/>
      <c r="D2315" s="513"/>
      <c r="E2315" s="514"/>
      <c r="F2315" s="515"/>
      <c r="G2315" s="513"/>
      <c r="H2315" s="526"/>
      <c r="I2315" s="522">
        <f t="shared" si="100"/>
        <v>0</v>
      </c>
      <c r="J2315" s="522">
        <f t="shared" si="101"/>
        <v>0</v>
      </c>
      <c r="K2315" s="523"/>
      <c r="L2315" s="524"/>
    </row>
    <row r="2316" spans="1:12" x14ac:dyDescent="0.2">
      <c r="A2316" s="314">
        <v>89</v>
      </c>
      <c r="B2316" s="534" t="s">
        <v>2710</v>
      </c>
      <c r="C2316" s="525"/>
      <c r="D2316" s="513"/>
      <c r="E2316" s="514"/>
      <c r="F2316" s="515"/>
      <c r="G2316" s="513"/>
      <c r="H2316" s="526"/>
      <c r="I2316" s="537">
        <f t="shared" si="100"/>
        <v>0</v>
      </c>
      <c r="J2316" s="537">
        <f t="shared" si="101"/>
        <v>0</v>
      </c>
      <c r="K2316" s="523"/>
      <c r="L2316" s="524"/>
    </row>
    <row r="2317" spans="1:12" x14ac:dyDescent="0.2">
      <c r="A2317" s="314">
        <v>90</v>
      </c>
      <c r="B2317" s="518" t="s">
        <v>2711</v>
      </c>
      <c r="C2317" s="525"/>
      <c r="D2317" s="513"/>
      <c r="E2317" s="514"/>
      <c r="F2317" s="515"/>
      <c r="G2317" s="513"/>
      <c r="H2317" s="526"/>
      <c r="I2317" s="522">
        <f t="shared" si="100"/>
        <v>0</v>
      </c>
      <c r="J2317" s="522">
        <f t="shared" si="101"/>
        <v>0</v>
      </c>
      <c r="K2317" s="523"/>
      <c r="L2317" s="524"/>
    </row>
    <row r="2318" spans="1:12" x14ac:dyDescent="0.2">
      <c r="A2318" s="314">
        <v>91</v>
      </c>
      <c r="B2318" s="534" t="s">
        <v>2712</v>
      </c>
      <c r="C2318" s="525"/>
      <c r="D2318" s="513"/>
      <c r="E2318" s="514"/>
      <c r="F2318" s="515"/>
      <c r="G2318" s="513"/>
      <c r="H2318" s="526"/>
      <c r="I2318" s="537">
        <f t="shared" si="100"/>
        <v>0</v>
      </c>
      <c r="J2318" s="537">
        <f t="shared" si="101"/>
        <v>0</v>
      </c>
      <c r="K2318" s="523"/>
      <c r="L2318" s="524"/>
    </row>
    <row r="2319" spans="1:12" x14ac:dyDescent="0.2">
      <c r="A2319" s="314">
        <v>92</v>
      </c>
      <c r="B2319" s="518" t="s">
        <v>2713</v>
      </c>
      <c r="C2319" s="525"/>
      <c r="D2319" s="513"/>
      <c r="E2319" s="514"/>
      <c r="F2319" s="515"/>
      <c r="G2319" s="513"/>
      <c r="H2319" s="526"/>
      <c r="I2319" s="522">
        <f t="shared" si="100"/>
        <v>0</v>
      </c>
      <c r="J2319" s="522">
        <f t="shared" si="101"/>
        <v>0</v>
      </c>
      <c r="K2319" s="523"/>
      <c r="L2319" s="524"/>
    </row>
    <row r="2320" spans="1:12" x14ac:dyDescent="0.2">
      <c r="A2320" s="314">
        <v>93</v>
      </c>
      <c r="B2320" s="534" t="s">
        <v>2714</v>
      </c>
      <c r="C2320" s="525"/>
      <c r="D2320" s="513"/>
      <c r="E2320" s="514"/>
      <c r="F2320" s="515"/>
      <c r="G2320" s="513"/>
      <c r="H2320" s="526"/>
      <c r="I2320" s="537">
        <f t="shared" si="100"/>
        <v>0</v>
      </c>
      <c r="J2320" s="537">
        <f t="shared" si="101"/>
        <v>0</v>
      </c>
      <c r="K2320" s="523"/>
      <c r="L2320" s="524"/>
    </row>
    <row r="2321" spans="1:12" x14ac:dyDescent="0.2">
      <c r="A2321" s="314">
        <v>94</v>
      </c>
      <c r="B2321" s="518" t="s">
        <v>2715</v>
      </c>
      <c r="C2321" s="525"/>
      <c r="D2321" s="513"/>
      <c r="E2321" s="514"/>
      <c r="F2321" s="515"/>
      <c r="G2321" s="513"/>
      <c r="H2321" s="526"/>
      <c r="I2321" s="522">
        <f t="shared" si="100"/>
        <v>0</v>
      </c>
      <c r="J2321" s="522">
        <f t="shared" si="101"/>
        <v>0</v>
      </c>
      <c r="K2321" s="523"/>
      <c r="L2321" s="524"/>
    </row>
    <row r="2322" spans="1:12" x14ac:dyDescent="0.2">
      <c r="A2322" s="314">
        <v>95</v>
      </c>
      <c r="B2322" s="534" t="s">
        <v>2716</v>
      </c>
      <c r="C2322" s="525"/>
      <c r="D2322" s="513"/>
      <c r="E2322" s="514"/>
      <c r="F2322" s="515"/>
      <c r="G2322" s="513"/>
      <c r="H2322" s="526"/>
      <c r="I2322" s="537">
        <f t="shared" si="100"/>
        <v>0</v>
      </c>
      <c r="J2322" s="537">
        <f t="shared" si="101"/>
        <v>0</v>
      </c>
      <c r="K2322" s="523"/>
      <c r="L2322" s="524"/>
    </row>
    <row r="2323" spans="1:12" x14ac:dyDescent="0.2">
      <c r="A2323" s="314">
        <v>96</v>
      </c>
      <c r="B2323" s="518" t="s">
        <v>2717</v>
      </c>
      <c r="C2323" s="529"/>
      <c r="D2323" s="530"/>
      <c r="E2323" s="531"/>
      <c r="F2323" s="532"/>
      <c r="G2323" s="563"/>
      <c r="H2323" s="533"/>
      <c r="I2323" s="522">
        <f t="shared" si="100"/>
        <v>0</v>
      </c>
      <c r="J2323" s="522">
        <f t="shared" si="101"/>
        <v>0</v>
      </c>
      <c r="K2323" s="523"/>
      <c r="L2323" s="524"/>
    </row>
    <row r="2324" spans="1:12" x14ac:dyDescent="0.2">
      <c r="A2324" s="314">
        <v>97</v>
      </c>
      <c r="B2324" s="534" t="s">
        <v>2718</v>
      </c>
      <c r="C2324" s="525"/>
      <c r="D2324" s="513"/>
      <c r="E2324" s="520"/>
      <c r="F2324" s="520"/>
      <c r="G2324" s="513"/>
      <c r="H2324" s="526"/>
      <c r="I2324" s="537">
        <f t="shared" si="100"/>
        <v>0</v>
      </c>
      <c r="J2324" s="537">
        <f t="shared" si="101"/>
        <v>0</v>
      </c>
      <c r="K2324" s="523"/>
      <c r="L2324" s="524"/>
    </row>
    <row r="2325" spans="1:12" x14ac:dyDescent="0.2">
      <c r="A2325" s="314">
        <v>98</v>
      </c>
      <c r="B2325" s="518" t="s">
        <v>2719</v>
      </c>
      <c r="C2325" s="525"/>
      <c r="D2325" s="513"/>
      <c r="E2325" s="514"/>
      <c r="F2325" s="515"/>
      <c r="G2325" s="513"/>
      <c r="H2325" s="526"/>
      <c r="I2325" s="522">
        <f t="shared" si="100"/>
        <v>0</v>
      </c>
      <c r="J2325" s="522">
        <f t="shared" si="101"/>
        <v>0</v>
      </c>
      <c r="K2325" s="523"/>
      <c r="L2325" s="524"/>
    </row>
    <row r="2326" spans="1:12" x14ac:dyDescent="0.2">
      <c r="A2326" s="314">
        <v>99</v>
      </c>
      <c r="B2326" s="534" t="s">
        <v>2720</v>
      </c>
      <c r="C2326" s="525"/>
      <c r="D2326" s="513"/>
      <c r="E2326" s="514"/>
      <c r="F2326" s="515"/>
      <c r="G2326" s="513"/>
      <c r="H2326" s="526"/>
      <c r="I2326" s="537">
        <f t="shared" si="100"/>
        <v>0</v>
      </c>
      <c r="J2326" s="537">
        <f t="shared" si="101"/>
        <v>0</v>
      </c>
      <c r="K2326" s="523"/>
      <c r="L2326" s="524"/>
    </row>
    <row r="2327" spans="1:12" x14ac:dyDescent="0.2">
      <c r="A2327" s="314">
        <v>100</v>
      </c>
      <c r="B2327" s="518" t="s">
        <v>2721</v>
      </c>
      <c r="C2327" s="525"/>
      <c r="D2327" s="513"/>
      <c r="E2327" s="514"/>
      <c r="F2327" s="515"/>
      <c r="G2327" s="513"/>
      <c r="H2327" s="526"/>
      <c r="I2327" s="522">
        <f t="shared" si="100"/>
        <v>0</v>
      </c>
      <c r="J2327" s="522">
        <f t="shared" si="101"/>
        <v>0</v>
      </c>
      <c r="K2327" s="523"/>
      <c r="L2327" s="524"/>
    </row>
    <row r="2328" spans="1:12" x14ac:dyDescent="0.2">
      <c r="A2328" s="314">
        <v>101</v>
      </c>
      <c r="B2328" s="534" t="s">
        <v>2722</v>
      </c>
      <c r="C2328" s="525"/>
      <c r="D2328" s="513"/>
      <c r="E2328" s="514"/>
      <c r="F2328" s="515"/>
      <c r="G2328" s="513"/>
      <c r="H2328" s="526"/>
      <c r="I2328" s="537">
        <f t="shared" si="100"/>
        <v>0</v>
      </c>
      <c r="J2328" s="537">
        <f t="shared" si="101"/>
        <v>0</v>
      </c>
      <c r="K2328" s="523"/>
      <c r="L2328" s="524"/>
    </row>
    <row r="2329" spans="1:12" x14ac:dyDescent="0.2">
      <c r="A2329" s="314">
        <v>102</v>
      </c>
      <c r="B2329" s="518" t="s">
        <v>2723</v>
      </c>
      <c r="C2329" s="525"/>
      <c r="D2329" s="513"/>
      <c r="E2329" s="514"/>
      <c r="F2329" s="515"/>
      <c r="G2329" s="513"/>
      <c r="H2329" s="526"/>
      <c r="I2329" s="522">
        <f t="shared" si="100"/>
        <v>0</v>
      </c>
      <c r="J2329" s="522">
        <f t="shared" si="101"/>
        <v>0</v>
      </c>
      <c r="K2329" s="523"/>
      <c r="L2329" s="524"/>
    </row>
    <row r="2330" spans="1:12" x14ac:dyDescent="0.2">
      <c r="A2330" s="314">
        <v>103</v>
      </c>
      <c r="B2330" s="534" t="s">
        <v>2724</v>
      </c>
      <c r="C2330" s="525"/>
      <c r="D2330" s="513"/>
      <c r="E2330" s="514"/>
      <c r="F2330" s="515"/>
      <c r="G2330" s="513"/>
      <c r="H2330" s="526"/>
      <c r="I2330" s="537">
        <f t="shared" si="100"/>
        <v>0</v>
      </c>
      <c r="J2330" s="537">
        <f t="shared" si="101"/>
        <v>0</v>
      </c>
      <c r="K2330" s="523"/>
      <c r="L2330" s="524"/>
    </row>
    <row r="2331" spans="1:12" x14ac:dyDescent="0.2">
      <c r="A2331" s="314">
        <v>104</v>
      </c>
      <c r="B2331" s="518" t="s">
        <v>2725</v>
      </c>
      <c r="C2331" s="525"/>
      <c r="D2331" s="513"/>
      <c r="E2331" s="514"/>
      <c r="F2331" s="515"/>
      <c r="G2331" s="513"/>
      <c r="H2331" s="526"/>
      <c r="I2331" s="522">
        <f t="shared" si="100"/>
        <v>0</v>
      </c>
      <c r="J2331" s="522">
        <f t="shared" si="101"/>
        <v>0</v>
      </c>
      <c r="K2331" s="523"/>
      <c r="L2331" s="524"/>
    </row>
    <row r="2332" spans="1:12" x14ac:dyDescent="0.2">
      <c r="A2332" s="314">
        <v>105</v>
      </c>
      <c r="B2332" s="534" t="s">
        <v>2726</v>
      </c>
      <c r="C2332" s="525"/>
      <c r="D2332" s="513"/>
      <c r="E2332" s="514"/>
      <c r="F2332" s="515"/>
      <c r="G2332" s="513"/>
      <c r="H2332" s="526"/>
      <c r="I2332" s="537">
        <f t="shared" si="100"/>
        <v>0</v>
      </c>
      <c r="J2332" s="537">
        <f t="shared" si="101"/>
        <v>0</v>
      </c>
      <c r="K2332" s="523"/>
      <c r="L2332" s="524"/>
    </row>
    <row r="2333" spans="1:12" x14ac:dyDescent="0.2">
      <c r="A2333" s="314">
        <v>106</v>
      </c>
      <c r="B2333" s="518" t="s">
        <v>2727</v>
      </c>
      <c r="C2333" s="525"/>
      <c r="D2333" s="513"/>
      <c r="E2333" s="514"/>
      <c r="F2333" s="515"/>
      <c r="G2333" s="513"/>
      <c r="H2333" s="526"/>
      <c r="I2333" s="522">
        <f t="shared" si="100"/>
        <v>0</v>
      </c>
      <c r="J2333" s="522">
        <f t="shared" si="101"/>
        <v>0</v>
      </c>
      <c r="K2333" s="523"/>
      <c r="L2333" s="524"/>
    </row>
    <row r="2334" spans="1:12" x14ac:dyDescent="0.2">
      <c r="A2334" s="314">
        <v>107</v>
      </c>
      <c r="B2334" s="534" t="s">
        <v>2728</v>
      </c>
      <c r="C2334" s="529"/>
      <c r="D2334" s="530"/>
      <c r="E2334" s="531"/>
      <c r="F2334" s="532"/>
      <c r="G2334" s="563"/>
      <c r="H2334" s="533"/>
      <c r="I2334" s="537">
        <f t="shared" si="100"/>
        <v>0</v>
      </c>
      <c r="J2334" s="537">
        <f t="shared" si="101"/>
        <v>0</v>
      </c>
      <c r="K2334" s="523"/>
      <c r="L2334" s="524"/>
    </row>
    <row r="2335" spans="1:12" x14ac:dyDescent="0.2">
      <c r="A2335" s="314">
        <v>108</v>
      </c>
      <c r="B2335" s="518" t="s">
        <v>2729</v>
      </c>
      <c r="C2335" s="525"/>
      <c r="D2335" s="513"/>
      <c r="E2335" s="520"/>
      <c r="F2335" s="520"/>
      <c r="G2335" s="513"/>
      <c r="H2335" s="526"/>
      <c r="I2335" s="522">
        <f t="shared" si="100"/>
        <v>0</v>
      </c>
      <c r="J2335" s="522">
        <f t="shared" si="101"/>
        <v>0</v>
      </c>
      <c r="K2335" s="523"/>
      <c r="L2335" s="524"/>
    </row>
    <row r="2336" spans="1:12" x14ac:dyDescent="0.2">
      <c r="A2336" s="314">
        <v>109</v>
      </c>
      <c r="B2336" s="534" t="s">
        <v>2730</v>
      </c>
      <c r="C2336" s="525"/>
      <c r="D2336" s="513"/>
      <c r="E2336" s="514"/>
      <c r="F2336" s="515"/>
      <c r="G2336" s="513"/>
      <c r="H2336" s="526"/>
      <c r="I2336" s="537">
        <f t="shared" si="100"/>
        <v>0</v>
      </c>
      <c r="J2336" s="537">
        <f t="shared" si="101"/>
        <v>0</v>
      </c>
      <c r="K2336" s="523"/>
      <c r="L2336" s="524"/>
    </row>
    <row r="2337" spans="1:12" x14ac:dyDescent="0.2">
      <c r="A2337" s="314">
        <v>110</v>
      </c>
      <c r="B2337" s="518" t="s">
        <v>2731</v>
      </c>
      <c r="C2337" s="525"/>
      <c r="D2337" s="513"/>
      <c r="E2337" s="514"/>
      <c r="F2337" s="515"/>
      <c r="G2337" s="513"/>
      <c r="H2337" s="526"/>
      <c r="I2337" s="522">
        <f t="shared" si="100"/>
        <v>0</v>
      </c>
      <c r="J2337" s="522">
        <f t="shared" si="101"/>
        <v>0</v>
      </c>
      <c r="K2337" s="523"/>
      <c r="L2337" s="524"/>
    </row>
    <row r="2338" spans="1:12" x14ac:dyDescent="0.2">
      <c r="A2338" s="314">
        <v>111</v>
      </c>
      <c r="B2338" s="534" t="s">
        <v>2732</v>
      </c>
      <c r="C2338" s="525"/>
      <c r="D2338" s="513"/>
      <c r="E2338" s="514"/>
      <c r="F2338" s="515"/>
      <c r="G2338" s="513"/>
      <c r="H2338" s="526"/>
      <c r="I2338" s="537">
        <f t="shared" si="100"/>
        <v>0</v>
      </c>
      <c r="J2338" s="537">
        <f t="shared" si="101"/>
        <v>0</v>
      </c>
      <c r="K2338" s="523"/>
      <c r="L2338" s="524"/>
    </row>
    <row r="2339" spans="1:12" x14ac:dyDescent="0.2">
      <c r="A2339" s="314">
        <v>112</v>
      </c>
      <c r="B2339" s="518" t="s">
        <v>2733</v>
      </c>
      <c r="C2339" s="525"/>
      <c r="D2339" s="513"/>
      <c r="E2339" s="514"/>
      <c r="F2339" s="515"/>
      <c r="G2339" s="513"/>
      <c r="H2339" s="526"/>
      <c r="I2339" s="522">
        <f t="shared" si="100"/>
        <v>0</v>
      </c>
      <c r="J2339" s="522">
        <f t="shared" si="101"/>
        <v>0</v>
      </c>
      <c r="K2339" s="523"/>
      <c r="L2339" s="524"/>
    </row>
    <row r="2340" spans="1:12" x14ac:dyDescent="0.2">
      <c r="A2340" s="314">
        <v>113</v>
      </c>
      <c r="B2340" s="534" t="s">
        <v>2734</v>
      </c>
      <c r="C2340" s="525"/>
      <c r="D2340" s="513"/>
      <c r="E2340" s="514"/>
      <c r="F2340" s="515"/>
      <c r="G2340" s="513"/>
      <c r="H2340" s="526"/>
      <c r="I2340" s="537">
        <f t="shared" si="100"/>
        <v>0</v>
      </c>
      <c r="J2340" s="537">
        <f t="shared" si="101"/>
        <v>0</v>
      </c>
      <c r="K2340" s="523"/>
      <c r="L2340" s="524"/>
    </row>
    <row r="2341" spans="1:12" x14ac:dyDescent="0.2">
      <c r="A2341" s="314">
        <v>114</v>
      </c>
      <c r="B2341" s="518" t="s">
        <v>2735</v>
      </c>
      <c r="C2341" s="525"/>
      <c r="D2341" s="513"/>
      <c r="E2341" s="514"/>
      <c r="F2341" s="515"/>
      <c r="G2341" s="513"/>
      <c r="H2341" s="526"/>
      <c r="I2341" s="522">
        <f t="shared" si="100"/>
        <v>0</v>
      </c>
      <c r="J2341" s="522">
        <f t="shared" si="101"/>
        <v>0</v>
      </c>
      <c r="K2341" s="523"/>
      <c r="L2341" s="524"/>
    </row>
    <row r="2342" spans="1:12" x14ac:dyDescent="0.2">
      <c r="A2342" s="314">
        <v>115</v>
      </c>
      <c r="B2342" s="534" t="s">
        <v>2736</v>
      </c>
      <c r="C2342" s="525"/>
      <c r="D2342" s="513"/>
      <c r="E2342" s="514"/>
      <c r="F2342" s="515"/>
      <c r="G2342" s="513"/>
      <c r="H2342" s="526"/>
      <c r="I2342" s="537">
        <f t="shared" si="100"/>
        <v>0</v>
      </c>
      <c r="J2342" s="537">
        <f t="shared" si="101"/>
        <v>0</v>
      </c>
      <c r="K2342" s="523"/>
      <c r="L2342" s="524"/>
    </row>
    <row r="2343" spans="1:12" x14ac:dyDescent="0.2">
      <c r="A2343" s="314">
        <v>116</v>
      </c>
      <c r="B2343" s="518" t="s">
        <v>2737</v>
      </c>
      <c r="C2343" s="525"/>
      <c r="D2343" s="513"/>
      <c r="E2343" s="514"/>
      <c r="F2343" s="515"/>
      <c r="G2343" s="513"/>
      <c r="H2343" s="526"/>
      <c r="I2343" s="522">
        <f t="shared" si="100"/>
        <v>0</v>
      </c>
      <c r="J2343" s="522">
        <f t="shared" si="101"/>
        <v>0</v>
      </c>
      <c r="K2343" s="523"/>
      <c r="L2343" s="524"/>
    </row>
    <row r="2344" spans="1:12" x14ac:dyDescent="0.2">
      <c r="A2344" s="314">
        <v>117</v>
      </c>
      <c r="B2344" s="534" t="s">
        <v>2738</v>
      </c>
      <c r="C2344" s="525"/>
      <c r="D2344" s="513"/>
      <c r="E2344" s="514"/>
      <c r="F2344" s="515"/>
      <c r="G2344" s="513"/>
      <c r="H2344" s="526"/>
      <c r="I2344" s="537">
        <f t="shared" si="100"/>
        <v>0</v>
      </c>
      <c r="J2344" s="537">
        <f t="shared" si="101"/>
        <v>0</v>
      </c>
      <c r="K2344" s="523"/>
      <c r="L2344" s="524"/>
    </row>
    <row r="2345" spans="1:12" x14ac:dyDescent="0.2">
      <c r="A2345" s="314">
        <v>118</v>
      </c>
      <c r="B2345" s="518" t="s">
        <v>2739</v>
      </c>
      <c r="C2345" s="529"/>
      <c r="D2345" s="530"/>
      <c r="E2345" s="531"/>
      <c r="F2345" s="532"/>
      <c r="G2345" s="563"/>
      <c r="H2345" s="533"/>
      <c r="I2345" s="522">
        <f t="shared" si="100"/>
        <v>0</v>
      </c>
      <c r="J2345" s="522">
        <f t="shared" si="101"/>
        <v>0</v>
      </c>
      <c r="K2345" s="523"/>
      <c r="L2345" s="524"/>
    </row>
    <row r="2346" spans="1:12" x14ac:dyDescent="0.2">
      <c r="A2346" s="314">
        <v>119</v>
      </c>
      <c r="B2346" s="534" t="s">
        <v>2740</v>
      </c>
      <c r="C2346" s="525"/>
      <c r="D2346" s="513"/>
      <c r="E2346" s="520"/>
      <c r="F2346" s="520"/>
      <c r="G2346" s="513"/>
      <c r="H2346" s="526"/>
      <c r="I2346" s="537">
        <f t="shared" si="100"/>
        <v>0</v>
      </c>
      <c r="J2346" s="537">
        <f t="shared" si="101"/>
        <v>0</v>
      </c>
      <c r="K2346" s="523"/>
      <c r="L2346" s="524"/>
    </row>
    <row r="2347" spans="1:12" x14ac:dyDescent="0.2">
      <c r="A2347" s="314">
        <v>120</v>
      </c>
      <c r="B2347" s="518" t="s">
        <v>2741</v>
      </c>
      <c r="C2347" s="525"/>
      <c r="D2347" s="513"/>
      <c r="E2347" s="514"/>
      <c r="F2347" s="515"/>
      <c r="G2347" s="513"/>
      <c r="H2347" s="526"/>
      <c r="I2347" s="522">
        <f t="shared" si="100"/>
        <v>0</v>
      </c>
      <c r="J2347" s="522">
        <f t="shared" si="101"/>
        <v>0</v>
      </c>
      <c r="K2347" s="523"/>
      <c r="L2347" s="524"/>
    </row>
    <row r="2348" spans="1:12" x14ac:dyDescent="0.2">
      <c r="A2348" s="314">
        <v>121</v>
      </c>
      <c r="B2348" s="534" t="s">
        <v>2742</v>
      </c>
      <c r="C2348" s="525"/>
      <c r="D2348" s="513"/>
      <c r="E2348" s="514"/>
      <c r="F2348" s="515"/>
      <c r="G2348" s="513"/>
      <c r="H2348" s="526"/>
      <c r="I2348" s="537">
        <f t="shared" si="100"/>
        <v>0</v>
      </c>
      <c r="J2348" s="537">
        <f t="shared" si="101"/>
        <v>0</v>
      </c>
      <c r="K2348" s="523"/>
      <c r="L2348" s="524"/>
    </row>
    <row r="2349" spans="1:12" x14ac:dyDescent="0.2">
      <c r="A2349" s="314">
        <v>122</v>
      </c>
      <c r="B2349" s="518" t="s">
        <v>2743</v>
      </c>
      <c r="C2349" s="525"/>
      <c r="D2349" s="513"/>
      <c r="E2349" s="514"/>
      <c r="F2349" s="515"/>
      <c r="G2349" s="513"/>
      <c r="H2349" s="526"/>
      <c r="I2349" s="522">
        <f t="shared" si="100"/>
        <v>0</v>
      </c>
      <c r="J2349" s="522">
        <f t="shared" si="101"/>
        <v>0</v>
      </c>
      <c r="K2349" s="523"/>
      <c r="L2349" s="524"/>
    </row>
    <row r="2350" spans="1:12" x14ac:dyDescent="0.2">
      <c r="A2350" s="314">
        <v>123</v>
      </c>
      <c r="B2350" s="534" t="s">
        <v>2744</v>
      </c>
      <c r="C2350" s="525"/>
      <c r="D2350" s="513"/>
      <c r="E2350" s="514"/>
      <c r="F2350" s="515"/>
      <c r="G2350" s="513"/>
      <c r="H2350" s="526"/>
      <c r="I2350" s="537">
        <f t="shared" si="100"/>
        <v>0</v>
      </c>
      <c r="J2350" s="537">
        <f t="shared" si="101"/>
        <v>0</v>
      </c>
      <c r="K2350" s="523"/>
      <c r="L2350" s="524"/>
    </row>
    <row r="2351" spans="1:12" x14ac:dyDescent="0.2">
      <c r="A2351" s="314">
        <v>124</v>
      </c>
      <c r="B2351" s="518" t="s">
        <v>2745</v>
      </c>
      <c r="C2351" s="525"/>
      <c r="D2351" s="513"/>
      <c r="E2351" s="514"/>
      <c r="F2351" s="515"/>
      <c r="G2351" s="513"/>
      <c r="H2351" s="526"/>
      <c r="I2351" s="522">
        <f t="shared" si="100"/>
        <v>0</v>
      </c>
      <c r="J2351" s="522">
        <f t="shared" si="101"/>
        <v>0</v>
      </c>
      <c r="K2351" s="523"/>
      <c r="L2351" s="524"/>
    </row>
    <row r="2352" spans="1:12" x14ac:dyDescent="0.2">
      <c r="A2352" s="314">
        <v>125</v>
      </c>
      <c r="B2352" s="534" t="s">
        <v>2746</v>
      </c>
      <c r="C2352" s="525"/>
      <c r="D2352" s="513"/>
      <c r="E2352" s="514"/>
      <c r="F2352" s="515"/>
      <c r="G2352" s="513"/>
      <c r="H2352" s="526"/>
      <c r="I2352" s="537">
        <f t="shared" si="100"/>
        <v>0</v>
      </c>
      <c r="J2352" s="537">
        <f t="shared" si="101"/>
        <v>0</v>
      </c>
      <c r="K2352" s="523"/>
      <c r="L2352" s="524"/>
    </row>
    <row r="2353" spans="1:12" x14ac:dyDescent="0.2">
      <c r="A2353" s="314">
        <v>126</v>
      </c>
      <c r="B2353" s="518" t="s">
        <v>2747</v>
      </c>
      <c r="C2353" s="525"/>
      <c r="D2353" s="513"/>
      <c r="E2353" s="514"/>
      <c r="F2353" s="515"/>
      <c r="G2353" s="513"/>
      <c r="H2353" s="526"/>
      <c r="I2353" s="522">
        <f t="shared" si="100"/>
        <v>0</v>
      </c>
      <c r="J2353" s="522">
        <f t="shared" si="101"/>
        <v>0</v>
      </c>
      <c r="K2353" s="523"/>
      <c r="L2353" s="524"/>
    </row>
    <row r="2354" spans="1:12" x14ac:dyDescent="0.2">
      <c r="A2354" s="314">
        <v>127</v>
      </c>
      <c r="B2354" s="534" t="s">
        <v>2748</v>
      </c>
      <c r="C2354" s="525"/>
      <c r="D2354" s="513"/>
      <c r="E2354" s="514"/>
      <c r="F2354" s="515"/>
      <c r="G2354" s="513"/>
      <c r="H2354" s="526"/>
      <c r="I2354" s="537">
        <f t="shared" si="100"/>
        <v>0</v>
      </c>
      <c r="J2354" s="537">
        <f t="shared" si="101"/>
        <v>0</v>
      </c>
      <c r="K2354" s="523"/>
      <c r="L2354" s="524"/>
    </row>
    <row r="2355" spans="1:12" x14ac:dyDescent="0.2">
      <c r="A2355" s="314">
        <v>128</v>
      </c>
      <c r="B2355" s="518" t="s">
        <v>2749</v>
      </c>
      <c r="C2355" s="525"/>
      <c r="D2355" s="513"/>
      <c r="E2355" s="514"/>
      <c r="F2355" s="515"/>
      <c r="G2355" s="513"/>
      <c r="H2355" s="526"/>
      <c r="I2355" s="522">
        <f t="shared" si="100"/>
        <v>0</v>
      </c>
      <c r="J2355" s="522">
        <f t="shared" si="101"/>
        <v>0</v>
      </c>
      <c r="K2355" s="523"/>
      <c r="L2355" s="524"/>
    </row>
    <row r="2356" spans="1:12" x14ac:dyDescent="0.2">
      <c r="A2356" s="314">
        <v>129</v>
      </c>
      <c r="B2356" s="534" t="s">
        <v>2750</v>
      </c>
      <c r="C2356" s="529"/>
      <c r="D2356" s="530"/>
      <c r="E2356" s="531"/>
      <c r="F2356" s="532"/>
      <c r="G2356" s="563"/>
      <c r="H2356" s="533"/>
      <c r="I2356" s="537">
        <f t="shared" si="100"/>
        <v>0</v>
      </c>
      <c r="J2356" s="537">
        <f t="shared" si="101"/>
        <v>0</v>
      </c>
      <c r="K2356" s="523"/>
      <c r="L2356" s="524"/>
    </row>
    <row r="2357" spans="1:12" x14ac:dyDescent="0.2">
      <c r="A2357" s="314">
        <v>130</v>
      </c>
      <c r="B2357" s="518" t="s">
        <v>2751</v>
      </c>
      <c r="C2357" s="525"/>
      <c r="D2357" s="513"/>
      <c r="E2357" s="520"/>
      <c r="F2357" s="520"/>
      <c r="G2357" s="513"/>
      <c r="H2357" s="526"/>
      <c r="I2357" s="522">
        <f t="shared" si="100"/>
        <v>0</v>
      </c>
      <c r="J2357" s="522">
        <f t="shared" si="101"/>
        <v>0</v>
      </c>
      <c r="K2357" s="523"/>
      <c r="L2357" s="524"/>
    </row>
    <row r="2358" spans="1:12" x14ac:dyDescent="0.2">
      <c r="A2358" s="314">
        <v>131</v>
      </c>
      <c r="B2358" s="534" t="s">
        <v>2752</v>
      </c>
      <c r="C2358" s="525"/>
      <c r="D2358" s="513"/>
      <c r="E2358" s="514"/>
      <c r="F2358" s="515"/>
      <c r="G2358" s="513"/>
      <c r="H2358" s="526"/>
      <c r="I2358" s="537">
        <f t="shared" ref="I2358:I2421" si="102">K2358/1.11</f>
        <v>0</v>
      </c>
      <c r="J2358" s="537">
        <f t="shared" ref="J2358:J2421" si="103">I2358*11%</f>
        <v>0</v>
      </c>
      <c r="K2358" s="523"/>
      <c r="L2358" s="524"/>
    </row>
    <row r="2359" spans="1:12" x14ac:dyDescent="0.2">
      <c r="A2359" s="314">
        <v>132</v>
      </c>
      <c r="B2359" s="518" t="s">
        <v>2753</v>
      </c>
      <c r="C2359" s="525"/>
      <c r="D2359" s="513"/>
      <c r="E2359" s="514"/>
      <c r="F2359" s="515"/>
      <c r="G2359" s="513"/>
      <c r="H2359" s="526"/>
      <c r="I2359" s="522">
        <f t="shared" si="102"/>
        <v>0</v>
      </c>
      <c r="J2359" s="522">
        <f t="shared" si="103"/>
        <v>0</v>
      </c>
      <c r="K2359" s="523"/>
      <c r="L2359" s="524"/>
    </row>
    <row r="2360" spans="1:12" x14ac:dyDescent="0.2">
      <c r="A2360" s="314">
        <v>133</v>
      </c>
      <c r="B2360" s="534" t="s">
        <v>2754</v>
      </c>
      <c r="C2360" s="525"/>
      <c r="D2360" s="513"/>
      <c r="E2360" s="514"/>
      <c r="F2360" s="515"/>
      <c r="G2360" s="513"/>
      <c r="H2360" s="526"/>
      <c r="I2360" s="537">
        <f t="shared" si="102"/>
        <v>0</v>
      </c>
      <c r="J2360" s="537">
        <f t="shared" si="103"/>
        <v>0</v>
      </c>
      <c r="K2360" s="523"/>
      <c r="L2360" s="524"/>
    </row>
    <row r="2361" spans="1:12" x14ac:dyDescent="0.2">
      <c r="A2361" s="314">
        <v>134</v>
      </c>
      <c r="B2361" s="518" t="s">
        <v>2755</v>
      </c>
      <c r="C2361" s="525"/>
      <c r="D2361" s="513"/>
      <c r="E2361" s="514"/>
      <c r="F2361" s="515"/>
      <c r="G2361" s="513"/>
      <c r="H2361" s="526"/>
      <c r="I2361" s="522">
        <f t="shared" si="102"/>
        <v>0</v>
      </c>
      <c r="J2361" s="522">
        <f t="shared" si="103"/>
        <v>0</v>
      </c>
      <c r="K2361" s="523"/>
      <c r="L2361" s="524"/>
    </row>
    <row r="2362" spans="1:12" x14ac:dyDescent="0.2">
      <c r="A2362" s="314">
        <v>135</v>
      </c>
      <c r="B2362" s="534" t="s">
        <v>2756</v>
      </c>
      <c r="C2362" s="525"/>
      <c r="D2362" s="513"/>
      <c r="E2362" s="514"/>
      <c r="F2362" s="515"/>
      <c r="G2362" s="513"/>
      <c r="H2362" s="526"/>
      <c r="I2362" s="537">
        <f t="shared" si="102"/>
        <v>0</v>
      </c>
      <c r="J2362" s="537">
        <f t="shared" si="103"/>
        <v>0</v>
      </c>
      <c r="K2362" s="523"/>
      <c r="L2362" s="524"/>
    </row>
    <row r="2363" spans="1:12" x14ac:dyDescent="0.2">
      <c r="A2363" s="314">
        <v>136</v>
      </c>
      <c r="B2363" s="518" t="s">
        <v>2757</v>
      </c>
      <c r="C2363" s="525"/>
      <c r="D2363" s="513"/>
      <c r="E2363" s="514"/>
      <c r="F2363" s="515"/>
      <c r="G2363" s="513"/>
      <c r="H2363" s="526"/>
      <c r="I2363" s="522">
        <f t="shared" si="102"/>
        <v>0</v>
      </c>
      <c r="J2363" s="522">
        <f t="shared" si="103"/>
        <v>0</v>
      </c>
      <c r="K2363" s="523"/>
      <c r="L2363" s="524"/>
    </row>
    <row r="2364" spans="1:12" x14ac:dyDescent="0.2">
      <c r="A2364" s="314">
        <v>137</v>
      </c>
      <c r="B2364" s="534" t="s">
        <v>2758</v>
      </c>
      <c r="C2364" s="525"/>
      <c r="D2364" s="513"/>
      <c r="E2364" s="514"/>
      <c r="F2364" s="515"/>
      <c r="G2364" s="513"/>
      <c r="H2364" s="526"/>
      <c r="I2364" s="537">
        <f t="shared" si="102"/>
        <v>0</v>
      </c>
      <c r="J2364" s="537">
        <f t="shared" si="103"/>
        <v>0</v>
      </c>
      <c r="K2364" s="523"/>
      <c r="L2364" s="524"/>
    </row>
    <row r="2365" spans="1:12" x14ac:dyDescent="0.2">
      <c r="A2365" s="314">
        <v>138</v>
      </c>
      <c r="B2365" s="518" t="s">
        <v>2759</v>
      </c>
      <c r="C2365" s="525"/>
      <c r="D2365" s="513"/>
      <c r="E2365" s="514"/>
      <c r="F2365" s="515"/>
      <c r="G2365" s="513"/>
      <c r="H2365" s="526"/>
      <c r="I2365" s="522">
        <f t="shared" si="102"/>
        <v>0</v>
      </c>
      <c r="J2365" s="522">
        <f t="shared" si="103"/>
        <v>0</v>
      </c>
      <c r="K2365" s="523"/>
      <c r="L2365" s="524"/>
    </row>
    <row r="2366" spans="1:12" x14ac:dyDescent="0.2">
      <c r="A2366" s="314">
        <v>139</v>
      </c>
      <c r="B2366" s="534" t="s">
        <v>2760</v>
      </c>
      <c r="C2366" s="525"/>
      <c r="D2366" s="513"/>
      <c r="E2366" s="514"/>
      <c r="F2366" s="515"/>
      <c r="G2366" s="513"/>
      <c r="H2366" s="526"/>
      <c r="I2366" s="537">
        <f t="shared" si="102"/>
        <v>0</v>
      </c>
      <c r="J2366" s="537">
        <f t="shared" si="103"/>
        <v>0</v>
      </c>
      <c r="K2366" s="523"/>
      <c r="L2366" s="524"/>
    </row>
    <row r="2367" spans="1:12" x14ac:dyDescent="0.2">
      <c r="A2367" s="314">
        <v>140</v>
      </c>
      <c r="B2367" s="518" t="s">
        <v>2761</v>
      </c>
      <c r="C2367" s="529"/>
      <c r="D2367" s="530"/>
      <c r="E2367" s="531"/>
      <c r="F2367" s="532"/>
      <c r="G2367" s="563"/>
      <c r="H2367" s="533"/>
      <c r="I2367" s="522">
        <f t="shared" si="102"/>
        <v>0</v>
      </c>
      <c r="J2367" s="522">
        <f t="shared" si="103"/>
        <v>0</v>
      </c>
      <c r="K2367" s="523"/>
      <c r="L2367" s="524"/>
    </row>
    <row r="2368" spans="1:12" x14ac:dyDescent="0.2">
      <c r="A2368" s="314">
        <v>141</v>
      </c>
      <c r="B2368" s="534" t="s">
        <v>2762</v>
      </c>
      <c r="C2368" s="525"/>
      <c r="D2368" s="513"/>
      <c r="E2368" s="514"/>
      <c r="F2368" s="515"/>
      <c r="G2368" s="513"/>
      <c r="H2368" s="526"/>
      <c r="I2368" s="537">
        <f t="shared" si="102"/>
        <v>0</v>
      </c>
      <c r="J2368" s="537">
        <f t="shared" si="103"/>
        <v>0</v>
      </c>
      <c r="K2368" s="523"/>
      <c r="L2368" s="524"/>
    </row>
    <row r="2369" spans="1:12" x14ac:dyDescent="0.2">
      <c r="A2369" s="314">
        <v>142</v>
      </c>
      <c r="B2369" s="518" t="s">
        <v>2763</v>
      </c>
      <c r="C2369" s="525"/>
      <c r="D2369" s="513"/>
      <c r="E2369" s="514"/>
      <c r="F2369" s="515"/>
      <c r="G2369" s="513"/>
      <c r="H2369" s="526"/>
      <c r="I2369" s="522">
        <f t="shared" si="102"/>
        <v>0</v>
      </c>
      <c r="J2369" s="522">
        <f t="shared" si="103"/>
        <v>0</v>
      </c>
      <c r="K2369" s="523"/>
      <c r="L2369" s="524"/>
    </row>
    <row r="2370" spans="1:12" x14ac:dyDescent="0.2">
      <c r="A2370" s="314">
        <v>143</v>
      </c>
      <c r="B2370" s="534" t="s">
        <v>2764</v>
      </c>
      <c r="C2370" s="525"/>
      <c r="D2370" s="513"/>
      <c r="E2370" s="514"/>
      <c r="F2370" s="515"/>
      <c r="G2370" s="513"/>
      <c r="H2370" s="526"/>
      <c r="I2370" s="537">
        <f t="shared" si="102"/>
        <v>0</v>
      </c>
      <c r="J2370" s="537">
        <f t="shared" si="103"/>
        <v>0</v>
      </c>
      <c r="K2370" s="523"/>
      <c r="L2370" s="524"/>
    </row>
    <row r="2371" spans="1:12" x14ac:dyDescent="0.2">
      <c r="A2371" s="314">
        <v>144</v>
      </c>
      <c r="B2371" s="518" t="s">
        <v>2765</v>
      </c>
      <c r="C2371" s="525"/>
      <c r="D2371" s="513"/>
      <c r="E2371" s="514"/>
      <c r="F2371" s="515"/>
      <c r="G2371" s="513"/>
      <c r="H2371" s="526"/>
      <c r="I2371" s="522">
        <f t="shared" si="102"/>
        <v>0</v>
      </c>
      <c r="J2371" s="522">
        <f t="shared" si="103"/>
        <v>0</v>
      </c>
      <c r="K2371" s="523"/>
      <c r="L2371" s="524"/>
    </row>
    <row r="2372" spans="1:12" x14ac:dyDescent="0.2">
      <c r="A2372" s="314">
        <v>145</v>
      </c>
      <c r="B2372" s="534" t="s">
        <v>2766</v>
      </c>
      <c r="C2372" s="529"/>
      <c r="D2372" s="530"/>
      <c r="E2372" s="531"/>
      <c r="F2372" s="532"/>
      <c r="G2372" s="563"/>
      <c r="H2372" s="533"/>
      <c r="I2372" s="537">
        <f t="shared" si="102"/>
        <v>0</v>
      </c>
      <c r="J2372" s="537">
        <f t="shared" si="103"/>
        <v>0</v>
      </c>
      <c r="K2372" s="523"/>
      <c r="L2372" s="524"/>
    </row>
    <row r="2373" spans="1:12" x14ac:dyDescent="0.2">
      <c r="A2373" s="314">
        <v>146</v>
      </c>
      <c r="B2373" s="518" t="s">
        <v>2767</v>
      </c>
      <c r="C2373" s="525"/>
      <c r="D2373" s="513"/>
      <c r="E2373" s="514"/>
      <c r="F2373" s="515"/>
      <c r="G2373" s="513"/>
      <c r="H2373" s="526"/>
      <c r="I2373" s="522">
        <f t="shared" si="102"/>
        <v>0</v>
      </c>
      <c r="J2373" s="522">
        <f t="shared" si="103"/>
        <v>0</v>
      </c>
      <c r="K2373" s="523"/>
      <c r="L2373" s="524"/>
    </row>
    <row r="2374" spans="1:12" x14ac:dyDescent="0.2">
      <c r="A2374" s="314">
        <v>147</v>
      </c>
      <c r="B2374" s="534" t="s">
        <v>2768</v>
      </c>
      <c r="C2374" s="525"/>
      <c r="D2374" s="513"/>
      <c r="E2374" s="514"/>
      <c r="F2374" s="515"/>
      <c r="G2374" s="513"/>
      <c r="H2374" s="526"/>
      <c r="I2374" s="537">
        <f t="shared" si="102"/>
        <v>0</v>
      </c>
      <c r="J2374" s="537">
        <f t="shared" si="103"/>
        <v>0</v>
      </c>
      <c r="K2374" s="523"/>
      <c r="L2374" s="524"/>
    </row>
    <row r="2375" spans="1:12" x14ac:dyDescent="0.2">
      <c r="A2375" s="314">
        <v>148</v>
      </c>
      <c r="B2375" s="518" t="s">
        <v>2769</v>
      </c>
      <c r="C2375" s="525"/>
      <c r="D2375" s="513"/>
      <c r="E2375" s="514"/>
      <c r="F2375" s="515"/>
      <c r="G2375" s="513"/>
      <c r="H2375" s="526"/>
      <c r="I2375" s="522">
        <f t="shared" si="102"/>
        <v>0</v>
      </c>
      <c r="J2375" s="522">
        <f t="shared" si="103"/>
        <v>0</v>
      </c>
      <c r="K2375" s="523"/>
      <c r="L2375" s="524"/>
    </row>
    <row r="2376" spans="1:12" x14ac:dyDescent="0.2">
      <c r="A2376" s="314">
        <v>149</v>
      </c>
      <c r="B2376" s="534" t="s">
        <v>2770</v>
      </c>
      <c r="C2376" s="525"/>
      <c r="D2376" s="513"/>
      <c r="E2376" s="514"/>
      <c r="F2376" s="515"/>
      <c r="G2376" s="513"/>
      <c r="H2376" s="526"/>
      <c r="I2376" s="537">
        <f t="shared" si="102"/>
        <v>0</v>
      </c>
      <c r="J2376" s="537">
        <f t="shared" si="103"/>
        <v>0</v>
      </c>
      <c r="K2376" s="523"/>
      <c r="L2376" s="524"/>
    </row>
    <row r="2377" spans="1:12" x14ac:dyDescent="0.2">
      <c r="A2377" s="314">
        <v>150</v>
      </c>
      <c r="B2377" s="518" t="s">
        <v>2771</v>
      </c>
      <c r="C2377" s="525"/>
      <c r="D2377" s="513"/>
      <c r="E2377" s="514"/>
      <c r="F2377" s="515"/>
      <c r="G2377" s="513"/>
      <c r="H2377" s="526"/>
      <c r="I2377" s="522">
        <f t="shared" si="102"/>
        <v>0</v>
      </c>
      <c r="J2377" s="522">
        <f t="shared" si="103"/>
        <v>0</v>
      </c>
      <c r="K2377" s="523"/>
      <c r="L2377" s="524"/>
    </row>
    <row r="2378" spans="1:12" x14ac:dyDescent="0.2">
      <c r="A2378" s="314">
        <v>151</v>
      </c>
      <c r="B2378" s="534" t="s">
        <v>2772</v>
      </c>
      <c r="C2378" s="525"/>
      <c r="D2378" s="513"/>
      <c r="E2378" s="514"/>
      <c r="F2378" s="515"/>
      <c r="G2378" s="513"/>
      <c r="H2378" s="526"/>
      <c r="I2378" s="537">
        <f t="shared" si="102"/>
        <v>0</v>
      </c>
      <c r="J2378" s="537">
        <f t="shared" si="103"/>
        <v>0</v>
      </c>
      <c r="K2378" s="523"/>
      <c r="L2378" s="524"/>
    </row>
    <row r="2379" spans="1:12" x14ac:dyDescent="0.2">
      <c r="A2379" s="314">
        <v>152</v>
      </c>
      <c r="B2379" s="518" t="s">
        <v>2773</v>
      </c>
      <c r="C2379" s="525"/>
      <c r="D2379" s="513"/>
      <c r="E2379" s="514"/>
      <c r="F2379" s="515"/>
      <c r="G2379" s="513"/>
      <c r="H2379" s="526"/>
      <c r="I2379" s="522">
        <f t="shared" si="102"/>
        <v>0</v>
      </c>
      <c r="J2379" s="522">
        <f t="shared" si="103"/>
        <v>0</v>
      </c>
      <c r="K2379" s="523"/>
      <c r="L2379" s="524"/>
    </row>
    <row r="2380" spans="1:12" x14ac:dyDescent="0.2">
      <c r="A2380" s="314">
        <v>153</v>
      </c>
      <c r="B2380" s="534" t="s">
        <v>2774</v>
      </c>
      <c r="C2380" s="529"/>
      <c r="D2380" s="530"/>
      <c r="E2380" s="531"/>
      <c r="F2380" s="532"/>
      <c r="G2380" s="563"/>
      <c r="H2380" s="533"/>
      <c r="I2380" s="537">
        <f t="shared" si="102"/>
        <v>0</v>
      </c>
      <c r="J2380" s="537">
        <f t="shared" si="103"/>
        <v>0</v>
      </c>
      <c r="K2380" s="523"/>
      <c r="L2380" s="524"/>
    </row>
    <row r="2381" spans="1:12" x14ac:dyDescent="0.2">
      <c r="A2381" s="314">
        <v>154</v>
      </c>
      <c r="B2381" s="518" t="s">
        <v>2775</v>
      </c>
      <c r="C2381" s="525"/>
      <c r="D2381" s="513"/>
      <c r="E2381" s="514"/>
      <c r="F2381" s="515"/>
      <c r="G2381" s="513"/>
      <c r="H2381" s="526"/>
      <c r="I2381" s="522">
        <f t="shared" si="102"/>
        <v>0</v>
      </c>
      <c r="J2381" s="522">
        <f t="shared" si="103"/>
        <v>0</v>
      </c>
      <c r="K2381" s="523"/>
      <c r="L2381" s="524"/>
    </row>
    <row r="2382" spans="1:12" x14ac:dyDescent="0.2">
      <c r="A2382" s="314">
        <v>155</v>
      </c>
      <c r="B2382" s="534" t="s">
        <v>2776</v>
      </c>
      <c r="C2382" s="525"/>
      <c r="D2382" s="513"/>
      <c r="E2382" s="514"/>
      <c r="F2382" s="515"/>
      <c r="G2382" s="513"/>
      <c r="H2382" s="526"/>
      <c r="I2382" s="537">
        <f t="shared" si="102"/>
        <v>0</v>
      </c>
      <c r="J2382" s="537">
        <f t="shared" si="103"/>
        <v>0</v>
      </c>
      <c r="K2382" s="523"/>
      <c r="L2382" s="524"/>
    </row>
    <row r="2383" spans="1:12" x14ac:dyDescent="0.2">
      <c r="A2383" s="314">
        <v>156</v>
      </c>
      <c r="B2383" s="518" t="s">
        <v>2777</v>
      </c>
      <c r="C2383" s="525"/>
      <c r="D2383" s="513"/>
      <c r="E2383" s="514"/>
      <c r="F2383" s="515"/>
      <c r="G2383" s="513"/>
      <c r="H2383" s="526"/>
      <c r="I2383" s="522">
        <f t="shared" si="102"/>
        <v>0</v>
      </c>
      <c r="J2383" s="522">
        <f t="shared" si="103"/>
        <v>0</v>
      </c>
      <c r="K2383" s="523"/>
      <c r="L2383" s="524"/>
    </row>
    <row r="2384" spans="1:12" x14ac:dyDescent="0.2">
      <c r="A2384" s="314">
        <v>157</v>
      </c>
      <c r="B2384" s="534" t="s">
        <v>2778</v>
      </c>
      <c r="C2384" s="525"/>
      <c r="D2384" s="513"/>
      <c r="E2384" s="514"/>
      <c r="F2384" s="515"/>
      <c r="G2384" s="513"/>
      <c r="H2384" s="526"/>
      <c r="I2384" s="537">
        <f t="shared" si="102"/>
        <v>0</v>
      </c>
      <c r="J2384" s="537">
        <f t="shared" si="103"/>
        <v>0</v>
      </c>
      <c r="K2384" s="523"/>
      <c r="L2384" s="524"/>
    </row>
    <row r="2385" spans="1:12" x14ac:dyDescent="0.2">
      <c r="A2385" s="314">
        <v>158</v>
      </c>
      <c r="B2385" s="518" t="s">
        <v>2779</v>
      </c>
      <c r="C2385" s="529"/>
      <c r="D2385" s="530"/>
      <c r="E2385" s="531"/>
      <c r="F2385" s="532"/>
      <c r="G2385" s="563"/>
      <c r="H2385" s="533"/>
      <c r="I2385" s="522">
        <f t="shared" si="102"/>
        <v>0</v>
      </c>
      <c r="J2385" s="522">
        <f t="shared" si="103"/>
        <v>0</v>
      </c>
      <c r="K2385" s="523"/>
      <c r="L2385" s="524"/>
    </row>
    <row r="2386" spans="1:12" x14ac:dyDescent="0.2">
      <c r="A2386" s="314">
        <v>159</v>
      </c>
      <c r="B2386" s="534" t="s">
        <v>2780</v>
      </c>
      <c r="C2386" s="525"/>
      <c r="D2386" s="513"/>
      <c r="E2386" s="514"/>
      <c r="F2386" s="515"/>
      <c r="G2386" s="513"/>
      <c r="H2386" s="526"/>
      <c r="I2386" s="537">
        <f t="shared" si="102"/>
        <v>0</v>
      </c>
      <c r="J2386" s="537">
        <f t="shared" si="103"/>
        <v>0</v>
      </c>
      <c r="K2386" s="523"/>
      <c r="L2386" s="524"/>
    </row>
    <row r="2387" spans="1:12" x14ac:dyDescent="0.2">
      <c r="A2387" s="314">
        <v>160</v>
      </c>
      <c r="B2387" s="518" t="s">
        <v>2781</v>
      </c>
      <c r="C2387" s="525"/>
      <c r="D2387" s="513"/>
      <c r="E2387" s="514"/>
      <c r="F2387" s="515"/>
      <c r="G2387" s="513"/>
      <c r="H2387" s="526"/>
      <c r="I2387" s="522">
        <f t="shared" si="102"/>
        <v>0</v>
      </c>
      <c r="J2387" s="522">
        <f t="shared" si="103"/>
        <v>0</v>
      </c>
      <c r="K2387" s="523"/>
      <c r="L2387" s="524"/>
    </row>
    <row r="2388" spans="1:12" x14ac:dyDescent="0.2">
      <c r="A2388" s="314">
        <v>161</v>
      </c>
      <c r="B2388" s="534" t="s">
        <v>2782</v>
      </c>
      <c r="C2388" s="525"/>
      <c r="D2388" s="513"/>
      <c r="E2388" s="514"/>
      <c r="F2388" s="515"/>
      <c r="G2388" s="513"/>
      <c r="H2388" s="526"/>
      <c r="I2388" s="537">
        <f t="shared" si="102"/>
        <v>0</v>
      </c>
      <c r="J2388" s="537">
        <f t="shared" si="103"/>
        <v>0</v>
      </c>
      <c r="K2388" s="523"/>
      <c r="L2388" s="524"/>
    </row>
    <row r="2389" spans="1:12" x14ac:dyDescent="0.2">
      <c r="A2389" s="314">
        <v>162</v>
      </c>
      <c r="B2389" s="518" t="s">
        <v>2783</v>
      </c>
      <c r="C2389" s="525"/>
      <c r="D2389" s="513"/>
      <c r="E2389" s="514"/>
      <c r="F2389" s="515"/>
      <c r="G2389" s="513"/>
      <c r="H2389" s="526"/>
      <c r="I2389" s="522">
        <f t="shared" si="102"/>
        <v>0</v>
      </c>
      <c r="J2389" s="522">
        <f t="shared" si="103"/>
        <v>0</v>
      </c>
      <c r="K2389" s="523"/>
      <c r="L2389" s="524"/>
    </row>
    <row r="2390" spans="1:12" x14ac:dyDescent="0.2">
      <c r="A2390" s="314">
        <v>163</v>
      </c>
      <c r="B2390" s="534" t="s">
        <v>2784</v>
      </c>
      <c r="C2390" s="525"/>
      <c r="D2390" s="513"/>
      <c r="E2390" s="514"/>
      <c r="F2390" s="515"/>
      <c r="G2390" s="513"/>
      <c r="H2390" s="526"/>
      <c r="I2390" s="537">
        <f t="shared" si="102"/>
        <v>0</v>
      </c>
      <c r="J2390" s="537">
        <f t="shared" si="103"/>
        <v>0</v>
      </c>
      <c r="K2390" s="523"/>
      <c r="L2390" s="524"/>
    </row>
    <row r="2391" spans="1:12" x14ac:dyDescent="0.2">
      <c r="A2391" s="314">
        <v>164</v>
      </c>
      <c r="B2391" s="518" t="s">
        <v>2785</v>
      </c>
      <c r="C2391" s="525"/>
      <c r="D2391" s="513"/>
      <c r="E2391" s="514"/>
      <c r="F2391" s="515"/>
      <c r="G2391" s="513"/>
      <c r="H2391" s="526"/>
      <c r="I2391" s="522">
        <f t="shared" si="102"/>
        <v>0</v>
      </c>
      <c r="J2391" s="522">
        <f t="shared" si="103"/>
        <v>0</v>
      </c>
      <c r="K2391" s="523"/>
      <c r="L2391" s="524"/>
    </row>
    <row r="2392" spans="1:12" x14ac:dyDescent="0.2">
      <c r="A2392" s="314">
        <v>165</v>
      </c>
      <c r="B2392" s="534" t="s">
        <v>2786</v>
      </c>
      <c r="C2392" s="525"/>
      <c r="D2392" s="513"/>
      <c r="E2392" s="514"/>
      <c r="F2392" s="515"/>
      <c r="G2392" s="513"/>
      <c r="H2392" s="526"/>
      <c r="I2392" s="537">
        <f t="shared" si="102"/>
        <v>0</v>
      </c>
      <c r="J2392" s="537">
        <f t="shared" si="103"/>
        <v>0</v>
      </c>
      <c r="K2392" s="523"/>
      <c r="L2392" s="524"/>
    </row>
    <row r="2393" spans="1:12" x14ac:dyDescent="0.2">
      <c r="A2393" s="314">
        <v>166</v>
      </c>
      <c r="B2393" s="518" t="s">
        <v>2787</v>
      </c>
      <c r="C2393" s="529"/>
      <c r="D2393" s="530"/>
      <c r="E2393" s="531"/>
      <c r="F2393" s="532"/>
      <c r="G2393" s="563"/>
      <c r="H2393" s="533"/>
      <c r="I2393" s="522">
        <f t="shared" si="102"/>
        <v>0</v>
      </c>
      <c r="J2393" s="522">
        <f t="shared" si="103"/>
        <v>0</v>
      </c>
      <c r="K2393" s="523"/>
      <c r="L2393" s="524"/>
    </row>
    <row r="2394" spans="1:12" x14ac:dyDescent="0.2">
      <c r="A2394" s="314">
        <v>167</v>
      </c>
      <c r="B2394" s="534" t="s">
        <v>2788</v>
      </c>
      <c r="C2394" s="525"/>
      <c r="D2394" s="513"/>
      <c r="E2394" s="514"/>
      <c r="F2394" s="515"/>
      <c r="G2394" s="513"/>
      <c r="H2394" s="526"/>
      <c r="I2394" s="537">
        <f t="shared" si="102"/>
        <v>0</v>
      </c>
      <c r="J2394" s="537">
        <f t="shared" si="103"/>
        <v>0</v>
      </c>
      <c r="K2394" s="523"/>
      <c r="L2394" s="524"/>
    </row>
    <row r="2395" spans="1:12" x14ac:dyDescent="0.2">
      <c r="A2395" s="314">
        <v>168</v>
      </c>
      <c r="B2395" s="518" t="s">
        <v>2789</v>
      </c>
      <c r="C2395" s="525"/>
      <c r="D2395" s="513"/>
      <c r="E2395" s="514"/>
      <c r="F2395" s="515"/>
      <c r="G2395" s="513"/>
      <c r="H2395" s="526"/>
      <c r="I2395" s="522">
        <f t="shared" si="102"/>
        <v>0</v>
      </c>
      <c r="J2395" s="522">
        <f t="shared" si="103"/>
        <v>0</v>
      </c>
      <c r="K2395" s="523"/>
      <c r="L2395" s="524"/>
    </row>
    <row r="2396" spans="1:12" x14ac:dyDescent="0.2">
      <c r="A2396" s="314">
        <v>169</v>
      </c>
      <c r="B2396" s="534" t="s">
        <v>2790</v>
      </c>
      <c r="C2396" s="525"/>
      <c r="D2396" s="513"/>
      <c r="E2396" s="514"/>
      <c r="F2396" s="515"/>
      <c r="G2396" s="513"/>
      <c r="H2396" s="526"/>
      <c r="I2396" s="537">
        <f t="shared" si="102"/>
        <v>0</v>
      </c>
      <c r="J2396" s="537">
        <f t="shared" si="103"/>
        <v>0</v>
      </c>
      <c r="K2396" s="523"/>
      <c r="L2396" s="524"/>
    </row>
    <row r="2397" spans="1:12" x14ac:dyDescent="0.2">
      <c r="A2397" s="314">
        <v>170</v>
      </c>
      <c r="B2397" s="518" t="s">
        <v>2791</v>
      </c>
      <c r="C2397" s="525"/>
      <c r="D2397" s="513"/>
      <c r="E2397" s="514"/>
      <c r="F2397" s="515"/>
      <c r="G2397" s="513"/>
      <c r="H2397" s="526"/>
      <c r="I2397" s="522">
        <f t="shared" si="102"/>
        <v>0</v>
      </c>
      <c r="J2397" s="522">
        <f t="shared" si="103"/>
        <v>0</v>
      </c>
      <c r="K2397" s="523"/>
      <c r="L2397" s="524"/>
    </row>
    <row r="2398" spans="1:12" x14ac:dyDescent="0.2">
      <c r="A2398" s="314">
        <v>171</v>
      </c>
      <c r="B2398" s="534" t="s">
        <v>2792</v>
      </c>
      <c r="C2398" s="525"/>
      <c r="D2398" s="513"/>
      <c r="E2398" s="514"/>
      <c r="F2398" s="515"/>
      <c r="G2398" s="513"/>
      <c r="H2398" s="526"/>
      <c r="I2398" s="537">
        <f t="shared" si="102"/>
        <v>0</v>
      </c>
      <c r="J2398" s="537">
        <f t="shared" si="103"/>
        <v>0</v>
      </c>
      <c r="K2398" s="523"/>
      <c r="L2398" s="524"/>
    </row>
    <row r="2399" spans="1:12" x14ac:dyDescent="0.2">
      <c r="A2399" s="314">
        <v>172</v>
      </c>
      <c r="B2399" s="518" t="s">
        <v>2793</v>
      </c>
      <c r="C2399" s="525"/>
      <c r="D2399" s="513"/>
      <c r="E2399" s="514"/>
      <c r="F2399" s="515"/>
      <c r="G2399" s="513"/>
      <c r="H2399" s="526"/>
      <c r="I2399" s="522">
        <f t="shared" si="102"/>
        <v>0</v>
      </c>
      <c r="J2399" s="522">
        <f t="shared" si="103"/>
        <v>0</v>
      </c>
      <c r="K2399" s="523"/>
      <c r="L2399" s="524"/>
    </row>
    <row r="2400" spans="1:12" x14ac:dyDescent="0.2">
      <c r="A2400" s="314">
        <v>173</v>
      </c>
      <c r="B2400" s="534" t="s">
        <v>2794</v>
      </c>
      <c r="C2400" s="525"/>
      <c r="D2400" s="513"/>
      <c r="E2400" s="514"/>
      <c r="F2400" s="515"/>
      <c r="G2400" s="513"/>
      <c r="H2400" s="526"/>
      <c r="I2400" s="537">
        <f t="shared" si="102"/>
        <v>0</v>
      </c>
      <c r="J2400" s="537">
        <f t="shared" si="103"/>
        <v>0</v>
      </c>
      <c r="K2400" s="523"/>
      <c r="L2400" s="524"/>
    </row>
    <row r="2401" spans="1:12" x14ac:dyDescent="0.2">
      <c r="A2401" s="314">
        <v>174</v>
      </c>
      <c r="B2401" s="518" t="s">
        <v>2795</v>
      </c>
      <c r="C2401" s="525"/>
      <c r="D2401" s="513"/>
      <c r="E2401" s="514"/>
      <c r="F2401" s="515"/>
      <c r="G2401" s="513"/>
      <c r="H2401" s="526"/>
      <c r="I2401" s="522">
        <f t="shared" si="102"/>
        <v>0</v>
      </c>
      <c r="J2401" s="522">
        <f t="shared" si="103"/>
        <v>0</v>
      </c>
      <c r="K2401" s="523"/>
      <c r="L2401" s="524"/>
    </row>
    <row r="2402" spans="1:12" x14ac:dyDescent="0.2">
      <c r="A2402" s="314">
        <v>175</v>
      </c>
      <c r="B2402" s="534" t="s">
        <v>2796</v>
      </c>
      <c r="C2402" s="525"/>
      <c r="D2402" s="513"/>
      <c r="E2402" s="514"/>
      <c r="F2402" s="515"/>
      <c r="G2402" s="513"/>
      <c r="H2402" s="526"/>
      <c r="I2402" s="537">
        <f t="shared" si="102"/>
        <v>0</v>
      </c>
      <c r="J2402" s="537">
        <f t="shared" si="103"/>
        <v>0</v>
      </c>
      <c r="K2402" s="523"/>
      <c r="L2402" s="524"/>
    </row>
    <row r="2403" spans="1:12" x14ac:dyDescent="0.2">
      <c r="A2403" s="314">
        <v>176</v>
      </c>
      <c r="B2403" s="518" t="s">
        <v>2797</v>
      </c>
      <c r="C2403" s="525"/>
      <c r="D2403" s="513"/>
      <c r="E2403" s="514"/>
      <c r="F2403" s="515"/>
      <c r="G2403" s="513"/>
      <c r="H2403" s="526"/>
      <c r="I2403" s="522">
        <f t="shared" si="102"/>
        <v>0</v>
      </c>
      <c r="J2403" s="522">
        <f t="shared" si="103"/>
        <v>0</v>
      </c>
      <c r="K2403" s="523"/>
      <c r="L2403" s="524"/>
    </row>
    <row r="2404" spans="1:12" x14ac:dyDescent="0.2">
      <c r="A2404" s="314">
        <v>177</v>
      </c>
      <c r="B2404" s="534" t="s">
        <v>2798</v>
      </c>
      <c r="C2404" s="529"/>
      <c r="D2404" s="530"/>
      <c r="E2404" s="531"/>
      <c r="F2404" s="532"/>
      <c r="G2404" s="563"/>
      <c r="H2404" s="533"/>
      <c r="I2404" s="537">
        <f t="shared" si="102"/>
        <v>0</v>
      </c>
      <c r="J2404" s="537">
        <f t="shared" si="103"/>
        <v>0</v>
      </c>
      <c r="K2404" s="523"/>
      <c r="L2404" s="524"/>
    </row>
    <row r="2405" spans="1:12" x14ac:dyDescent="0.2">
      <c r="A2405" s="314">
        <v>178</v>
      </c>
      <c r="B2405" s="518" t="s">
        <v>2799</v>
      </c>
      <c r="C2405" s="525"/>
      <c r="D2405" s="513"/>
      <c r="E2405" s="514"/>
      <c r="F2405" s="515"/>
      <c r="G2405" s="513"/>
      <c r="H2405" s="526"/>
      <c r="I2405" s="522">
        <f t="shared" si="102"/>
        <v>0</v>
      </c>
      <c r="J2405" s="522">
        <f t="shared" si="103"/>
        <v>0</v>
      </c>
      <c r="K2405" s="523"/>
      <c r="L2405" s="524"/>
    </row>
    <row r="2406" spans="1:12" x14ac:dyDescent="0.2">
      <c r="A2406" s="314">
        <v>179</v>
      </c>
      <c r="B2406" s="534" t="s">
        <v>2800</v>
      </c>
      <c r="C2406" s="525"/>
      <c r="D2406" s="513"/>
      <c r="E2406" s="514"/>
      <c r="F2406" s="515"/>
      <c r="G2406" s="513"/>
      <c r="H2406" s="526"/>
      <c r="I2406" s="537">
        <f t="shared" si="102"/>
        <v>0</v>
      </c>
      <c r="J2406" s="537">
        <f t="shared" si="103"/>
        <v>0</v>
      </c>
      <c r="K2406" s="523"/>
      <c r="L2406" s="524"/>
    </row>
    <row r="2407" spans="1:12" x14ac:dyDescent="0.2">
      <c r="A2407" s="314">
        <v>180</v>
      </c>
      <c r="B2407" s="518" t="s">
        <v>2801</v>
      </c>
      <c r="C2407" s="525"/>
      <c r="D2407" s="513"/>
      <c r="E2407" s="514"/>
      <c r="F2407" s="515"/>
      <c r="G2407" s="513"/>
      <c r="H2407" s="526"/>
      <c r="I2407" s="522">
        <f t="shared" si="102"/>
        <v>0</v>
      </c>
      <c r="J2407" s="522">
        <f t="shared" si="103"/>
        <v>0</v>
      </c>
      <c r="K2407" s="523"/>
      <c r="L2407" s="524"/>
    </row>
    <row r="2408" spans="1:12" x14ac:dyDescent="0.2">
      <c r="A2408" s="314">
        <v>181</v>
      </c>
      <c r="B2408" s="534" t="s">
        <v>2802</v>
      </c>
      <c r="C2408" s="525"/>
      <c r="D2408" s="513"/>
      <c r="E2408" s="514"/>
      <c r="F2408" s="515"/>
      <c r="G2408" s="513"/>
      <c r="H2408" s="526"/>
      <c r="I2408" s="537">
        <f t="shared" si="102"/>
        <v>0</v>
      </c>
      <c r="J2408" s="537">
        <f t="shared" si="103"/>
        <v>0</v>
      </c>
      <c r="K2408" s="523"/>
      <c r="L2408" s="524"/>
    </row>
    <row r="2409" spans="1:12" x14ac:dyDescent="0.2">
      <c r="A2409" s="314">
        <v>182</v>
      </c>
      <c r="B2409" s="518" t="s">
        <v>2803</v>
      </c>
      <c r="C2409" s="529"/>
      <c r="D2409" s="530"/>
      <c r="E2409" s="531"/>
      <c r="F2409" s="532"/>
      <c r="G2409" s="563"/>
      <c r="H2409" s="533"/>
      <c r="I2409" s="522">
        <f t="shared" si="102"/>
        <v>0</v>
      </c>
      <c r="J2409" s="522">
        <f t="shared" si="103"/>
        <v>0</v>
      </c>
      <c r="K2409" s="523"/>
      <c r="L2409" s="524"/>
    </row>
    <row r="2410" spans="1:12" x14ac:dyDescent="0.2">
      <c r="A2410" s="314">
        <v>183</v>
      </c>
      <c r="B2410" s="534" t="s">
        <v>2804</v>
      </c>
      <c r="C2410" s="525"/>
      <c r="D2410" s="513"/>
      <c r="E2410" s="514"/>
      <c r="F2410" s="515"/>
      <c r="G2410" s="513"/>
      <c r="H2410" s="526"/>
      <c r="I2410" s="537">
        <f t="shared" si="102"/>
        <v>0</v>
      </c>
      <c r="J2410" s="537">
        <f t="shared" si="103"/>
        <v>0</v>
      </c>
      <c r="K2410" s="523"/>
      <c r="L2410" s="524"/>
    </row>
    <row r="2411" spans="1:12" x14ac:dyDescent="0.2">
      <c r="A2411" s="314">
        <v>184</v>
      </c>
      <c r="B2411" s="518" t="s">
        <v>2805</v>
      </c>
      <c r="C2411" s="525"/>
      <c r="D2411" s="513"/>
      <c r="E2411" s="514"/>
      <c r="F2411" s="515"/>
      <c r="G2411" s="513"/>
      <c r="H2411" s="526"/>
      <c r="I2411" s="522">
        <f t="shared" si="102"/>
        <v>0</v>
      </c>
      <c r="J2411" s="522">
        <f t="shared" si="103"/>
        <v>0</v>
      </c>
      <c r="K2411" s="523"/>
      <c r="L2411" s="524"/>
    </row>
    <row r="2412" spans="1:12" x14ac:dyDescent="0.2">
      <c r="A2412" s="314">
        <v>185</v>
      </c>
      <c r="B2412" s="534" t="s">
        <v>2806</v>
      </c>
      <c r="C2412" s="525"/>
      <c r="D2412" s="513"/>
      <c r="E2412" s="514"/>
      <c r="F2412" s="515"/>
      <c r="G2412" s="513"/>
      <c r="H2412" s="526"/>
      <c r="I2412" s="537">
        <f t="shared" si="102"/>
        <v>0</v>
      </c>
      <c r="J2412" s="537">
        <f t="shared" si="103"/>
        <v>0</v>
      </c>
      <c r="K2412" s="523"/>
      <c r="L2412" s="524"/>
    </row>
    <row r="2413" spans="1:12" x14ac:dyDescent="0.2">
      <c r="A2413" s="314">
        <v>186</v>
      </c>
      <c r="B2413" s="518" t="s">
        <v>2807</v>
      </c>
      <c r="C2413" s="525"/>
      <c r="D2413" s="513"/>
      <c r="E2413" s="514"/>
      <c r="F2413" s="515"/>
      <c r="G2413" s="513"/>
      <c r="H2413" s="526"/>
      <c r="I2413" s="522">
        <f t="shared" si="102"/>
        <v>0</v>
      </c>
      <c r="J2413" s="522">
        <f t="shared" si="103"/>
        <v>0</v>
      </c>
      <c r="K2413" s="523"/>
      <c r="L2413" s="524"/>
    </row>
    <row r="2414" spans="1:12" x14ac:dyDescent="0.2">
      <c r="A2414" s="314">
        <v>187</v>
      </c>
      <c r="B2414" s="534" t="s">
        <v>2808</v>
      </c>
      <c r="C2414" s="525"/>
      <c r="D2414" s="513"/>
      <c r="E2414" s="514"/>
      <c r="F2414" s="515"/>
      <c r="G2414" s="513"/>
      <c r="H2414" s="526"/>
      <c r="I2414" s="537">
        <f t="shared" si="102"/>
        <v>0</v>
      </c>
      <c r="J2414" s="537">
        <f t="shared" si="103"/>
        <v>0</v>
      </c>
      <c r="K2414" s="523"/>
      <c r="L2414" s="524"/>
    </row>
    <row r="2415" spans="1:12" x14ac:dyDescent="0.2">
      <c r="A2415" s="314">
        <v>188</v>
      </c>
      <c r="B2415" s="518" t="s">
        <v>2809</v>
      </c>
      <c r="C2415" s="525"/>
      <c r="D2415" s="513"/>
      <c r="E2415" s="514"/>
      <c r="F2415" s="515"/>
      <c r="G2415" s="513"/>
      <c r="H2415" s="526"/>
      <c r="I2415" s="522">
        <f t="shared" si="102"/>
        <v>0</v>
      </c>
      <c r="J2415" s="522">
        <f t="shared" si="103"/>
        <v>0</v>
      </c>
      <c r="K2415" s="523"/>
      <c r="L2415" s="524"/>
    </row>
    <row r="2416" spans="1:12" x14ac:dyDescent="0.2">
      <c r="A2416" s="314">
        <v>189</v>
      </c>
      <c r="B2416" s="534" t="s">
        <v>2810</v>
      </c>
      <c r="C2416" s="525"/>
      <c r="D2416" s="513"/>
      <c r="E2416" s="514"/>
      <c r="F2416" s="515"/>
      <c r="G2416" s="513"/>
      <c r="H2416" s="526"/>
      <c r="I2416" s="537">
        <f t="shared" si="102"/>
        <v>0</v>
      </c>
      <c r="J2416" s="537">
        <f t="shared" si="103"/>
        <v>0</v>
      </c>
      <c r="K2416" s="523"/>
      <c r="L2416" s="524"/>
    </row>
    <row r="2417" spans="1:12" x14ac:dyDescent="0.2">
      <c r="A2417" s="314">
        <v>190</v>
      </c>
      <c r="B2417" s="518" t="s">
        <v>2811</v>
      </c>
      <c r="C2417" s="529"/>
      <c r="D2417" s="530"/>
      <c r="E2417" s="531"/>
      <c r="F2417" s="532"/>
      <c r="G2417" s="563"/>
      <c r="H2417" s="533"/>
      <c r="I2417" s="522">
        <f t="shared" si="102"/>
        <v>0</v>
      </c>
      <c r="J2417" s="522">
        <f t="shared" si="103"/>
        <v>0</v>
      </c>
      <c r="K2417" s="523"/>
      <c r="L2417" s="524"/>
    </row>
    <row r="2418" spans="1:12" x14ac:dyDescent="0.2">
      <c r="A2418" s="314">
        <v>191</v>
      </c>
      <c r="B2418" s="534" t="s">
        <v>2812</v>
      </c>
      <c r="C2418" s="525"/>
      <c r="D2418" s="513"/>
      <c r="E2418" s="514"/>
      <c r="F2418" s="515"/>
      <c r="G2418" s="513"/>
      <c r="H2418" s="526"/>
      <c r="I2418" s="537">
        <f t="shared" si="102"/>
        <v>0</v>
      </c>
      <c r="J2418" s="537">
        <f t="shared" si="103"/>
        <v>0</v>
      </c>
      <c r="K2418" s="523"/>
      <c r="L2418" s="524"/>
    </row>
    <row r="2419" spans="1:12" x14ac:dyDescent="0.2">
      <c r="A2419" s="314">
        <v>192</v>
      </c>
      <c r="B2419" s="518" t="s">
        <v>2813</v>
      </c>
      <c r="C2419" s="525"/>
      <c r="D2419" s="513"/>
      <c r="E2419" s="514"/>
      <c r="F2419" s="515"/>
      <c r="G2419" s="513"/>
      <c r="H2419" s="526"/>
      <c r="I2419" s="522">
        <f t="shared" si="102"/>
        <v>0</v>
      </c>
      <c r="J2419" s="522">
        <f t="shared" si="103"/>
        <v>0</v>
      </c>
      <c r="K2419" s="523"/>
      <c r="L2419" s="524"/>
    </row>
    <row r="2420" spans="1:12" x14ac:dyDescent="0.2">
      <c r="A2420" s="314">
        <v>193</v>
      </c>
      <c r="B2420" s="534" t="s">
        <v>2814</v>
      </c>
      <c r="C2420" s="525"/>
      <c r="D2420" s="513"/>
      <c r="E2420" s="514"/>
      <c r="F2420" s="515"/>
      <c r="G2420" s="513"/>
      <c r="H2420" s="526"/>
      <c r="I2420" s="537">
        <f t="shared" si="102"/>
        <v>0</v>
      </c>
      <c r="J2420" s="537">
        <f t="shared" si="103"/>
        <v>0</v>
      </c>
      <c r="K2420" s="523"/>
      <c r="L2420" s="524"/>
    </row>
    <row r="2421" spans="1:12" x14ac:dyDescent="0.2">
      <c r="A2421" s="314">
        <v>194</v>
      </c>
      <c r="B2421" s="518" t="s">
        <v>2815</v>
      </c>
      <c r="C2421" s="525"/>
      <c r="D2421" s="513"/>
      <c r="E2421" s="514"/>
      <c r="F2421" s="515"/>
      <c r="G2421" s="513"/>
      <c r="H2421" s="526"/>
      <c r="I2421" s="522">
        <f t="shared" si="102"/>
        <v>0</v>
      </c>
      <c r="J2421" s="522">
        <f t="shared" si="103"/>
        <v>0</v>
      </c>
      <c r="K2421" s="523"/>
      <c r="L2421" s="524"/>
    </row>
    <row r="2422" spans="1:12" x14ac:dyDescent="0.2">
      <c r="A2422" s="314">
        <v>195</v>
      </c>
      <c r="B2422" s="534" t="s">
        <v>2816</v>
      </c>
      <c r="C2422" s="525"/>
      <c r="D2422" s="513"/>
      <c r="E2422" s="514"/>
      <c r="F2422" s="515"/>
      <c r="G2422" s="513"/>
      <c r="H2422" s="526"/>
      <c r="I2422" s="537">
        <f t="shared" ref="I2422:I2427" si="104">K2422/1.11</f>
        <v>0</v>
      </c>
      <c r="J2422" s="537">
        <f t="shared" ref="J2422:J2427" si="105">I2422*11%</f>
        <v>0</v>
      </c>
      <c r="K2422" s="523"/>
      <c r="L2422" s="524"/>
    </row>
    <row r="2423" spans="1:12" x14ac:dyDescent="0.2">
      <c r="A2423" s="314">
        <v>196</v>
      </c>
      <c r="B2423" s="518" t="s">
        <v>2817</v>
      </c>
      <c r="C2423" s="525"/>
      <c r="D2423" s="513"/>
      <c r="E2423" s="514"/>
      <c r="F2423" s="515"/>
      <c r="G2423" s="513"/>
      <c r="H2423" s="526"/>
      <c r="I2423" s="522">
        <f t="shared" si="104"/>
        <v>0</v>
      </c>
      <c r="J2423" s="522">
        <f t="shared" si="105"/>
        <v>0</v>
      </c>
      <c r="K2423" s="523"/>
      <c r="L2423" s="524"/>
    </row>
    <row r="2424" spans="1:12" x14ac:dyDescent="0.2">
      <c r="A2424" s="314">
        <v>197</v>
      </c>
      <c r="B2424" s="534" t="s">
        <v>2818</v>
      </c>
      <c r="C2424" s="529"/>
      <c r="D2424" s="530"/>
      <c r="E2424" s="531"/>
      <c r="F2424" s="532"/>
      <c r="G2424" s="563"/>
      <c r="H2424" s="533"/>
      <c r="I2424" s="537">
        <f t="shared" si="104"/>
        <v>0</v>
      </c>
      <c r="J2424" s="537">
        <f t="shared" si="105"/>
        <v>0</v>
      </c>
      <c r="K2424" s="523"/>
      <c r="L2424" s="524"/>
    </row>
    <row r="2425" spans="1:12" x14ac:dyDescent="0.2">
      <c r="A2425" s="314">
        <v>198</v>
      </c>
      <c r="B2425" s="518" t="s">
        <v>2819</v>
      </c>
      <c r="C2425" s="525"/>
      <c r="D2425" s="513"/>
      <c r="E2425" s="514"/>
      <c r="F2425" s="515"/>
      <c r="G2425" s="513"/>
      <c r="H2425" s="526"/>
      <c r="I2425" s="522">
        <f t="shared" si="104"/>
        <v>0</v>
      </c>
      <c r="J2425" s="522">
        <f t="shared" si="105"/>
        <v>0</v>
      </c>
      <c r="K2425" s="523"/>
      <c r="L2425" s="524"/>
    </row>
    <row r="2426" spans="1:12" x14ac:dyDescent="0.2">
      <c r="A2426" s="314">
        <v>199</v>
      </c>
      <c r="B2426" s="534" t="s">
        <v>2820</v>
      </c>
      <c r="C2426" s="525"/>
      <c r="D2426" s="513"/>
      <c r="E2426" s="514"/>
      <c r="F2426" s="515"/>
      <c r="G2426" s="513"/>
      <c r="H2426" s="526"/>
      <c r="I2426" s="537">
        <f t="shared" si="104"/>
        <v>0</v>
      </c>
      <c r="J2426" s="537">
        <f t="shared" si="105"/>
        <v>0</v>
      </c>
      <c r="K2426" s="523"/>
      <c r="L2426" s="524"/>
    </row>
    <row r="2427" spans="1:12" x14ac:dyDescent="0.2">
      <c r="A2427" s="314">
        <v>200</v>
      </c>
      <c r="B2427" s="518" t="s">
        <v>2821</v>
      </c>
      <c r="C2427" s="525"/>
      <c r="D2427" s="513"/>
      <c r="E2427" s="514"/>
      <c r="F2427" s="515"/>
      <c r="G2427" s="513"/>
      <c r="H2427" s="526"/>
      <c r="I2427" s="522">
        <f t="shared" si="104"/>
        <v>0</v>
      </c>
      <c r="J2427" s="522">
        <f t="shared" si="105"/>
        <v>0</v>
      </c>
      <c r="K2427" s="523"/>
      <c r="L2427" s="524"/>
    </row>
    <row r="2428" spans="1:12" ht="18.75" thickBot="1" x14ac:dyDescent="0.3">
      <c r="B2428" s="506" t="s">
        <v>215</v>
      </c>
      <c r="C2428" s="499"/>
      <c r="D2428" s="500"/>
      <c r="E2428" s="501"/>
      <c r="F2428" s="502"/>
      <c r="G2428" s="565"/>
      <c r="H2428" s="505"/>
      <c r="I2428" s="503">
        <f>SUM(I2228:I2427)</f>
        <v>0</v>
      </c>
      <c r="J2428" s="503">
        <f t="shared" ref="J2428:K2428" si="106">SUM(J2228:J2427)</f>
        <v>0</v>
      </c>
      <c r="K2428" s="503">
        <f t="shared" si="106"/>
        <v>0</v>
      </c>
      <c r="L2428" s="504"/>
    </row>
    <row r="2429" spans="1:12" x14ac:dyDescent="0.2">
      <c r="A2429" s="41"/>
    </row>
    <row r="2430" spans="1:12" ht="25.5" x14ac:dyDescent="0.35">
      <c r="A2430" s="41"/>
      <c r="B2430" s="338" t="s">
        <v>314</v>
      </c>
      <c r="C2430" s="383"/>
      <c r="D2430" s="383"/>
      <c r="E2430" s="316">
        <f>K206+K408+K610+K812+K1014+K1216+K1418+K1620+K1822+K2024+K2226+K2428</f>
        <v>0</v>
      </c>
      <c r="F2430" s="383"/>
      <c r="G2430" s="566"/>
      <c r="H2430" s="41"/>
      <c r="I2430" s="326"/>
      <c r="J2430" s="326"/>
      <c r="K2430" s="400"/>
      <c r="L2430" s="296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711" t="s">
        <v>112</v>
      </c>
      <c r="B1" s="711"/>
      <c r="C1" s="711"/>
      <c r="D1" s="711"/>
      <c r="E1" s="711"/>
      <c r="F1" s="711"/>
      <c r="G1" s="711"/>
      <c r="H1" s="711"/>
      <c r="I1" s="711"/>
      <c r="J1" s="711"/>
    </row>
    <row r="2" spans="1:10" ht="18" x14ac:dyDescent="0.25">
      <c r="A2" s="711" t="s">
        <v>113</v>
      </c>
      <c r="B2" s="711"/>
      <c r="C2" s="711"/>
      <c r="D2" s="711"/>
      <c r="E2" s="711"/>
      <c r="F2" s="711"/>
      <c r="G2" s="711"/>
      <c r="H2" s="711"/>
      <c r="I2" s="711"/>
      <c r="J2" s="711"/>
    </row>
    <row r="3" spans="1:10" ht="18" x14ac:dyDescent="0.25">
      <c r="A3" s="711" t="s">
        <v>114</v>
      </c>
      <c r="B3" s="711"/>
      <c r="C3" s="711"/>
      <c r="D3" s="711"/>
      <c r="E3" s="711"/>
      <c r="F3" s="711"/>
      <c r="G3" s="711"/>
      <c r="H3" s="711"/>
      <c r="I3" s="711"/>
      <c r="J3" s="711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712" t="s">
        <v>116</v>
      </c>
      <c r="I5" s="713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714" t="s">
        <v>124</v>
      </c>
      <c r="I6" s="715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716" t="s">
        <v>129</v>
      </c>
      <c r="I7" s="717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706" t="s">
        <v>138</v>
      </c>
      <c r="B21" s="707"/>
      <c r="C21" s="708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709"/>
      <c r="J23" s="709"/>
    </row>
    <row r="24" spans="1:10" x14ac:dyDescent="0.25">
      <c r="I24" s="705"/>
      <c r="J24" s="705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710"/>
      <c r="J30" s="710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711" t="s">
        <v>112</v>
      </c>
      <c r="B1" s="711"/>
      <c r="C1" s="711"/>
      <c r="D1" s="711"/>
      <c r="E1" s="711"/>
      <c r="F1" s="711"/>
      <c r="G1" s="711"/>
      <c r="H1" s="711"/>
      <c r="I1" s="711"/>
      <c r="J1" s="711"/>
    </row>
    <row r="2" spans="1:10" ht="18" x14ac:dyDescent="0.25">
      <c r="A2" s="711" t="s">
        <v>139</v>
      </c>
      <c r="B2" s="711"/>
      <c r="C2" s="711"/>
      <c r="D2" s="711"/>
      <c r="E2" s="711"/>
      <c r="F2" s="711"/>
      <c r="G2" s="711"/>
      <c r="H2" s="711"/>
      <c r="I2" s="711"/>
      <c r="J2" s="711"/>
    </row>
    <row r="3" spans="1:10" ht="18" x14ac:dyDescent="0.25">
      <c r="A3" s="711" t="s">
        <v>114</v>
      </c>
      <c r="B3" s="711"/>
      <c r="C3" s="711"/>
      <c r="D3" s="711"/>
      <c r="E3" s="711"/>
      <c r="F3" s="711"/>
      <c r="G3" s="711"/>
      <c r="H3" s="711"/>
      <c r="I3" s="711"/>
      <c r="J3" s="711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718"/>
      <c r="B5" s="718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712" t="s">
        <v>116</v>
      </c>
      <c r="I7" s="713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714" t="s">
        <v>124</v>
      </c>
      <c r="I8" s="715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716" t="s">
        <v>129</v>
      </c>
      <c r="I9" s="717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706" t="s">
        <v>144</v>
      </c>
      <c r="B74" s="707"/>
      <c r="C74" s="708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709"/>
      <c r="J76" s="709"/>
    </row>
    <row r="77" spans="1:10" x14ac:dyDescent="0.25">
      <c r="I77" s="705"/>
      <c r="J77" s="705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710"/>
      <c r="J83" s="710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9:I9"/>
    <mergeCell ref="A74:C74"/>
    <mergeCell ref="I76:J76"/>
    <mergeCell ref="I77:J77"/>
    <mergeCell ref="I83:J83"/>
    <mergeCell ref="H8:I8"/>
    <mergeCell ref="A1:J1"/>
    <mergeCell ref="A2:J2"/>
    <mergeCell ref="A3:J3"/>
    <mergeCell ref="A5:B5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2022-12-27T03:31:14Z</cp:lastPrinted>
  <dcterms:created xsi:type="dcterms:W3CDTF">2016-02-04T01:58:45Z</dcterms:created>
  <dcterms:modified xsi:type="dcterms:W3CDTF">2023-01-26T04:22:21Z</dcterms:modified>
</cp:coreProperties>
</file>